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7455" yWindow="0" windowWidth="25605" windowHeight="16065" tabRatio="983"/>
  </bookViews>
  <sheets>
    <sheet name="予定表" sheetId="45" r:id="rId1"/>
    <sheet name="章" sheetId="23" r:id="rId2"/>
    <sheet name="エリア" sheetId="2" r:id="rId3"/>
    <sheet name="エリアクリア報酬" sheetId="60" state="hidden" r:id="rId4"/>
    <sheet name="クエスト" sheetId="3" r:id="rId5"/>
    <sheet name="クエスト報酬" sheetId="4" r:id="rId6"/>
    <sheet name="クエストボス" sheetId="63" r:id="rId7"/>
    <sheet name="クエストボス報酬" sheetId="64" r:id="rId8"/>
    <sheet name="キングボス" sheetId="25" r:id="rId9"/>
    <sheet name="ボスレベル帯" sheetId="26" r:id="rId10"/>
    <sheet name="ボス能力補正" sheetId="27" r:id="rId11"/>
    <sheet name="ボス属性倍率" sheetId="75" r:id="rId12"/>
    <sheet name="経験値報酬Lv" sheetId="49" r:id="rId13"/>
    <sheet name="経験値報酬" sheetId="69" r:id="rId14"/>
    <sheet name="討伐報酬" sheetId="50" state="hidden" r:id="rId15"/>
    <sheet name="リール" sheetId="34" r:id="rId16"/>
    <sheet name="初回討伐報酬" sheetId="52" r:id="rId17"/>
    <sheet name="限定スタートダッシュ報酬" sheetId="66" r:id="rId18"/>
    <sheet name="天敵姫" sheetId="30" r:id="rId19"/>
    <sheet name="防御天敵姫" sheetId="62" state="hidden" r:id="rId20"/>
    <sheet name="天敵姫一覧" sheetId="70" r:id="rId21"/>
    <sheet name="特効姫" sheetId="59" r:id="rId22"/>
    <sheet name="レアリティ天敵姫" sheetId="65" r:id="rId23"/>
    <sheet name="ランキング条件" sheetId="57" r:id="rId24"/>
    <sheet name="ランキング報酬" sheetId="32" r:id="rId25"/>
    <sheet name="ログインスタンプ褒賞" sheetId="54" r:id="rId26"/>
    <sheet name="真極討伐報酬" sheetId="48" state="hidden" r:id="rId27"/>
    <sheet name="特殊報酬" sheetId="35" r:id="rId28"/>
    <sheet name="特殊報酬詳細" sheetId="36" r:id="rId29"/>
    <sheet name="デッキ" sheetId="33" r:id="rId30"/>
    <sheet name="ポイント報酬" sheetId="58" r:id="rId31"/>
    <sheet name="ひとこと" sheetId="46" r:id="rId32"/>
    <sheet name="ピクリンコメント" sheetId="51" r:id="rId33"/>
    <sheet name="ギルドランキング報酬" sheetId="61" state="hidden" r:id="rId34"/>
    <sheet name="ランキング報酬マッピング" sheetId="55" state="hidden" r:id="rId35"/>
    <sheet name="ランキングスケジュール" sheetId="47" state="hidden" r:id="rId36"/>
    <sheet name="一発ダメージランキング報酬" sheetId="56" state="hidden" r:id="rId37"/>
    <sheet name="特攻マテリアル" sheetId="44" state="hidden" r:id="rId38"/>
    <sheet name="スタートダッシュ報酬" sheetId="43" state="hidden" r:id="rId39"/>
    <sheet name="ボス攻撃パターン" sheetId="71" r:id="rId40"/>
    <sheet name="ボススキル耐性カード" sheetId="72" r:id="rId41"/>
    <sheet name="特効画像設定" sheetId="73" r:id="rId42"/>
    <sheet name="特効姫ルール設定" sheetId="74" r:id="rId43"/>
    <sheet name="Sheet1" sheetId="53" r:id="rId44"/>
  </sheets>
  <externalReferences>
    <externalReference r:id="rId45"/>
    <externalReference r:id="rId46"/>
    <externalReference r:id="rId47"/>
    <externalReference r:id="rId48"/>
    <externalReference r:id="rId49"/>
  </externalReferences>
  <definedNames>
    <definedName name="_xlnm._FilterDatabase" localSheetId="22" hidden="1">レアリティ天敵姫!$A$3:$F$3</definedName>
    <definedName name="_xlnm._FilterDatabase" localSheetId="13" hidden="1">経験値報酬!$A$3:$Q$3</definedName>
    <definedName name="_xlnm._FilterDatabase" localSheetId="18" hidden="1">天敵姫!$A$3:$J$3</definedName>
    <definedName name="_xlnm._FilterDatabase" localSheetId="14" hidden="1">討伐報酬!$A$3:$L$9</definedName>
    <definedName name="_xlnm._FilterDatabase" localSheetId="19" hidden="1">防御天敵姫!$A$3:$J$3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72" l="1"/>
  <c r="F48" i="72"/>
  <c r="F47" i="72"/>
  <c r="F46" i="72"/>
  <c r="F45" i="72"/>
  <c r="F44" i="72"/>
  <c r="C49" i="72"/>
  <c r="B49" i="72"/>
  <c r="A49" i="72"/>
  <c r="C48" i="72"/>
  <c r="B48" i="72"/>
  <c r="A48" i="72"/>
  <c r="C47" i="72"/>
  <c r="B47" i="72"/>
  <c r="A47" i="72"/>
  <c r="C46" i="72"/>
  <c r="B46" i="72"/>
  <c r="A46" i="72"/>
  <c r="C45" i="72"/>
  <c r="B45" i="72"/>
  <c r="A45" i="72"/>
  <c r="C44" i="72"/>
  <c r="B44" i="72"/>
  <c r="A44" i="72"/>
  <c r="C10" i="25"/>
  <c r="C35" i="72"/>
  <c r="C34" i="72"/>
  <c r="C33" i="72"/>
  <c r="C32" i="72"/>
  <c r="C31" i="72"/>
  <c r="C30" i="72"/>
  <c r="C29" i="72"/>
  <c r="C28" i="72"/>
  <c r="C15" i="72"/>
  <c r="C14" i="72"/>
  <c r="C13" i="72"/>
  <c r="C12" i="72"/>
  <c r="C11" i="72"/>
  <c r="C10" i="72"/>
  <c r="C9" i="72"/>
  <c r="C8" i="72"/>
  <c r="C7" i="72"/>
  <c r="C6" i="72"/>
  <c r="C5" i="72"/>
  <c r="C4" i="72"/>
  <c r="C9" i="25"/>
  <c r="E32" i="71"/>
  <c r="E31" i="71"/>
  <c r="E30" i="71"/>
  <c r="E29" i="71"/>
  <c r="E28" i="71"/>
  <c r="E27" i="71"/>
  <c r="E26" i="71"/>
  <c r="E25" i="71"/>
  <c r="E24" i="71"/>
  <c r="B35" i="70"/>
  <c r="F20" i="59"/>
  <c r="E20" i="59"/>
  <c r="D20" i="59"/>
  <c r="B34" i="70"/>
  <c r="F19" i="59"/>
  <c r="E19" i="59"/>
  <c r="D19" i="59"/>
  <c r="B33" i="70"/>
  <c r="F18" i="59"/>
  <c r="E18" i="59"/>
  <c r="D18" i="59"/>
  <c r="B32" i="70"/>
  <c r="F17" i="59"/>
  <c r="E17" i="59"/>
  <c r="D17" i="59"/>
  <c r="B31" i="70"/>
  <c r="F16" i="59"/>
  <c r="E16" i="59"/>
  <c r="D16" i="59"/>
  <c r="B30" i="70"/>
  <c r="F15" i="59"/>
  <c r="E15" i="59"/>
  <c r="D15" i="59"/>
  <c r="B29" i="70"/>
  <c r="F14" i="59"/>
  <c r="E14" i="59"/>
  <c r="D14" i="59"/>
  <c r="B28" i="70"/>
  <c r="F13" i="59"/>
  <c r="E13" i="59"/>
  <c r="D13" i="59"/>
  <c r="A20" i="59"/>
  <c r="A19" i="59"/>
  <c r="A18" i="59"/>
  <c r="A17" i="59"/>
  <c r="A16" i="59"/>
  <c r="A15" i="59"/>
  <c r="A14" i="59"/>
  <c r="A13" i="59"/>
  <c r="C38" i="70"/>
  <c r="I353" i="30"/>
  <c r="B38" i="70"/>
  <c r="H353" i="30"/>
  <c r="G353" i="30"/>
  <c r="E353" i="30"/>
  <c r="C353" i="30"/>
  <c r="C37" i="70"/>
  <c r="I352" i="30"/>
  <c r="B37" i="70"/>
  <c r="H352" i="30"/>
  <c r="G352" i="30"/>
  <c r="E352" i="30"/>
  <c r="C352" i="30"/>
  <c r="C36" i="70"/>
  <c r="I351" i="30"/>
  <c r="B36" i="70"/>
  <c r="H351" i="30"/>
  <c r="G351" i="30"/>
  <c r="E351" i="30"/>
  <c r="C351" i="30"/>
  <c r="C35" i="70"/>
  <c r="I350" i="30"/>
  <c r="H350" i="30"/>
  <c r="G350" i="30"/>
  <c r="E350" i="30"/>
  <c r="C350" i="30"/>
  <c r="C34" i="70"/>
  <c r="I349" i="30"/>
  <c r="H349" i="30"/>
  <c r="G349" i="30"/>
  <c r="E349" i="30"/>
  <c r="C349" i="30"/>
  <c r="C33" i="70"/>
  <c r="I348" i="30"/>
  <c r="H348" i="30"/>
  <c r="G348" i="30"/>
  <c r="E348" i="30"/>
  <c r="C348" i="30"/>
  <c r="C32" i="70"/>
  <c r="I347" i="30"/>
  <c r="H347" i="30"/>
  <c r="G347" i="30"/>
  <c r="E347" i="30"/>
  <c r="C347" i="30"/>
  <c r="C31" i="70"/>
  <c r="I346" i="30"/>
  <c r="H346" i="30"/>
  <c r="G346" i="30"/>
  <c r="E346" i="30"/>
  <c r="C346" i="30"/>
  <c r="C30" i="70"/>
  <c r="I345" i="30"/>
  <c r="H345" i="30"/>
  <c r="G345" i="30"/>
  <c r="E345" i="30"/>
  <c r="C345" i="30"/>
  <c r="C29" i="70"/>
  <c r="I344" i="30"/>
  <c r="H344" i="30"/>
  <c r="G344" i="30"/>
  <c r="E344" i="30"/>
  <c r="C344" i="30"/>
  <c r="C28" i="70"/>
  <c r="I343" i="30"/>
  <c r="H343" i="30"/>
  <c r="G343" i="30"/>
  <c r="E343" i="30"/>
  <c r="C343" i="30"/>
  <c r="I342" i="30"/>
  <c r="H342" i="30"/>
  <c r="G342" i="30"/>
  <c r="E342" i="30"/>
  <c r="C342" i="30"/>
  <c r="I341" i="30"/>
  <c r="H341" i="30"/>
  <c r="G341" i="30"/>
  <c r="E341" i="30"/>
  <c r="C341" i="30"/>
  <c r="I340" i="30"/>
  <c r="H340" i="30"/>
  <c r="G340" i="30"/>
  <c r="E340" i="30"/>
  <c r="C340" i="30"/>
  <c r="I339" i="30"/>
  <c r="H339" i="30"/>
  <c r="G339" i="30"/>
  <c r="E339" i="30"/>
  <c r="C339" i="30"/>
  <c r="I338" i="30"/>
  <c r="H338" i="30"/>
  <c r="G338" i="30"/>
  <c r="E338" i="30"/>
  <c r="C338" i="30"/>
  <c r="I337" i="30"/>
  <c r="H337" i="30"/>
  <c r="G337" i="30"/>
  <c r="E337" i="30"/>
  <c r="C337" i="30"/>
  <c r="I336" i="30"/>
  <c r="H336" i="30"/>
  <c r="G336" i="30"/>
  <c r="E336" i="30"/>
  <c r="C336" i="30"/>
  <c r="I335" i="30"/>
  <c r="H335" i="30"/>
  <c r="G335" i="30"/>
  <c r="E335" i="30"/>
  <c r="C335" i="30"/>
  <c r="I334" i="30"/>
  <c r="H334" i="30"/>
  <c r="G334" i="30"/>
  <c r="E334" i="30"/>
  <c r="C334" i="30"/>
  <c r="I333" i="30"/>
  <c r="H333" i="30"/>
  <c r="G333" i="30"/>
  <c r="E333" i="30"/>
  <c r="C333" i="30"/>
  <c r="I332" i="30"/>
  <c r="H332" i="30"/>
  <c r="G332" i="30"/>
  <c r="E332" i="30"/>
  <c r="C332" i="30"/>
  <c r="I331" i="30"/>
  <c r="H331" i="30"/>
  <c r="G331" i="30"/>
  <c r="E331" i="30"/>
  <c r="C11" i="25"/>
  <c r="C331" i="30"/>
  <c r="I330" i="30"/>
  <c r="H330" i="30"/>
  <c r="G330" i="30"/>
  <c r="E330" i="30"/>
  <c r="C330" i="30"/>
  <c r="I329" i="30"/>
  <c r="H329" i="30"/>
  <c r="G329" i="30"/>
  <c r="E329" i="30"/>
  <c r="C329" i="30"/>
  <c r="I328" i="30"/>
  <c r="H328" i="30"/>
  <c r="G328" i="30"/>
  <c r="E328" i="30"/>
  <c r="C328" i="30"/>
  <c r="I327" i="30"/>
  <c r="H327" i="30"/>
  <c r="G327" i="30"/>
  <c r="E327" i="30"/>
  <c r="C327" i="30"/>
  <c r="I326" i="30"/>
  <c r="H326" i="30"/>
  <c r="G326" i="30"/>
  <c r="E326" i="30"/>
  <c r="C326" i="30"/>
  <c r="I325" i="30"/>
  <c r="H325" i="30"/>
  <c r="G325" i="30"/>
  <c r="E325" i="30"/>
  <c r="C325" i="30"/>
  <c r="I324" i="30"/>
  <c r="H324" i="30"/>
  <c r="G324" i="30"/>
  <c r="E324" i="30"/>
  <c r="C324" i="30"/>
  <c r="I323" i="30"/>
  <c r="H323" i="30"/>
  <c r="G323" i="30"/>
  <c r="E323" i="30"/>
  <c r="C323" i="30"/>
  <c r="I322" i="30"/>
  <c r="H322" i="30"/>
  <c r="G322" i="30"/>
  <c r="E322" i="30"/>
  <c r="C322" i="30"/>
  <c r="I321" i="30"/>
  <c r="H321" i="30"/>
  <c r="G321" i="30"/>
  <c r="E321" i="30"/>
  <c r="C321" i="30"/>
  <c r="I320" i="30"/>
  <c r="H320" i="30"/>
  <c r="G320" i="30"/>
  <c r="E320" i="30"/>
  <c r="C320" i="30"/>
  <c r="I319" i="30"/>
  <c r="H319" i="30"/>
  <c r="G319" i="30"/>
  <c r="E319" i="30"/>
  <c r="C319" i="30"/>
  <c r="I318" i="30"/>
  <c r="H318" i="30"/>
  <c r="G318" i="30"/>
  <c r="E318" i="30"/>
  <c r="C318" i="30"/>
  <c r="I317" i="30"/>
  <c r="H317" i="30"/>
  <c r="G317" i="30"/>
  <c r="E317" i="30"/>
  <c r="C317" i="30"/>
  <c r="I316" i="30"/>
  <c r="H316" i="30"/>
  <c r="G316" i="30"/>
  <c r="E316" i="30"/>
  <c r="C316" i="30"/>
  <c r="I315" i="30"/>
  <c r="H315" i="30"/>
  <c r="G315" i="30"/>
  <c r="E315" i="30"/>
  <c r="C315" i="30"/>
  <c r="I314" i="30"/>
  <c r="H314" i="30"/>
  <c r="G314" i="30"/>
  <c r="E314" i="30"/>
  <c r="C314" i="30"/>
  <c r="I313" i="30"/>
  <c r="H313" i="30"/>
  <c r="G313" i="30"/>
  <c r="E313" i="30"/>
  <c r="C313" i="30"/>
  <c r="I312" i="30"/>
  <c r="H312" i="30"/>
  <c r="G312" i="30"/>
  <c r="E312" i="30"/>
  <c r="C312" i="30"/>
  <c r="I311" i="30"/>
  <c r="H311" i="30"/>
  <c r="G311" i="30"/>
  <c r="E311" i="30"/>
  <c r="C311" i="30"/>
  <c r="I310" i="30"/>
  <c r="H310" i="30"/>
  <c r="G310" i="30"/>
  <c r="E310" i="30"/>
  <c r="C310" i="30"/>
  <c r="I309" i="30"/>
  <c r="H309" i="30"/>
  <c r="G309" i="30"/>
  <c r="E309" i="30"/>
  <c r="C309" i="30"/>
  <c r="I308" i="30"/>
  <c r="H308" i="30"/>
  <c r="G308" i="30"/>
  <c r="E308" i="30"/>
  <c r="C308" i="30"/>
  <c r="I307" i="30"/>
  <c r="H307" i="30"/>
  <c r="G307" i="30"/>
  <c r="E307" i="30"/>
  <c r="C307" i="30"/>
  <c r="I306" i="30"/>
  <c r="H306" i="30"/>
  <c r="G306" i="30"/>
  <c r="E306" i="30"/>
  <c r="C306" i="30"/>
  <c r="I305" i="30"/>
  <c r="H305" i="30"/>
  <c r="G305" i="30"/>
  <c r="E305" i="30"/>
  <c r="C305" i="30"/>
  <c r="I304" i="30"/>
  <c r="H304" i="30"/>
  <c r="G304" i="30"/>
  <c r="E304" i="30"/>
  <c r="C304" i="30"/>
  <c r="I303" i="30"/>
  <c r="H303" i="30"/>
  <c r="G303" i="30"/>
  <c r="E303" i="30"/>
  <c r="C303" i="30"/>
  <c r="I302" i="30"/>
  <c r="H302" i="30"/>
  <c r="G302" i="30"/>
  <c r="E302" i="30"/>
  <c r="C302" i="30"/>
  <c r="I301" i="30"/>
  <c r="H301" i="30"/>
  <c r="G301" i="30"/>
  <c r="E301" i="30"/>
  <c r="C301" i="30"/>
  <c r="I300" i="30"/>
  <c r="H300" i="30"/>
  <c r="G300" i="30"/>
  <c r="E300" i="30"/>
  <c r="C300" i="30"/>
  <c r="I299" i="30"/>
  <c r="H299" i="30"/>
  <c r="G299" i="30"/>
  <c r="E299" i="30"/>
  <c r="C299" i="30"/>
  <c r="I298" i="30"/>
  <c r="H298" i="30"/>
  <c r="G298" i="30"/>
  <c r="E298" i="30"/>
  <c r="C8" i="25"/>
  <c r="C298" i="30"/>
  <c r="I297" i="30"/>
  <c r="H297" i="30"/>
  <c r="G297" i="30"/>
  <c r="E297" i="30"/>
  <c r="C297" i="30"/>
  <c r="I296" i="30"/>
  <c r="H296" i="30"/>
  <c r="G296" i="30"/>
  <c r="E296" i="30"/>
  <c r="C296" i="30"/>
  <c r="I295" i="30"/>
  <c r="H295" i="30"/>
  <c r="G295" i="30"/>
  <c r="E295" i="30"/>
  <c r="C295" i="30"/>
  <c r="I294" i="30"/>
  <c r="H294" i="30"/>
  <c r="G294" i="30"/>
  <c r="E294" i="30"/>
  <c r="C294" i="30"/>
  <c r="I293" i="30"/>
  <c r="H293" i="30"/>
  <c r="G293" i="30"/>
  <c r="E293" i="30"/>
  <c r="C293" i="30"/>
  <c r="I292" i="30"/>
  <c r="H292" i="30"/>
  <c r="G292" i="30"/>
  <c r="E292" i="30"/>
  <c r="C292" i="30"/>
  <c r="I291" i="30"/>
  <c r="H291" i="30"/>
  <c r="G291" i="30"/>
  <c r="E291" i="30"/>
  <c r="C291" i="30"/>
  <c r="I290" i="30"/>
  <c r="H290" i="30"/>
  <c r="G290" i="30"/>
  <c r="E290" i="30"/>
  <c r="C290" i="30"/>
  <c r="I289" i="30"/>
  <c r="H289" i="30"/>
  <c r="G289" i="30"/>
  <c r="E289" i="30"/>
  <c r="C289" i="30"/>
  <c r="I288" i="30"/>
  <c r="H288" i="30"/>
  <c r="G288" i="30"/>
  <c r="E288" i="30"/>
  <c r="C288" i="30"/>
  <c r="I287" i="30"/>
  <c r="H287" i="30"/>
  <c r="G287" i="30"/>
  <c r="E287" i="30"/>
  <c r="C7" i="25"/>
  <c r="C287" i="30"/>
  <c r="I286" i="30"/>
  <c r="H286" i="30"/>
  <c r="G286" i="30"/>
  <c r="E286" i="30"/>
  <c r="C286" i="30"/>
  <c r="I285" i="30"/>
  <c r="H285" i="30"/>
  <c r="G285" i="30"/>
  <c r="E285" i="30"/>
  <c r="C285" i="30"/>
  <c r="I284" i="30"/>
  <c r="H284" i="30"/>
  <c r="G284" i="30"/>
  <c r="E284" i="30"/>
  <c r="C284" i="30"/>
  <c r="I283" i="30"/>
  <c r="H283" i="30"/>
  <c r="G283" i="30"/>
  <c r="E283" i="30"/>
  <c r="C283" i="30"/>
  <c r="I282" i="30"/>
  <c r="H282" i="30"/>
  <c r="G282" i="30"/>
  <c r="E282" i="30"/>
  <c r="C282" i="30"/>
  <c r="I281" i="30"/>
  <c r="H281" i="30"/>
  <c r="G281" i="30"/>
  <c r="E281" i="30"/>
  <c r="C281" i="30"/>
  <c r="I280" i="30"/>
  <c r="H280" i="30"/>
  <c r="G280" i="30"/>
  <c r="E280" i="30"/>
  <c r="C280" i="30"/>
  <c r="I279" i="30"/>
  <c r="H279" i="30"/>
  <c r="G279" i="30"/>
  <c r="E279" i="30"/>
  <c r="C279" i="30"/>
  <c r="I278" i="30"/>
  <c r="H278" i="30"/>
  <c r="G278" i="30"/>
  <c r="E278" i="30"/>
  <c r="C278" i="30"/>
  <c r="I277" i="30"/>
  <c r="H277" i="30"/>
  <c r="G277" i="30"/>
  <c r="E277" i="30"/>
  <c r="C277" i="30"/>
  <c r="I276" i="30"/>
  <c r="H276" i="30"/>
  <c r="G276" i="30"/>
  <c r="E276" i="30"/>
  <c r="C6" i="25"/>
  <c r="C276" i="30"/>
  <c r="I275" i="30"/>
  <c r="H275" i="30"/>
  <c r="G275" i="30"/>
  <c r="E275" i="30"/>
  <c r="C275" i="30"/>
  <c r="I274" i="30"/>
  <c r="H274" i="30"/>
  <c r="G274" i="30"/>
  <c r="E274" i="30"/>
  <c r="C274" i="30"/>
  <c r="I273" i="30"/>
  <c r="H273" i="30"/>
  <c r="G273" i="30"/>
  <c r="E273" i="30"/>
  <c r="C273" i="30"/>
  <c r="I272" i="30"/>
  <c r="H272" i="30"/>
  <c r="G272" i="30"/>
  <c r="E272" i="30"/>
  <c r="C272" i="30"/>
  <c r="I271" i="30"/>
  <c r="H271" i="30"/>
  <c r="G271" i="30"/>
  <c r="E271" i="30"/>
  <c r="C271" i="30"/>
  <c r="I270" i="30"/>
  <c r="H270" i="30"/>
  <c r="G270" i="30"/>
  <c r="E270" i="30"/>
  <c r="C270" i="30"/>
  <c r="I269" i="30"/>
  <c r="H269" i="30"/>
  <c r="G269" i="30"/>
  <c r="E269" i="30"/>
  <c r="C269" i="30"/>
  <c r="I268" i="30"/>
  <c r="H268" i="30"/>
  <c r="G268" i="30"/>
  <c r="E268" i="30"/>
  <c r="C268" i="30"/>
  <c r="I267" i="30"/>
  <c r="H267" i="30"/>
  <c r="G267" i="30"/>
  <c r="E267" i="30"/>
  <c r="C267" i="30"/>
  <c r="I266" i="30"/>
  <c r="H266" i="30"/>
  <c r="G266" i="30"/>
  <c r="E266" i="30"/>
  <c r="C266" i="30"/>
  <c r="I265" i="30"/>
  <c r="H265" i="30"/>
  <c r="G265" i="30"/>
  <c r="E265" i="30"/>
  <c r="C5" i="25"/>
  <c r="C265" i="30"/>
  <c r="I264" i="30"/>
  <c r="H264" i="30"/>
  <c r="G264" i="30"/>
  <c r="E264" i="30"/>
  <c r="C264" i="30"/>
  <c r="I263" i="30"/>
  <c r="H263" i="30"/>
  <c r="G263" i="30"/>
  <c r="E263" i="30"/>
  <c r="C263" i="30"/>
  <c r="I262" i="30"/>
  <c r="H262" i="30"/>
  <c r="G262" i="30"/>
  <c r="E262" i="30"/>
  <c r="C262" i="30"/>
  <c r="I261" i="30"/>
  <c r="H261" i="30"/>
  <c r="G261" i="30"/>
  <c r="E261" i="30"/>
  <c r="C261" i="30"/>
  <c r="I260" i="30"/>
  <c r="H260" i="30"/>
  <c r="G260" i="30"/>
  <c r="E260" i="30"/>
  <c r="C260" i="30"/>
  <c r="I259" i="30"/>
  <c r="H259" i="30"/>
  <c r="G259" i="30"/>
  <c r="E259" i="30"/>
  <c r="C259" i="30"/>
  <c r="I258" i="30"/>
  <c r="H258" i="30"/>
  <c r="G258" i="30"/>
  <c r="E258" i="30"/>
  <c r="C258" i="30"/>
  <c r="I257" i="30"/>
  <c r="H257" i="30"/>
  <c r="G257" i="30"/>
  <c r="E257" i="30"/>
  <c r="C257" i="30"/>
  <c r="I256" i="30"/>
  <c r="H256" i="30"/>
  <c r="G256" i="30"/>
  <c r="E256" i="30"/>
  <c r="C256" i="30"/>
  <c r="I255" i="30"/>
  <c r="H255" i="30"/>
  <c r="G255" i="30"/>
  <c r="E255" i="30"/>
  <c r="C255" i="30"/>
  <c r="I254" i="30"/>
  <c r="H254" i="30"/>
  <c r="G254" i="30"/>
  <c r="E254" i="30"/>
  <c r="C4" i="25"/>
  <c r="C254" i="30"/>
  <c r="I253" i="30"/>
  <c r="H253" i="30"/>
  <c r="G253" i="30"/>
  <c r="E253" i="30"/>
  <c r="C253" i="30"/>
  <c r="I252" i="30"/>
  <c r="H252" i="30"/>
  <c r="G252" i="30"/>
  <c r="E252" i="30"/>
  <c r="C252" i="30"/>
  <c r="I251" i="30"/>
  <c r="H251" i="30"/>
  <c r="G251" i="30"/>
  <c r="E251" i="30"/>
  <c r="C251" i="30"/>
  <c r="I250" i="30"/>
  <c r="H250" i="30"/>
  <c r="G250" i="30"/>
  <c r="E250" i="30"/>
  <c r="C250" i="30"/>
  <c r="I249" i="30"/>
  <c r="H249" i="30"/>
  <c r="G249" i="30"/>
  <c r="E249" i="30"/>
  <c r="C249" i="30"/>
  <c r="I248" i="30"/>
  <c r="H248" i="30"/>
  <c r="G248" i="30"/>
  <c r="E248" i="30"/>
  <c r="C248" i="30"/>
  <c r="I247" i="30"/>
  <c r="H247" i="30"/>
  <c r="G247" i="30"/>
  <c r="E247" i="30"/>
  <c r="C247" i="30"/>
  <c r="I246" i="30"/>
  <c r="H246" i="30"/>
  <c r="G246" i="30"/>
  <c r="E246" i="30"/>
  <c r="C246" i="30"/>
  <c r="I245" i="30"/>
  <c r="H245" i="30"/>
  <c r="G245" i="30"/>
  <c r="E245" i="30"/>
  <c r="C245" i="30"/>
  <c r="I244" i="30"/>
  <c r="H244" i="30"/>
  <c r="G244" i="30"/>
  <c r="E244" i="30"/>
  <c r="C24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B27" i="70"/>
  <c r="B26" i="70"/>
  <c r="B25" i="70"/>
  <c r="B24" i="70"/>
  <c r="B23" i="70"/>
  <c r="B22" i="70"/>
  <c r="B21" i="70"/>
  <c r="B20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C43" i="72"/>
  <c r="B43" i="72"/>
  <c r="C42" i="72"/>
  <c r="B42" i="72"/>
  <c r="C41" i="72"/>
  <c r="B41" i="72"/>
  <c r="C40" i="72"/>
  <c r="B40" i="72"/>
  <c r="C39" i="72"/>
  <c r="B39" i="72"/>
  <c r="C38" i="72"/>
  <c r="B38" i="72"/>
  <c r="C37" i="72"/>
  <c r="B37" i="72"/>
  <c r="C36" i="72"/>
  <c r="B36" i="72"/>
  <c r="B35" i="72"/>
  <c r="B34" i="72"/>
  <c r="B33" i="72"/>
  <c r="B32" i="72"/>
  <c r="B31" i="72"/>
  <c r="B30" i="72"/>
  <c r="B29" i="72"/>
  <c r="B28" i="72"/>
  <c r="F43" i="72"/>
  <c r="A43" i="72"/>
  <c r="F42" i="72"/>
  <c r="A42" i="72"/>
  <c r="F41" i="72"/>
  <c r="A41" i="72"/>
  <c r="F40" i="72"/>
  <c r="A40" i="72"/>
  <c r="F39" i="72"/>
  <c r="A39" i="72"/>
  <c r="F38" i="72"/>
  <c r="A38" i="72"/>
  <c r="F37" i="72"/>
  <c r="A37" i="72"/>
  <c r="F36" i="72"/>
  <c r="A36" i="72"/>
  <c r="F35" i="72"/>
  <c r="A35" i="72"/>
  <c r="F34" i="72"/>
  <c r="A34" i="72"/>
  <c r="F33" i="72"/>
  <c r="A33" i="72"/>
  <c r="F32" i="72"/>
  <c r="A32" i="72"/>
  <c r="F31" i="72"/>
  <c r="A31" i="72"/>
  <c r="F30" i="72"/>
  <c r="A30" i="72"/>
  <c r="F29" i="72"/>
  <c r="A29" i="72"/>
  <c r="F28" i="72"/>
  <c r="A28" i="72"/>
  <c r="E7" i="73"/>
  <c r="B7" i="73"/>
  <c r="E6" i="73"/>
  <c r="B6" i="73"/>
  <c r="E5" i="73"/>
  <c r="B5" i="73"/>
  <c r="A7" i="73"/>
  <c r="A6" i="73"/>
  <c r="A5" i="73"/>
  <c r="E4" i="74"/>
  <c r="B4" i="74"/>
  <c r="A8" i="52"/>
  <c r="A7" i="52"/>
  <c r="A6" i="52"/>
  <c r="A5" i="52"/>
  <c r="A4" i="52"/>
  <c r="B55" i="32"/>
  <c r="B54" i="32"/>
  <c r="B53" i="32"/>
  <c r="B52" i="32"/>
  <c r="B51" i="32"/>
  <c r="B50" i="32"/>
  <c r="B49" i="32"/>
  <c r="B48" i="32"/>
  <c r="B47" i="32"/>
  <c r="B46" i="32"/>
  <c r="B45" i="32"/>
  <c r="B44" i="32"/>
  <c r="H43" i="32"/>
  <c r="B43" i="32"/>
  <c r="H42" i="32"/>
  <c r="B42" i="32"/>
  <c r="B41" i="32"/>
  <c r="B40" i="32"/>
  <c r="H39" i="32"/>
  <c r="B39" i="32"/>
  <c r="H38" i="32"/>
  <c r="B38" i="32"/>
  <c r="B37" i="32"/>
  <c r="B36" i="32"/>
  <c r="H35" i="32"/>
  <c r="B35" i="32"/>
  <c r="H34" i="32"/>
  <c r="B34" i="32"/>
  <c r="B33" i="32"/>
  <c r="B32" i="32"/>
  <c r="H31" i="32"/>
  <c r="B31" i="32"/>
  <c r="H30" i="32"/>
  <c r="B30" i="32"/>
  <c r="B29" i="32"/>
  <c r="B28" i="32"/>
  <c r="B27" i="32"/>
  <c r="H26" i="32"/>
  <c r="B26" i="32"/>
  <c r="H25" i="32"/>
  <c r="B25" i="32"/>
  <c r="B24" i="32"/>
  <c r="B23" i="32"/>
  <c r="H22" i="32"/>
  <c r="B22" i="32"/>
  <c r="H21" i="32"/>
  <c r="B21" i="32"/>
  <c r="B20" i="32"/>
  <c r="B19" i="32"/>
  <c r="B18" i="32"/>
  <c r="H17" i="32"/>
  <c r="B17" i="32"/>
  <c r="B16" i="32"/>
  <c r="B15" i="32"/>
  <c r="B14" i="32"/>
  <c r="B13" i="32"/>
  <c r="B12" i="32"/>
  <c r="B11" i="32"/>
  <c r="H10" i="32"/>
  <c r="B10" i="32"/>
  <c r="H9" i="32"/>
  <c r="B9" i="32"/>
  <c r="B8" i="32"/>
  <c r="H7" i="32"/>
  <c r="B7" i="32"/>
  <c r="H6" i="32"/>
  <c r="B6" i="32"/>
  <c r="B5" i="32"/>
  <c r="H4" i="32"/>
  <c r="B4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F5" i="46"/>
  <c r="F6" i="46"/>
  <c r="F7" i="46"/>
  <c r="F8" i="46"/>
  <c r="F9" i="46"/>
  <c r="F10" i="46"/>
  <c r="F11" i="46"/>
  <c r="F12" i="46"/>
  <c r="F13" i="46"/>
  <c r="F14" i="46"/>
  <c r="F15" i="46"/>
  <c r="F16" i="46"/>
  <c r="E6" i="46"/>
  <c r="E7" i="46"/>
  <c r="E8" i="46"/>
  <c r="E9" i="46"/>
  <c r="E10" i="46"/>
  <c r="D17" i="46"/>
  <c r="D16" i="46"/>
  <c r="D15" i="46"/>
  <c r="D14" i="46"/>
  <c r="D13" i="46"/>
  <c r="D12" i="46"/>
  <c r="D11" i="46"/>
  <c r="D10" i="46"/>
  <c r="D9" i="46"/>
  <c r="D8" i="46"/>
  <c r="D5" i="46"/>
  <c r="D4" i="46"/>
  <c r="D7" i="46"/>
  <c r="D6" i="46"/>
  <c r="E11" i="46"/>
  <c r="E12" i="46"/>
  <c r="E13" i="46"/>
  <c r="E14" i="46"/>
  <c r="E15" i="46"/>
  <c r="E16" i="46"/>
  <c r="E17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I35" i="58"/>
  <c r="I32" i="58"/>
  <c r="I29" i="58"/>
  <c r="I26" i="58"/>
  <c r="I23" i="58"/>
  <c r="I13" i="58"/>
  <c r="I9" i="58"/>
  <c r="I8" i="58"/>
  <c r="I7" i="58"/>
  <c r="I30" i="58"/>
  <c r="I28" i="58"/>
  <c r="I27" i="58"/>
  <c r="I25" i="58"/>
  <c r="I24" i="58"/>
  <c r="I22" i="58"/>
  <c r="I20" i="58"/>
  <c r="I19" i="58"/>
  <c r="I18" i="58"/>
  <c r="I16" i="58"/>
  <c r="I15" i="58"/>
  <c r="I12" i="58"/>
  <c r="I11" i="58"/>
  <c r="I10" i="58"/>
  <c r="I6" i="58"/>
  <c r="I5" i="58"/>
  <c r="I4" i="58"/>
  <c r="A17" i="54"/>
  <c r="C17" i="54"/>
  <c r="A16" i="54"/>
  <c r="C16" i="54"/>
  <c r="A15" i="54"/>
  <c r="C15" i="54"/>
  <c r="A14" i="54"/>
  <c r="C14" i="54"/>
  <c r="A13" i="54"/>
  <c r="C13" i="54"/>
  <c r="A12" i="54"/>
  <c r="C12" i="54"/>
  <c r="A11" i="54"/>
  <c r="C11" i="54"/>
  <c r="A10" i="54"/>
  <c r="C10" i="54"/>
  <c r="A9" i="54"/>
  <c r="C9" i="54"/>
  <c r="A8" i="54"/>
  <c r="C8" i="54"/>
  <c r="A7" i="54"/>
  <c r="C7" i="54"/>
  <c r="A6" i="54"/>
  <c r="C6" i="54"/>
  <c r="A5" i="54"/>
  <c r="C5" i="54"/>
  <c r="A4" i="54"/>
  <c r="C4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J120" i="36"/>
  <c r="J119" i="36"/>
  <c r="E4" i="73"/>
  <c r="B4" i="73"/>
  <c r="C27" i="72"/>
  <c r="B27" i="72"/>
  <c r="C26" i="72"/>
  <c r="B26" i="72"/>
  <c r="C25" i="72"/>
  <c r="B25" i="72"/>
  <c r="C24" i="72"/>
  <c r="B24" i="72"/>
  <c r="C23" i="72"/>
  <c r="B23" i="72"/>
  <c r="C22" i="72"/>
  <c r="B22" i="72"/>
  <c r="C21" i="72"/>
  <c r="B21" i="72"/>
  <c r="C20" i="72"/>
  <c r="B20" i="72"/>
  <c r="C19" i="72"/>
  <c r="B19" i="72"/>
  <c r="C18" i="72"/>
  <c r="B18" i="72"/>
  <c r="C17" i="72"/>
  <c r="B17" i="72"/>
  <c r="C16" i="72"/>
  <c r="B16" i="72"/>
  <c r="B15" i="72"/>
  <c r="B14" i="72"/>
  <c r="B13" i="72"/>
  <c r="B12" i="72"/>
  <c r="B11" i="72"/>
  <c r="B10" i="72"/>
  <c r="B9" i="72"/>
  <c r="B8" i="72"/>
  <c r="B7" i="72"/>
  <c r="B6" i="72"/>
  <c r="B5" i="72"/>
  <c r="B4" i="72"/>
  <c r="E45" i="71"/>
  <c r="B45" i="71"/>
  <c r="E44" i="71"/>
  <c r="B44" i="71"/>
  <c r="E43" i="71"/>
  <c r="B43" i="71"/>
  <c r="E42" i="71"/>
  <c r="B42" i="71"/>
  <c r="E41" i="71"/>
  <c r="B41" i="71"/>
  <c r="E40" i="71"/>
  <c r="B40" i="71"/>
  <c r="E39" i="71"/>
  <c r="B39" i="71"/>
  <c r="E38" i="71"/>
  <c r="B38" i="71"/>
  <c r="E37" i="71"/>
  <c r="B37" i="71"/>
  <c r="E36" i="71"/>
  <c r="B36" i="71"/>
  <c r="E35" i="71"/>
  <c r="B35" i="71"/>
  <c r="E34" i="71"/>
  <c r="B34" i="71"/>
  <c r="E33" i="71"/>
  <c r="B33" i="71"/>
  <c r="B32" i="71"/>
  <c r="B31" i="71"/>
  <c r="B30" i="71"/>
  <c r="B29" i="71"/>
  <c r="B28" i="71"/>
  <c r="B27" i="71"/>
  <c r="B26" i="71"/>
  <c r="B25" i="71"/>
  <c r="B24" i="71"/>
  <c r="E23" i="71"/>
  <c r="B23" i="71"/>
  <c r="E22" i="71"/>
  <c r="B22" i="71"/>
  <c r="E21" i="71"/>
  <c r="B21" i="71"/>
  <c r="E20" i="71"/>
  <c r="B20" i="71"/>
  <c r="E19" i="71"/>
  <c r="B19" i="71"/>
  <c r="E18" i="71"/>
  <c r="B18" i="71"/>
  <c r="E17" i="71"/>
  <c r="B17" i="71"/>
  <c r="E16" i="71"/>
  <c r="B16" i="71"/>
  <c r="E15" i="71"/>
  <c r="B15" i="71"/>
  <c r="E14" i="71"/>
  <c r="B14" i="71"/>
  <c r="E13" i="71"/>
  <c r="B13" i="71"/>
  <c r="E12" i="71"/>
  <c r="B12" i="71"/>
  <c r="E11" i="71"/>
  <c r="B11" i="71"/>
  <c r="E10" i="71"/>
  <c r="B10" i="71"/>
  <c r="E9" i="71"/>
  <c r="B9" i="71"/>
  <c r="E8" i="71"/>
  <c r="B8" i="71"/>
  <c r="E7" i="71"/>
  <c r="B7" i="71"/>
  <c r="E6" i="71"/>
  <c r="B6" i="71"/>
  <c r="E5" i="71"/>
  <c r="B5" i="71"/>
  <c r="E4" i="71"/>
  <c r="B4" i="71"/>
  <c r="F27" i="72"/>
  <c r="A27" i="72"/>
  <c r="F26" i="72"/>
  <c r="A26" i="72"/>
  <c r="F25" i="72"/>
  <c r="A25" i="72"/>
  <c r="F24" i="72"/>
  <c r="A24" i="72"/>
  <c r="F23" i="72"/>
  <c r="A23" i="72"/>
  <c r="F22" i="72"/>
  <c r="A22" i="72"/>
  <c r="F21" i="72"/>
  <c r="A21" i="72"/>
  <c r="F20" i="72"/>
  <c r="A20" i="72"/>
  <c r="F19" i="72"/>
  <c r="A19" i="72"/>
  <c r="F18" i="72"/>
  <c r="A18" i="72"/>
  <c r="F17" i="72"/>
  <c r="A17" i="72"/>
  <c r="F16" i="72"/>
  <c r="A16" i="72"/>
  <c r="F15" i="72"/>
  <c r="A15" i="72"/>
  <c r="F14" i="72"/>
  <c r="A14" i="72"/>
  <c r="F13" i="72"/>
  <c r="A13" i="72"/>
  <c r="F12" i="72"/>
  <c r="A12" i="72"/>
  <c r="F11" i="72"/>
  <c r="A11" i="72"/>
  <c r="F10" i="72"/>
  <c r="A10" i="72"/>
  <c r="F9" i="72"/>
  <c r="A9" i="72"/>
  <c r="F8" i="72"/>
  <c r="A8" i="72"/>
  <c r="F7" i="72"/>
  <c r="A7" i="72"/>
  <c r="F6" i="72"/>
  <c r="A6" i="72"/>
  <c r="F5" i="72"/>
  <c r="A5" i="72"/>
  <c r="F4" i="72"/>
  <c r="A4" i="72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A4" i="25"/>
  <c r="A5" i="25"/>
  <c r="A6" i="25"/>
  <c r="A7" i="25"/>
  <c r="B4" i="25"/>
  <c r="B5" i="25"/>
  <c r="B6" i="25"/>
  <c r="B7" i="25"/>
  <c r="A8" i="25"/>
  <c r="B8" i="25"/>
  <c r="A9" i="25"/>
  <c r="B9" i="25"/>
  <c r="A10" i="25"/>
  <c r="B10" i="25"/>
  <c r="A11" i="25"/>
  <c r="B11" i="25"/>
  <c r="A12" i="25"/>
  <c r="B12" i="25"/>
  <c r="A13" i="25"/>
  <c r="B13" i="25"/>
  <c r="H1232" i="69"/>
  <c r="J1232" i="69"/>
  <c r="H1222" i="69"/>
  <c r="J1222" i="69"/>
  <c r="H1212" i="69"/>
  <c r="J1212" i="69"/>
  <c r="H1202" i="69"/>
  <c r="J1202" i="69"/>
  <c r="H1192" i="69"/>
  <c r="J1192" i="69"/>
  <c r="H1182" i="69"/>
  <c r="J1182" i="69"/>
  <c r="H1172" i="69"/>
  <c r="J1172" i="69"/>
  <c r="H1162" i="69"/>
  <c r="J1162" i="69"/>
  <c r="H1152" i="69"/>
  <c r="J1152" i="69"/>
  <c r="H1142" i="69"/>
  <c r="J1142" i="69"/>
  <c r="H1132" i="69"/>
  <c r="J1132" i="69"/>
  <c r="H1122" i="69"/>
  <c r="J1122" i="69"/>
  <c r="H1112" i="69"/>
  <c r="J1112" i="69"/>
  <c r="H1102" i="69"/>
  <c r="J1102" i="69"/>
  <c r="H1092" i="69"/>
  <c r="J1092" i="69"/>
  <c r="H1082" i="69"/>
  <c r="J1082" i="69"/>
  <c r="H1072" i="69"/>
  <c r="J1072" i="69"/>
  <c r="H1062" i="69"/>
  <c r="J1062" i="69"/>
  <c r="H1052" i="69"/>
  <c r="J1052" i="69"/>
  <c r="H1042" i="69"/>
  <c r="J1042" i="69"/>
  <c r="H1032" i="69"/>
  <c r="J1032" i="69"/>
  <c r="H1022" i="69"/>
  <c r="J1022" i="69"/>
  <c r="H1012" i="69"/>
  <c r="J1012" i="69"/>
  <c r="H1002" i="69"/>
  <c r="J1002" i="69"/>
  <c r="H992" i="69"/>
  <c r="J992" i="69"/>
  <c r="H762" i="69"/>
  <c r="J762" i="69"/>
  <c r="H982" i="69"/>
  <c r="J982" i="69"/>
  <c r="H972" i="69"/>
  <c r="J972" i="69"/>
  <c r="H962" i="69"/>
  <c r="J962" i="69"/>
  <c r="J952" i="69"/>
  <c r="H942" i="69"/>
  <c r="J942" i="69"/>
  <c r="H932" i="69"/>
  <c r="J932" i="69"/>
  <c r="H922" i="69"/>
  <c r="J922" i="69"/>
  <c r="H912" i="69"/>
  <c r="J912" i="69"/>
  <c r="H902" i="69"/>
  <c r="J902" i="69"/>
  <c r="H892" i="69"/>
  <c r="J892" i="69"/>
  <c r="H882" i="69"/>
  <c r="J882" i="69"/>
  <c r="H872" i="69"/>
  <c r="J872" i="69"/>
  <c r="H862" i="69"/>
  <c r="J862" i="69"/>
  <c r="H852" i="69"/>
  <c r="J852" i="69"/>
  <c r="H842" i="69"/>
  <c r="J842" i="69"/>
  <c r="H832" i="69"/>
  <c r="J832" i="69"/>
  <c r="H822" i="69"/>
  <c r="J822" i="69"/>
  <c r="H812" i="69"/>
  <c r="J812" i="69"/>
  <c r="H802" i="69"/>
  <c r="J802" i="69"/>
  <c r="H792" i="69"/>
  <c r="J792" i="69"/>
  <c r="H782" i="69"/>
  <c r="J782" i="69"/>
  <c r="H772" i="69"/>
  <c r="J772" i="69"/>
  <c r="H752" i="69"/>
  <c r="J752" i="69"/>
  <c r="H742" i="69"/>
  <c r="J742" i="69"/>
  <c r="H732" i="69"/>
  <c r="J732" i="69"/>
  <c r="H722" i="69"/>
  <c r="J722" i="69"/>
  <c r="H712" i="69"/>
  <c r="J712" i="69"/>
  <c r="H702" i="69"/>
  <c r="J702" i="69"/>
  <c r="H692" i="69"/>
  <c r="J692" i="69"/>
  <c r="H682" i="69"/>
  <c r="J682" i="69"/>
  <c r="H672" i="69"/>
  <c r="J672" i="69"/>
  <c r="H662" i="69"/>
  <c r="J662" i="69"/>
  <c r="H652" i="69"/>
  <c r="J652" i="69"/>
  <c r="H642" i="69"/>
  <c r="J642" i="69"/>
  <c r="H632" i="69"/>
  <c r="J632" i="69"/>
  <c r="H622" i="69"/>
  <c r="J622" i="69"/>
  <c r="H612" i="69"/>
  <c r="J612" i="69"/>
  <c r="H602" i="69"/>
  <c r="J602" i="69"/>
  <c r="H592" i="69"/>
  <c r="J592" i="69"/>
  <c r="H582" i="69"/>
  <c r="J582" i="69"/>
  <c r="H572" i="69"/>
  <c r="J572" i="69"/>
  <c r="H562" i="69"/>
  <c r="J562" i="69"/>
  <c r="H552" i="69"/>
  <c r="J552" i="69"/>
  <c r="H542" i="69"/>
  <c r="J542" i="69"/>
  <c r="H532" i="69"/>
  <c r="J532" i="69"/>
  <c r="H522" i="69"/>
  <c r="J522" i="69"/>
  <c r="H512" i="69"/>
  <c r="J512" i="69"/>
  <c r="H502" i="69"/>
  <c r="J502" i="69"/>
  <c r="H492" i="69"/>
  <c r="J492" i="69"/>
  <c r="H482" i="69"/>
  <c r="J482" i="69"/>
  <c r="H472" i="69"/>
  <c r="J472" i="69"/>
  <c r="H462" i="69"/>
  <c r="J462" i="69"/>
  <c r="H452" i="69"/>
  <c r="J452" i="69"/>
  <c r="H442" i="69"/>
  <c r="J442" i="69"/>
  <c r="AE13" i="25"/>
  <c r="AE12" i="25"/>
  <c r="AE11" i="25"/>
  <c r="AE10" i="25"/>
  <c r="AE9" i="25"/>
  <c r="AE8" i="25"/>
  <c r="AE6" i="25"/>
  <c r="AE5" i="25"/>
  <c r="AE4" i="25"/>
  <c r="P1232" i="69"/>
  <c r="P1222" i="69"/>
  <c r="P1212" i="69"/>
  <c r="P1202" i="69"/>
  <c r="P1192" i="69"/>
  <c r="P1182" i="69"/>
  <c r="P1172" i="69"/>
  <c r="P1162" i="69"/>
  <c r="P1152" i="69"/>
  <c r="P1142" i="69"/>
  <c r="P1132" i="69"/>
  <c r="P1122" i="69"/>
  <c r="P1112" i="69"/>
  <c r="P1102" i="69"/>
  <c r="P1092" i="69"/>
  <c r="P1082" i="69"/>
  <c r="P1072" i="69"/>
  <c r="P1062" i="69"/>
  <c r="P1052" i="69"/>
  <c r="P1042" i="69"/>
  <c r="P1032" i="69"/>
  <c r="P1022" i="69"/>
  <c r="P1012" i="69"/>
  <c r="P1002" i="69"/>
  <c r="P992" i="69"/>
  <c r="P982" i="69"/>
  <c r="P972" i="69"/>
  <c r="P962" i="69"/>
  <c r="H952" i="69"/>
  <c r="P952" i="69"/>
  <c r="P942" i="69"/>
  <c r="P932" i="69"/>
  <c r="P922" i="69"/>
  <c r="P912" i="69"/>
  <c r="P902" i="69"/>
  <c r="P892" i="69"/>
  <c r="P882" i="69"/>
  <c r="P872" i="69"/>
  <c r="P862" i="69"/>
  <c r="P852" i="69"/>
  <c r="P842" i="69"/>
  <c r="P832" i="69"/>
  <c r="P822" i="69"/>
  <c r="P812" i="69"/>
  <c r="P802" i="69"/>
  <c r="P792" i="69"/>
  <c r="P782" i="69"/>
  <c r="P772" i="69"/>
  <c r="S13" i="25"/>
  <c r="S12" i="25"/>
  <c r="H404" i="3"/>
  <c r="I404" i="3"/>
  <c r="D404" i="3"/>
  <c r="A404" i="3"/>
  <c r="H403" i="3"/>
  <c r="I403" i="3"/>
  <c r="D403" i="3"/>
  <c r="A403" i="3"/>
  <c r="B403" i="3"/>
  <c r="H402" i="3"/>
  <c r="I402" i="3"/>
  <c r="D402" i="3"/>
  <c r="A402" i="3"/>
  <c r="B402" i="3"/>
  <c r="H401" i="3"/>
  <c r="I401" i="3"/>
  <c r="D401" i="3"/>
  <c r="A401" i="3"/>
  <c r="B401" i="3"/>
  <c r="H400" i="3"/>
  <c r="I400" i="3"/>
  <c r="D400" i="3"/>
  <c r="A400" i="3"/>
  <c r="B400" i="3"/>
  <c r="H399" i="3"/>
  <c r="I399" i="3"/>
  <c r="D399" i="3"/>
  <c r="A399" i="3"/>
  <c r="B399" i="3"/>
  <c r="H398" i="3"/>
  <c r="I398" i="3"/>
  <c r="D398" i="3"/>
  <c r="A398" i="3"/>
  <c r="B398" i="3"/>
  <c r="H397" i="3"/>
  <c r="I397" i="3"/>
  <c r="D397" i="3"/>
  <c r="A397" i="3"/>
  <c r="B397" i="3"/>
  <c r="H396" i="3"/>
  <c r="I396" i="3"/>
  <c r="D396" i="3"/>
  <c r="A396" i="3"/>
  <c r="B396" i="3"/>
  <c r="H395" i="3"/>
  <c r="I395" i="3"/>
  <c r="D395" i="3"/>
  <c r="A395" i="3"/>
  <c r="B395" i="3"/>
  <c r="H394" i="3"/>
  <c r="I394" i="3"/>
  <c r="D394" i="3"/>
  <c r="A394" i="3"/>
  <c r="B394" i="3"/>
  <c r="H393" i="3"/>
  <c r="I393" i="3"/>
  <c r="D393" i="3"/>
  <c r="A393" i="3"/>
  <c r="B393" i="3"/>
  <c r="H392" i="3"/>
  <c r="I392" i="3"/>
  <c r="D392" i="3"/>
  <c r="A392" i="3"/>
  <c r="B392" i="3"/>
  <c r="H391" i="3"/>
  <c r="I391" i="3"/>
  <c r="D391" i="3"/>
  <c r="A391" i="3"/>
  <c r="B391" i="3"/>
  <c r="H390" i="3"/>
  <c r="I390" i="3"/>
  <c r="D390" i="3"/>
  <c r="A390" i="3"/>
  <c r="B390" i="3"/>
  <c r="H389" i="3"/>
  <c r="I389" i="3"/>
  <c r="D389" i="3"/>
  <c r="A389" i="3"/>
  <c r="B389" i="3"/>
  <c r="H388" i="3"/>
  <c r="I388" i="3"/>
  <c r="D388" i="3"/>
  <c r="A388" i="3"/>
  <c r="B388" i="3"/>
  <c r="H387" i="3"/>
  <c r="I387" i="3"/>
  <c r="D387" i="3"/>
  <c r="A387" i="3"/>
  <c r="B387" i="3"/>
  <c r="H386" i="3"/>
  <c r="I386" i="3"/>
  <c r="D386" i="3"/>
  <c r="A386" i="3"/>
  <c r="B386" i="3"/>
  <c r="H385" i="3"/>
  <c r="I385" i="3"/>
  <c r="D385" i="3"/>
  <c r="A385" i="3"/>
  <c r="B385" i="3"/>
  <c r="H384" i="3"/>
  <c r="I384" i="3"/>
  <c r="D384" i="3"/>
  <c r="A384" i="3"/>
  <c r="B384" i="3"/>
  <c r="H383" i="3"/>
  <c r="I383" i="3"/>
  <c r="D383" i="3"/>
  <c r="A383" i="3"/>
  <c r="B383" i="3"/>
  <c r="H382" i="3"/>
  <c r="I382" i="3"/>
  <c r="D382" i="3"/>
  <c r="A382" i="3"/>
  <c r="B382" i="3"/>
  <c r="H381" i="3"/>
  <c r="I381" i="3"/>
  <c r="D381" i="3"/>
  <c r="A381" i="3"/>
  <c r="B381" i="3"/>
  <c r="H380" i="3"/>
  <c r="I380" i="3"/>
  <c r="D380" i="3"/>
  <c r="A380" i="3"/>
  <c r="B380" i="3"/>
  <c r="H379" i="3"/>
  <c r="I379" i="3"/>
  <c r="D379" i="3"/>
  <c r="A379" i="3"/>
  <c r="B379" i="3"/>
  <c r="H378" i="3"/>
  <c r="I378" i="3"/>
  <c r="D378" i="3"/>
  <c r="A378" i="3"/>
  <c r="B378" i="3"/>
  <c r="H377" i="3"/>
  <c r="I377" i="3"/>
  <c r="D377" i="3"/>
  <c r="A377" i="3"/>
  <c r="B377" i="3"/>
  <c r="H376" i="3"/>
  <c r="I376" i="3"/>
  <c r="D376" i="3"/>
  <c r="A376" i="3"/>
  <c r="B376" i="3"/>
  <c r="H375" i="3"/>
  <c r="I375" i="3"/>
  <c r="D375" i="3"/>
  <c r="A375" i="3"/>
  <c r="B375" i="3"/>
  <c r="H374" i="3"/>
  <c r="I374" i="3"/>
  <c r="D374" i="3"/>
  <c r="A374" i="3"/>
  <c r="B374" i="3"/>
  <c r="H373" i="3"/>
  <c r="I373" i="3"/>
  <c r="D373" i="3"/>
  <c r="A373" i="3"/>
  <c r="B373" i="3"/>
  <c r="H372" i="3"/>
  <c r="I372" i="3"/>
  <c r="D372" i="3"/>
  <c r="A372" i="3"/>
  <c r="B372" i="3"/>
  <c r="H371" i="3"/>
  <c r="I371" i="3"/>
  <c r="D371" i="3"/>
  <c r="A371" i="3"/>
  <c r="B371" i="3"/>
  <c r="H370" i="3"/>
  <c r="I370" i="3"/>
  <c r="D370" i="3"/>
  <c r="A370" i="3"/>
  <c r="B370" i="3"/>
  <c r="H369" i="3"/>
  <c r="I369" i="3"/>
  <c r="D369" i="3"/>
  <c r="A369" i="3"/>
  <c r="B369" i="3"/>
  <c r="H368" i="3"/>
  <c r="I368" i="3"/>
  <c r="D368" i="3"/>
  <c r="A368" i="3"/>
  <c r="B368" i="3"/>
  <c r="H367" i="3"/>
  <c r="I367" i="3"/>
  <c r="D367" i="3"/>
  <c r="A367" i="3"/>
  <c r="B367" i="3"/>
  <c r="H366" i="3"/>
  <c r="I366" i="3"/>
  <c r="D366" i="3"/>
  <c r="A366" i="3"/>
  <c r="B366" i="3"/>
  <c r="H365" i="3"/>
  <c r="I365" i="3"/>
  <c r="D365" i="3"/>
  <c r="A365" i="3"/>
  <c r="B365" i="3"/>
  <c r="H364" i="3"/>
  <c r="I364" i="3"/>
  <c r="D364" i="3"/>
  <c r="A364" i="3"/>
  <c r="B364" i="3"/>
  <c r="H363" i="3"/>
  <c r="I363" i="3"/>
  <c r="D363" i="3"/>
  <c r="A363" i="3"/>
  <c r="B363" i="3"/>
  <c r="H362" i="3"/>
  <c r="I362" i="3"/>
  <c r="D362" i="3"/>
  <c r="A362" i="3"/>
  <c r="B362" i="3"/>
  <c r="H361" i="3"/>
  <c r="I361" i="3"/>
  <c r="D361" i="3"/>
  <c r="A361" i="3"/>
  <c r="B361" i="3"/>
  <c r="H360" i="3"/>
  <c r="I360" i="3"/>
  <c r="D360" i="3"/>
  <c r="A360" i="3"/>
  <c r="B360" i="3"/>
  <c r="H359" i="3"/>
  <c r="I359" i="3"/>
  <c r="D359" i="3"/>
  <c r="A359" i="3"/>
  <c r="B359" i="3"/>
  <c r="H358" i="3"/>
  <c r="I358" i="3"/>
  <c r="D358" i="3"/>
  <c r="A358" i="3"/>
  <c r="B358" i="3"/>
  <c r="H357" i="3"/>
  <c r="I357" i="3"/>
  <c r="D357" i="3"/>
  <c r="A357" i="3"/>
  <c r="B357" i="3"/>
  <c r="H356" i="3"/>
  <c r="I356" i="3"/>
  <c r="D356" i="3"/>
  <c r="A356" i="3"/>
  <c r="B356" i="3"/>
  <c r="H355" i="3"/>
  <c r="I355" i="3"/>
  <c r="D355" i="3"/>
  <c r="A355" i="3"/>
  <c r="B355" i="3"/>
  <c r="H354" i="3"/>
  <c r="I354" i="3"/>
  <c r="D354" i="3"/>
  <c r="A354" i="3"/>
  <c r="B354" i="3"/>
  <c r="H353" i="3"/>
  <c r="I353" i="3"/>
  <c r="D353" i="3"/>
  <c r="A353" i="3"/>
  <c r="B353" i="3"/>
  <c r="H352" i="3"/>
  <c r="I352" i="3"/>
  <c r="D352" i="3"/>
  <c r="A352" i="3"/>
  <c r="B352" i="3"/>
  <c r="H351" i="3"/>
  <c r="I351" i="3"/>
  <c r="D351" i="3"/>
  <c r="A351" i="3"/>
  <c r="B351" i="3"/>
  <c r="H350" i="3"/>
  <c r="I350" i="3"/>
  <c r="D350" i="3"/>
  <c r="A350" i="3"/>
  <c r="B350" i="3"/>
  <c r="H349" i="3"/>
  <c r="I349" i="3"/>
  <c r="D349" i="3"/>
  <c r="A349" i="3"/>
  <c r="B349" i="3"/>
  <c r="H348" i="3"/>
  <c r="I348" i="3"/>
  <c r="D348" i="3"/>
  <c r="A348" i="3"/>
  <c r="B348" i="3"/>
  <c r="H347" i="3"/>
  <c r="I347" i="3"/>
  <c r="D347" i="3"/>
  <c r="A347" i="3"/>
  <c r="B347" i="3"/>
  <c r="H346" i="3"/>
  <c r="I346" i="3"/>
  <c r="D346" i="3"/>
  <c r="A346" i="3"/>
  <c r="B346" i="3"/>
  <c r="H345" i="3"/>
  <c r="I345" i="3"/>
  <c r="D345" i="3"/>
  <c r="A345" i="3"/>
  <c r="B345" i="3"/>
  <c r="H344" i="3"/>
  <c r="I344" i="3"/>
  <c r="D344" i="3"/>
  <c r="A344" i="3"/>
  <c r="B344" i="3"/>
  <c r="H343" i="3"/>
  <c r="I343" i="3"/>
  <c r="D343" i="3"/>
  <c r="A343" i="3"/>
  <c r="B343" i="3"/>
  <c r="H342" i="3"/>
  <c r="I342" i="3"/>
  <c r="D342" i="3"/>
  <c r="A342" i="3"/>
  <c r="B342" i="3"/>
  <c r="H341" i="3"/>
  <c r="I341" i="3"/>
  <c r="D341" i="3"/>
  <c r="A341" i="3"/>
  <c r="B341" i="3"/>
  <c r="H340" i="3"/>
  <c r="I340" i="3"/>
  <c r="D340" i="3"/>
  <c r="A340" i="3"/>
  <c r="B340" i="3"/>
  <c r="H339" i="3"/>
  <c r="I339" i="3"/>
  <c r="D339" i="3"/>
  <c r="A339" i="3"/>
  <c r="B339" i="3"/>
  <c r="H338" i="3"/>
  <c r="I338" i="3"/>
  <c r="D338" i="3"/>
  <c r="A338" i="3"/>
  <c r="B338" i="3"/>
  <c r="H337" i="3"/>
  <c r="I337" i="3"/>
  <c r="D337" i="3"/>
  <c r="A337" i="3"/>
  <c r="B337" i="3"/>
  <c r="H336" i="3"/>
  <c r="I336" i="3"/>
  <c r="D336" i="3"/>
  <c r="A336" i="3"/>
  <c r="B336" i="3"/>
  <c r="H335" i="3"/>
  <c r="I335" i="3"/>
  <c r="D335" i="3"/>
  <c r="A335" i="3"/>
  <c r="B335" i="3"/>
  <c r="H334" i="3"/>
  <c r="I334" i="3"/>
  <c r="D334" i="3"/>
  <c r="A334" i="3"/>
  <c r="B334" i="3"/>
  <c r="H333" i="3"/>
  <c r="I333" i="3"/>
  <c r="D333" i="3"/>
  <c r="A333" i="3"/>
  <c r="B333" i="3"/>
  <c r="H332" i="3"/>
  <c r="I332" i="3"/>
  <c r="D332" i="3"/>
  <c r="A332" i="3"/>
  <c r="B332" i="3"/>
  <c r="H331" i="3"/>
  <c r="I331" i="3"/>
  <c r="D331" i="3"/>
  <c r="A331" i="3"/>
  <c r="B331" i="3"/>
  <c r="H330" i="3"/>
  <c r="I330" i="3"/>
  <c r="D330" i="3"/>
  <c r="A330" i="3"/>
  <c r="B330" i="3"/>
  <c r="H329" i="3"/>
  <c r="I329" i="3"/>
  <c r="D329" i="3"/>
  <c r="A329" i="3"/>
  <c r="B329" i="3"/>
  <c r="H328" i="3"/>
  <c r="I328" i="3"/>
  <c r="D328" i="3"/>
  <c r="A328" i="3"/>
  <c r="B328" i="3"/>
  <c r="H327" i="3"/>
  <c r="I327" i="3"/>
  <c r="D327" i="3"/>
  <c r="A327" i="3"/>
  <c r="B327" i="3"/>
  <c r="H326" i="3"/>
  <c r="I326" i="3"/>
  <c r="D326" i="3"/>
  <c r="A326" i="3"/>
  <c r="B326" i="3"/>
  <c r="H325" i="3"/>
  <c r="I325" i="3"/>
  <c r="D325" i="3"/>
  <c r="A325" i="3"/>
  <c r="B325" i="3"/>
  <c r="H324" i="3"/>
  <c r="I324" i="3"/>
  <c r="D324" i="3"/>
  <c r="A324" i="3"/>
  <c r="B324" i="3"/>
  <c r="H323" i="3"/>
  <c r="I323" i="3"/>
  <c r="D323" i="3"/>
  <c r="A323" i="3"/>
  <c r="B323" i="3"/>
  <c r="H322" i="3"/>
  <c r="I322" i="3"/>
  <c r="D322" i="3"/>
  <c r="A322" i="3"/>
  <c r="B322" i="3"/>
  <c r="H321" i="3"/>
  <c r="I321" i="3"/>
  <c r="D321" i="3"/>
  <c r="A321" i="3"/>
  <c r="B321" i="3"/>
  <c r="H320" i="3"/>
  <c r="I320" i="3"/>
  <c r="D320" i="3"/>
  <c r="A320" i="3"/>
  <c r="B320" i="3"/>
  <c r="H319" i="3"/>
  <c r="I319" i="3"/>
  <c r="D319" i="3"/>
  <c r="A319" i="3"/>
  <c r="B319" i="3"/>
  <c r="H318" i="3"/>
  <c r="I318" i="3"/>
  <c r="D318" i="3"/>
  <c r="A318" i="3"/>
  <c r="B318" i="3"/>
  <c r="H317" i="3"/>
  <c r="I317" i="3"/>
  <c r="D317" i="3"/>
  <c r="A317" i="3"/>
  <c r="B317" i="3"/>
  <c r="H316" i="3"/>
  <c r="I316" i="3"/>
  <c r="D316" i="3"/>
  <c r="A316" i="3"/>
  <c r="B316" i="3"/>
  <c r="H315" i="3"/>
  <c r="I315" i="3"/>
  <c r="D315" i="3"/>
  <c r="A315" i="3"/>
  <c r="B315" i="3"/>
  <c r="H314" i="3"/>
  <c r="I314" i="3"/>
  <c r="D314" i="3"/>
  <c r="A314" i="3"/>
  <c r="B314" i="3"/>
  <c r="H313" i="3"/>
  <c r="I313" i="3"/>
  <c r="D313" i="3"/>
  <c r="A313" i="3"/>
  <c r="B313" i="3"/>
  <c r="H312" i="3"/>
  <c r="I312" i="3"/>
  <c r="D312" i="3"/>
  <c r="A312" i="3"/>
  <c r="B312" i="3"/>
  <c r="H311" i="3"/>
  <c r="I311" i="3"/>
  <c r="D311" i="3"/>
  <c r="A311" i="3"/>
  <c r="B311" i="3"/>
  <c r="H310" i="3"/>
  <c r="I310" i="3"/>
  <c r="D310" i="3"/>
  <c r="A310" i="3"/>
  <c r="B310" i="3"/>
  <c r="H309" i="3"/>
  <c r="I309" i="3"/>
  <c r="D309" i="3"/>
  <c r="A309" i="3"/>
  <c r="B309" i="3"/>
  <c r="H308" i="3"/>
  <c r="I308" i="3"/>
  <c r="D308" i="3"/>
  <c r="A308" i="3"/>
  <c r="B308" i="3"/>
  <c r="H307" i="3"/>
  <c r="I307" i="3"/>
  <c r="D307" i="3"/>
  <c r="A307" i="3"/>
  <c r="B307" i="3"/>
  <c r="H306" i="3"/>
  <c r="I306" i="3"/>
  <c r="D306" i="3"/>
  <c r="A306" i="3"/>
  <c r="B306" i="3"/>
  <c r="H305" i="3"/>
  <c r="I305" i="3"/>
  <c r="D305" i="3"/>
  <c r="A305" i="3"/>
  <c r="B305" i="3"/>
  <c r="H304" i="3"/>
  <c r="I304" i="3"/>
  <c r="D304" i="3"/>
  <c r="A304" i="3"/>
  <c r="B304" i="3"/>
  <c r="H303" i="3"/>
  <c r="I303" i="3"/>
  <c r="D303" i="3"/>
  <c r="A303" i="3"/>
  <c r="B303" i="3"/>
  <c r="H302" i="3"/>
  <c r="I302" i="3"/>
  <c r="D302" i="3"/>
  <c r="A302" i="3"/>
  <c r="B302" i="3"/>
  <c r="H301" i="3"/>
  <c r="I301" i="3"/>
  <c r="D301" i="3"/>
  <c r="A301" i="3"/>
  <c r="B301" i="3"/>
  <c r="H300" i="3"/>
  <c r="I300" i="3"/>
  <c r="D300" i="3"/>
  <c r="A300" i="3"/>
  <c r="B300" i="3"/>
  <c r="H299" i="3"/>
  <c r="I299" i="3"/>
  <c r="D299" i="3"/>
  <c r="A299" i="3"/>
  <c r="B299" i="3"/>
  <c r="H298" i="3"/>
  <c r="I298" i="3"/>
  <c r="D298" i="3"/>
  <c r="A298" i="3"/>
  <c r="B298" i="3"/>
  <c r="H297" i="3"/>
  <c r="I297" i="3"/>
  <c r="D297" i="3"/>
  <c r="A297" i="3"/>
  <c r="B297" i="3"/>
  <c r="H296" i="3"/>
  <c r="I296" i="3"/>
  <c r="D296" i="3"/>
  <c r="A296" i="3"/>
  <c r="B296" i="3"/>
  <c r="H295" i="3"/>
  <c r="I295" i="3"/>
  <c r="D295" i="3"/>
  <c r="A295" i="3"/>
  <c r="B295" i="3"/>
  <c r="H294" i="3"/>
  <c r="I294" i="3"/>
  <c r="D294" i="3"/>
  <c r="A294" i="3"/>
  <c r="B294" i="3"/>
  <c r="H293" i="3"/>
  <c r="I293" i="3"/>
  <c r="D293" i="3"/>
  <c r="A293" i="3"/>
  <c r="B293" i="3"/>
  <c r="H292" i="3"/>
  <c r="I292" i="3"/>
  <c r="D292" i="3"/>
  <c r="A292" i="3"/>
  <c r="B292" i="3"/>
  <c r="H291" i="3"/>
  <c r="I291" i="3"/>
  <c r="D291" i="3"/>
  <c r="A291" i="3"/>
  <c r="B291" i="3"/>
  <c r="H290" i="3"/>
  <c r="I290" i="3"/>
  <c r="D290" i="3"/>
  <c r="A290" i="3"/>
  <c r="B290" i="3"/>
  <c r="H289" i="3"/>
  <c r="I289" i="3"/>
  <c r="D289" i="3"/>
  <c r="A289" i="3"/>
  <c r="B289" i="3"/>
  <c r="H288" i="3"/>
  <c r="I288" i="3"/>
  <c r="D288" i="3"/>
  <c r="A288" i="3"/>
  <c r="B288" i="3"/>
  <c r="H287" i="3"/>
  <c r="I287" i="3"/>
  <c r="D287" i="3"/>
  <c r="A287" i="3"/>
  <c r="B287" i="3"/>
  <c r="H286" i="3"/>
  <c r="I286" i="3"/>
  <c r="D286" i="3"/>
  <c r="A286" i="3"/>
  <c r="B286" i="3"/>
  <c r="H285" i="3"/>
  <c r="I285" i="3"/>
  <c r="D285" i="3"/>
  <c r="A285" i="3"/>
  <c r="B285" i="3"/>
  <c r="H284" i="3"/>
  <c r="I284" i="3"/>
  <c r="D284" i="3"/>
  <c r="A284" i="3"/>
  <c r="B284" i="3"/>
  <c r="H283" i="3"/>
  <c r="I283" i="3"/>
  <c r="D283" i="3"/>
  <c r="A283" i="3"/>
  <c r="B283" i="3"/>
  <c r="H282" i="3"/>
  <c r="I282" i="3"/>
  <c r="D282" i="3"/>
  <c r="A282" i="3"/>
  <c r="B282" i="3"/>
  <c r="H281" i="3"/>
  <c r="I281" i="3"/>
  <c r="D281" i="3"/>
  <c r="A281" i="3"/>
  <c r="B281" i="3"/>
  <c r="H280" i="3"/>
  <c r="I280" i="3"/>
  <c r="D280" i="3"/>
  <c r="A280" i="3"/>
  <c r="B280" i="3"/>
  <c r="H279" i="3"/>
  <c r="I279" i="3"/>
  <c r="D279" i="3"/>
  <c r="A279" i="3"/>
  <c r="B279" i="3"/>
  <c r="H278" i="3"/>
  <c r="I278" i="3"/>
  <c r="D278" i="3"/>
  <c r="A278" i="3"/>
  <c r="B278" i="3"/>
  <c r="H277" i="3"/>
  <c r="I277" i="3"/>
  <c r="D277" i="3"/>
  <c r="A277" i="3"/>
  <c r="B277" i="3"/>
  <c r="H276" i="3"/>
  <c r="I276" i="3"/>
  <c r="D276" i="3"/>
  <c r="A276" i="3"/>
  <c r="B276" i="3"/>
  <c r="H275" i="3"/>
  <c r="I275" i="3"/>
  <c r="D275" i="3"/>
  <c r="A275" i="3"/>
  <c r="B275" i="3"/>
  <c r="H274" i="3"/>
  <c r="I274" i="3"/>
  <c r="D274" i="3"/>
  <c r="A274" i="3"/>
  <c r="B274" i="3"/>
  <c r="H273" i="3"/>
  <c r="I273" i="3"/>
  <c r="D273" i="3"/>
  <c r="A273" i="3"/>
  <c r="B273" i="3"/>
  <c r="H272" i="3"/>
  <c r="I272" i="3"/>
  <c r="D272" i="3"/>
  <c r="A272" i="3"/>
  <c r="B272" i="3"/>
  <c r="H271" i="3"/>
  <c r="I271" i="3"/>
  <c r="D271" i="3"/>
  <c r="A271" i="3"/>
  <c r="B271" i="3"/>
  <c r="H270" i="3"/>
  <c r="I270" i="3"/>
  <c r="D270" i="3"/>
  <c r="A270" i="3"/>
  <c r="B270" i="3"/>
  <c r="H269" i="3"/>
  <c r="I269" i="3"/>
  <c r="D269" i="3"/>
  <c r="A269" i="3"/>
  <c r="B269" i="3"/>
  <c r="H268" i="3"/>
  <c r="I268" i="3"/>
  <c r="D268" i="3"/>
  <c r="A268" i="3"/>
  <c r="B268" i="3"/>
  <c r="H267" i="3"/>
  <c r="I267" i="3"/>
  <c r="D267" i="3"/>
  <c r="A267" i="3"/>
  <c r="B267" i="3"/>
  <c r="H266" i="3"/>
  <c r="I266" i="3"/>
  <c r="D266" i="3"/>
  <c r="A266" i="3"/>
  <c r="B266" i="3"/>
  <c r="H265" i="3"/>
  <c r="I265" i="3"/>
  <c r="D265" i="3"/>
  <c r="A265" i="3"/>
  <c r="B265" i="3"/>
  <c r="H264" i="3"/>
  <c r="I264" i="3"/>
  <c r="D264" i="3"/>
  <c r="A264" i="3"/>
  <c r="B264" i="3"/>
  <c r="H263" i="3"/>
  <c r="I263" i="3"/>
  <c r="D263" i="3"/>
  <c r="A263" i="3"/>
  <c r="B263" i="3"/>
  <c r="H262" i="3"/>
  <c r="I262" i="3"/>
  <c r="D262" i="3"/>
  <c r="A262" i="3"/>
  <c r="B262" i="3"/>
  <c r="H261" i="3"/>
  <c r="I261" i="3"/>
  <c r="D261" i="3"/>
  <c r="A261" i="3"/>
  <c r="B261" i="3"/>
  <c r="H260" i="3"/>
  <c r="I260" i="3"/>
  <c r="D260" i="3"/>
  <c r="A260" i="3"/>
  <c r="B260" i="3"/>
  <c r="H259" i="3"/>
  <c r="I259" i="3"/>
  <c r="D259" i="3"/>
  <c r="A259" i="3"/>
  <c r="B259" i="3"/>
  <c r="H258" i="3"/>
  <c r="I258" i="3"/>
  <c r="D258" i="3"/>
  <c r="A258" i="3"/>
  <c r="B258" i="3"/>
  <c r="H257" i="3"/>
  <c r="I257" i="3"/>
  <c r="D257" i="3"/>
  <c r="A257" i="3"/>
  <c r="B257" i="3"/>
  <c r="H256" i="3"/>
  <c r="I256" i="3"/>
  <c r="D256" i="3"/>
  <c r="A256" i="3"/>
  <c r="B256" i="3"/>
  <c r="H255" i="3"/>
  <c r="I255" i="3"/>
  <c r="D255" i="3"/>
  <c r="A255" i="3"/>
  <c r="B255" i="3"/>
  <c r="H254" i="3"/>
  <c r="I254" i="3"/>
  <c r="D254" i="3"/>
  <c r="A254" i="3"/>
  <c r="B254" i="3"/>
  <c r="H253" i="3"/>
  <c r="I253" i="3"/>
  <c r="D253" i="3"/>
  <c r="A253" i="3"/>
  <c r="B253" i="3"/>
  <c r="H252" i="3"/>
  <c r="I252" i="3"/>
  <c r="D252" i="3"/>
  <c r="A252" i="3"/>
  <c r="B252" i="3"/>
  <c r="H251" i="3"/>
  <c r="I251" i="3"/>
  <c r="D251" i="3"/>
  <c r="A251" i="3"/>
  <c r="B251" i="3"/>
  <c r="H250" i="3"/>
  <c r="I250" i="3"/>
  <c r="D250" i="3"/>
  <c r="A250" i="3"/>
  <c r="B250" i="3"/>
  <c r="H249" i="3"/>
  <c r="I249" i="3"/>
  <c r="D249" i="3"/>
  <c r="A249" i="3"/>
  <c r="B249" i="3"/>
  <c r="H248" i="3"/>
  <c r="I248" i="3"/>
  <c r="D248" i="3"/>
  <c r="A248" i="3"/>
  <c r="B248" i="3"/>
  <c r="H247" i="3"/>
  <c r="I247" i="3"/>
  <c r="D247" i="3"/>
  <c r="A247" i="3"/>
  <c r="B247" i="3"/>
  <c r="H246" i="3"/>
  <c r="I246" i="3"/>
  <c r="D246" i="3"/>
  <c r="A246" i="3"/>
  <c r="B246" i="3"/>
  <c r="H245" i="3"/>
  <c r="I245" i="3"/>
  <c r="D245" i="3"/>
  <c r="A245" i="3"/>
  <c r="B245" i="3"/>
  <c r="H244" i="3"/>
  <c r="I244" i="3"/>
  <c r="D244" i="3"/>
  <c r="A244" i="3"/>
  <c r="B244" i="3"/>
  <c r="H243" i="3"/>
  <c r="I243" i="3"/>
  <c r="D243" i="3"/>
  <c r="A243" i="3"/>
  <c r="B243" i="3"/>
  <c r="H242" i="3"/>
  <c r="I242" i="3"/>
  <c r="D242" i="3"/>
  <c r="A242" i="3"/>
  <c r="B242" i="3"/>
  <c r="H241" i="3"/>
  <c r="I241" i="3"/>
  <c r="D241" i="3"/>
  <c r="A241" i="3"/>
  <c r="B241" i="3"/>
  <c r="H240" i="3"/>
  <c r="I240" i="3"/>
  <c r="D240" i="3"/>
  <c r="A240" i="3"/>
  <c r="B240" i="3"/>
  <c r="H239" i="3"/>
  <c r="I239" i="3"/>
  <c r="D239" i="3"/>
  <c r="A239" i="3"/>
  <c r="B239" i="3"/>
  <c r="H238" i="3"/>
  <c r="I238" i="3"/>
  <c r="D238" i="3"/>
  <c r="A238" i="3"/>
  <c r="B238" i="3"/>
  <c r="H237" i="3"/>
  <c r="I237" i="3"/>
  <c r="D237" i="3"/>
  <c r="A237" i="3"/>
  <c r="B237" i="3"/>
  <c r="H236" i="3"/>
  <c r="I236" i="3"/>
  <c r="D236" i="3"/>
  <c r="A236" i="3"/>
  <c r="B236" i="3"/>
  <c r="H235" i="3"/>
  <c r="I235" i="3"/>
  <c r="D235" i="3"/>
  <c r="A235" i="3"/>
  <c r="B235" i="3"/>
  <c r="H234" i="3"/>
  <c r="I234" i="3"/>
  <c r="D234" i="3"/>
  <c r="A234" i="3"/>
  <c r="B234" i="3"/>
  <c r="H233" i="3"/>
  <c r="I233" i="3"/>
  <c r="D233" i="3"/>
  <c r="A233" i="3"/>
  <c r="B233" i="3"/>
  <c r="H232" i="3"/>
  <c r="I232" i="3"/>
  <c r="D232" i="3"/>
  <c r="A232" i="3"/>
  <c r="B232" i="3"/>
  <c r="H231" i="3"/>
  <c r="I231" i="3"/>
  <c r="D231" i="3"/>
  <c r="A231" i="3"/>
  <c r="B231" i="3"/>
  <c r="H230" i="3"/>
  <c r="I230" i="3"/>
  <c r="D230" i="3"/>
  <c r="A230" i="3"/>
  <c r="B230" i="3"/>
  <c r="H229" i="3"/>
  <c r="I229" i="3"/>
  <c r="D229" i="3"/>
  <c r="A229" i="3"/>
  <c r="B229" i="3"/>
  <c r="H228" i="3"/>
  <c r="I228" i="3"/>
  <c r="D228" i="3"/>
  <c r="A228" i="3"/>
  <c r="B228" i="3"/>
  <c r="H227" i="3"/>
  <c r="I227" i="3"/>
  <c r="D227" i="3"/>
  <c r="A227" i="3"/>
  <c r="B227" i="3"/>
  <c r="H226" i="3"/>
  <c r="I226" i="3"/>
  <c r="D226" i="3"/>
  <c r="A226" i="3"/>
  <c r="B226" i="3"/>
  <c r="H225" i="3"/>
  <c r="I225" i="3"/>
  <c r="D225" i="3"/>
  <c r="A225" i="3"/>
  <c r="B225" i="3"/>
  <c r="H224" i="3"/>
  <c r="I224" i="3"/>
  <c r="D224" i="3"/>
  <c r="A224" i="3"/>
  <c r="B224" i="3"/>
  <c r="H223" i="3"/>
  <c r="I223" i="3"/>
  <c r="D223" i="3"/>
  <c r="A223" i="3"/>
  <c r="B223" i="3"/>
  <c r="H222" i="3"/>
  <c r="I222" i="3"/>
  <c r="D222" i="3"/>
  <c r="A222" i="3"/>
  <c r="B222" i="3"/>
  <c r="H221" i="3"/>
  <c r="I221" i="3"/>
  <c r="D221" i="3"/>
  <c r="A221" i="3"/>
  <c r="B221" i="3"/>
  <c r="H220" i="3"/>
  <c r="I220" i="3"/>
  <c r="D220" i="3"/>
  <c r="A220" i="3"/>
  <c r="B220" i="3"/>
  <c r="H219" i="3"/>
  <c r="I219" i="3"/>
  <c r="D219" i="3"/>
  <c r="A219" i="3"/>
  <c r="B219" i="3"/>
  <c r="H218" i="3"/>
  <c r="I218" i="3"/>
  <c r="D218" i="3"/>
  <c r="A218" i="3"/>
  <c r="B218" i="3"/>
  <c r="H217" i="3"/>
  <c r="I217" i="3"/>
  <c r="D217" i="3"/>
  <c r="A217" i="3"/>
  <c r="B217" i="3"/>
  <c r="H216" i="3"/>
  <c r="I216" i="3"/>
  <c r="D216" i="3"/>
  <c r="A216" i="3"/>
  <c r="B216" i="3"/>
  <c r="H215" i="3"/>
  <c r="I215" i="3"/>
  <c r="D215" i="3"/>
  <c r="A215" i="3"/>
  <c r="B215" i="3"/>
  <c r="H214" i="3"/>
  <c r="I214" i="3"/>
  <c r="D214" i="3"/>
  <c r="A214" i="3"/>
  <c r="B214" i="3"/>
  <c r="H213" i="3"/>
  <c r="I213" i="3"/>
  <c r="D213" i="3"/>
  <c r="A213" i="3"/>
  <c r="B213" i="3"/>
  <c r="H212" i="3"/>
  <c r="I212" i="3"/>
  <c r="D212" i="3"/>
  <c r="A212" i="3"/>
  <c r="B212" i="3"/>
  <c r="H211" i="3"/>
  <c r="I211" i="3"/>
  <c r="D211" i="3"/>
  <c r="A211" i="3"/>
  <c r="B211" i="3"/>
  <c r="H210" i="3"/>
  <c r="I210" i="3"/>
  <c r="D210" i="3"/>
  <c r="A210" i="3"/>
  <c r="B210" i="3"/>
  <c r="H209" i="3"/>
  <c r="I209" i="3"/>
  <c r="D209" i="3"/>
  <c r="A209" i="3"/>
  <c r="B209" i="3"/>
  <c r="H208" i="3"/>
  <c r="I208" i="3"/>
  <c r="D208" i="3"/>
  <c r="A208" i="3"/>
  <c r="B208" i="3"/>
  <c r="H207" i="3"/>
  <c r="I207" i="3"/>
  <c r="D207" i="3"/>
  <c r="A207" i="3"/>
  <c r="B207" i="3"/>
  <c r="H206" i="3"/>
  <c r="I206" i="3"/>
  <c r="D206" i="3"/>
  <c r="A206" i="3"/>
  <c r="B206" i="3"/>
  <c r="H205" i="3"/>
  <c r="I205" i="3"/>
  <c r="D205" i="3"/>
  <c r="A205" i="3"/>
  <c r="B205" i="3"/>
  <c r="H204" i="3"/>
  <c r="I204" i="3"/>
  <c r="D204" i="3"/>
  <c r="A204" i="3"/>
  <c r="B204" i="3"/>
  <c r="A8" i="2"/>
  <c r="D8" i="2"/>
  <c r="A4" i="23"/>
  <c r="A5" i="23"/>
  <c r="A6" i="23"/>
  <c r="B8" i="2"/>
  <c r="A7" i="2"/>
  <c r="D7" i="2"/>
  <c r="A9" i="2"/>
  <c r="D9" i="2"/>
  <c r="D5" i="23"/>
  <c r="B5" i="23"/>
  <c r="S1237" i="69"/>
  <c r="S1227" i="69"/>
  <c r="S1217" i="69"/>
  <c r="S1207" i="69"/>
  <c r="S1197" i="69"/>
  <c r="S1187" i="69"/>
  <c r="S1177" i="69"/>
  <c r="S1167" i="69"/>
  <c r="S1157" i="69"/>
  <c r="S1147" i="69"/>
  <c r="S1137" i="69"/>
  <c r="S1127" i="69"/>
  <c r="S1117" i="69"/>
  <c r="S1107" i="69"/>
  <c r="S1097" i="69"/>
  <c r="S1087" i="69"/>
  <c r="S1077" i="69"/>
  <c r="S1067" i="69"/>
  <c r="S1057" i="69"/>
  <c r="S1047" i="69"/>
  <c r="S1037" i="69"/>
  <c r="S1027" i="69"/>
  <c r="S1017" i="69"/>
  <c r="S1007" i="69"/>
  <c r="S997" i="69"/>
  <c r="S987" i="69"/>
  <c r="S977" i="69"/>
  <c r="S967" i="69"/>
  <c r="S957" i="69"/>
  <c r="S947" i="69"/>
  <c r="S937" i="69"/>
  <c r="S927" i="69"/>
  <c r="S917" i="69"/>
  <c r="S907" i="69"/>
  <c r="S897" i="69"/>
  <c r="S887" i="69"/>
  <c r="S877" i="69"/>
  <c r="S867" i="69"/>
  <c r="S857" i="69"/>
  <c r="S847" i="69"/>
  <c r="S837" i="69"/>
  <c r="S827" i="69"/>
  <c r="S817" i="69"/>
  <c r="S807" i="69"/>
  <c r="S797" i="69"/>
  <c r="S787" i="69"/>
  <c r="S777" i="69"/>
  <c r="S767" i="69"/>
  <c r="S757" i="69"/>
  <c r="S747" i="69"/>
  <c r="S737" i="69"/>
  <c r="S727" i="69"/>
  <c r="S717" i="69"/>
  <c r="S707" i="69"/>
  <c r="S697" i="69"/>
  <c r="S687" i="69"/>
  <c r="S677" i="69"/>
  <c r="S667" i="69"/>
  <c r="S657" i="69"/>
  <c r="S647" i="69"/>
  <c r="S637" i="69"/>
  <c r="S627" i="69"/>
  <c r="S617" i="69"/>
  <c r="S607" i="69"/>
  <c r="S597" i="69"/>
  <c r="S587" i="69"/>
  <c r="S577" i="69"/>
  <c r="S567" i="69"/>
  <c r="S557" i="69"/>
  <c r="S547" i="69"/>
  <c r="S537" i="69"/>
  <c r="S527" i="69"/>
  <c r="S517" i="69"/>
  <c r="S507" i="69"/>
  <c r="S497" i="69"/>
  <c r="S487" i="69"/>
  <c r="S477" i="69"/>
  <c r="S467" i="69"/>
  <c r="B9" i="46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A9" i="46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G9" i="54"/>
  <c r="B9" i="54"/>
  <c r="D4" i="59"/>
  <c r="F12" i="59"/>
  <c r="F11" i="59"/>
  <c r="F10" i="59"/>
  <c r="F9" i="59"/>
  <c r="F8" i="59"/>
  <c r="F7" i="59"/>
  <c r="F6" i="59"/>
  <c r="F5" i="59"/>
  <c r="F4" i="59"/>
  <c r="E12" i="59"/>
  <c r="E11" i="59"/>
  <c r="E10" i="59"/>
  <c r="E9" i="59"/>
  <c r="E8" i="59"/>
  <c r="E7" i="59"/>
  <c r="E6" i="59"/>
  <c r="E5" i="59"/>
  <c r="E4" i="59"/>
  <c r="D12" i="59"/>
  <c r="D11" i="59"/>
  <c r="D10" i="59"/>
  <c r="D9" i="59"/>
  <c r="D8" i="59"/>
  <c r="D7" i="59"/>
  <c r="D6" i="59"/>
  <c r="D5" i="59"/>
  <c r="A12" i="59"/>
  <c r="A11" i="59"/>
  <c r="A10" i="59"/>
  <c r="A9" i="59"/>
  <c r="A8" i="59"/>
  <c r="A7" i="59"/>
  <c r="A6" i="59"/>
  <c r="A5" i="59"/>
  <c r="A4" i="59"/>
  <c r="C27" i="70"/>
  <c r="I243" i="30"/>
  <c r="H243" i="30"/>
  <c r="G243" i="30"/>
  <c r="E243" i="30"/>
  <c r="C26" i="70"/>
  <c r="I242" i="30"/>
  <c r="H242" i="30"/>
  <c r="G242" i="30"/>
  <c r="E242" i="30"/>
  <c r="C25" i="70"/>
  <c r="I241" i="30"/>
  <c r="H241" i="30"/>
  <c r="G241" i="30"/>
  <c r="E241" i="30"/>
  <c r="C24" i="70"/>
  <c r="I240" i="30"/>
  <c r="H240" i="30"/>
  <c r="G240" i="30"/>
  <c r="E240" i="30"/>
  <c r="C23" i="70"/>
  <c r="I239" i="30"/>
  <c r="H239" i="30"/>
  <c r="G239" i="30"/>
  <c r="E239" i="30"/>
  <c r="C22" i="70"/>
  <c r="I238" i="30"/>
  <c r="H238" i="30"/>
  <c r="G238" i="30"/>
  <c r="E238" i="30"/>
  <c r="C21" i="70"/>
  <c r="I237" i="30"/>
  <c r="H237" i="30"/>
  <c r="G237" i="30"/>
  <c r="E237" i="30"/>
  <c r="C20" i="70"/>
  <c r="I236" i="30"/>
  <c r="H236" i="30"/>
  <c r="G236" i="30"/>
  <c r="E236" i="30"/>
  <c r="C19" i="70"/>
  <c r="I235" i="30"/>
  <c r="H235" i="30"/>
  <c r="G235" i="30"/>
  <c r="E235" i="30"/>
  <c r="C18" i="70"/>
  <c r="I234" i="30"/>
  <c r="H234" i="30"/>
  <c r="G234" i="30"/>
  <c r="E234" i="30"/>
  <c r="C17" i="70"/>
  <c r="I233" i="30"/>
  <c r="H233" i="30"/>
  <c r="G233" i="30"/>
  <c r="E233" i="30"/>
  <c r="C16" i="70"/>
  <c r="I232" i="30"/>
  <c r="H232" i="30"/>
  <c r="G232" i="30"/>
  <c r="E232" i="30"/>
  <c r="C15" i="70"/>
  <c r="I231" i="30"/>
  <c r="H231" i="30"/>
  <c r="G231" i="30"/>
  <c r="E231" i="30"/>
  <c r="C14" i="70"/>
  <c r="I230" i="30"/>
  <c r="H230" i="30"/>
  <c r="G230" i="30"/>
  <c r="E230" i="30"/>
  <c r="C13" i="70"/>
  <c r="I229" i="30"/>
  <c r="H229" i="30"/>
  <c r="G229" i="30"/>
  <c r="E229" i="30"/>
  <c r="C12" i="70"/>
  <c r="I228" i="30"/>
  <c r="H228" i="30"/>
  <c r="G228" i="30"/>
  <c r="E228" i="30"/>
  <c r="C11" i="70"/>
  <c r="I227" i="30"/>
  <c r="H227" i="30"/>
  <c r="G227" i="30"/>
  <c r="E227" i="30"/>
  <c r="C10" i="70"/>
  <c r="I226" i="30"/>
  <c r="H226" i="30"/>
  <c r="G226" i="30"/>
  <c r="E226" i="30"/>
  <c r="C9" i="70"/>
  <c r="I225" i="30"/>
  <c r="H225" i="30"/>
  <c r="G225" i="30"/>
  <c r="E225" i="30"/>
  <c r="C8" i="70"/>
  <c r="I224" i="30"/>
  <c r="H224" i="30"/>
  <c r="G224" i="30"/>
  <c r="E224" i="30"/>
  <c r="C7" i="70"/>
  <c r="I223" i="30"/>
  <c r="H223" i="30"/>
  <c r="G223" i="30"/>
  <c r="E223" i="30"/>
  <c r="C6" i="70"/>
  <c r="I222" i="30"/>
  <c r="H222" i="30"/>
  <c r="G222" i="30"/>
  <c r="E222" i="30"/>
  <c r="C5" i="70"/>
  <c r="I221" i="30"/>
  <c r="H221" i="30"/>
  <c r="G221" i="30"/>
  <c r="E221" i="30"/>
  <c r="C4" i="70"/>
  <c r="I220" i="30"/>
  <c r="H220" i="30"/>
  <c r="G220" i="30"/>
  <c r="E220" i="30"/>
  <c r="I219" i="30"/>
  <c r="H219" i="30"/>
  <c r="G219" i="30"/>
  <c r="E219" i="30"/>
  <c r="I218" i="30"/>
  <c r="H218" i="30"/>
  <c r="G218" i="30"/>
  <c r="E218" i="30"/>
  <c r="I217" i="30"/>
  <c r="H217" i="30"/>
  <c r="G217" i="30"/>
  <c r="E217" i="30"/>
  <c r="I216" i="30"/>
  <c r="H216" i="30"/>
  <c r="G216" i="30"/>
  <c r="E216" i="30"/>
  <c r="I215" i="30"/>
  <c r="H215" i="30"/>
  <c r="G215" i="30"/>
  <c r="E215" i="30"/>
  <c r="I214" i="30"/>
  <c r="H214" i="30"/>
  <c r="G214" i="30"/>
  <c r="E214" i="30"/>
  <c r="I213" i="30"/>
  <c r="H213" i="30"/>
  <c r="G213" i="30"/>
  <c r="E213" i="30"/>
  <c r="I212" i="30"/>
  <c r="H212" i="30"/>
  <c r="G212" i="30"/>
  <c r="E212" i="30"/>
  <c r="I211" i="30"/>
  <c r="H211" i="30"/>
  <c r="G211" i="30"/>
  <c r="E211" i="30"/>
  <c r="I210" i="30"/>
  <c r="H210" i="30"/>
  <c r="G210" i="30"/>
  <c r="E210" i="30"/>
  <c r="I209" i="30"/>
  <c r="H209" i="30"/>
  <c r="G209" i="30"/>
  <c r="E209" i="30"/>
  <c r="I208" i="30"/>
  <c r="H208" i="30"/>
  <c r="G208" i="30"/>
  <c r="E208" i="30"/>
  <c r="I207" i="30"/>
  <c r="H207" i="30"/>
  <c r="G207" i="30"/>
  <c r="E207" i="30"/>
  <c r="I206" i="30"/>
  <c r="H206" i="30"/>
  <c r="G206" i="30"/>
  <c r="E206" i="30"/>
  <c r="I205" i="30"/>
  <c r="H205" i="30"/>
  <c r="G205" i="30"/>
  <c r="E205" i="30"/>
  <c r="I204" i="30"/>
  <c r="H204" i="30"/>
  <c r="G204" i="30"/>
  <c r="E204" i="30"/>
  <c r="I203" i="30"/>
  <c r="H203" i="30"/>
  <c r="G203" i="30"/>
  <c r="E203" i="30"/>
  <c r="I202" i="30"/>
  <c r="H202" i="30"/>
  <c r="G202" i="30"/>
  <c r="E202" i="30"/>
  <c r="I201" i="30"/>
  <c r="H201" i="30"/>
  <c r="G201" i="30"/>
  <c r="E201" i="30"/>
  <c r="I200" i="30"/>
  <c r="H200" i="30"/>
  <c r="G200" i="30"/>
  <c r="E200" i="30"/>
  <c r="I199" i="30"/>
  <c r="H199" i="30"/>
  <c r="G199" i="30"/>
  <c r="E199" i="30"/>
  <c r="I198" i="30"/>
  <c r="H198" i="30"/>
  <c r="G198" i="30"/>
  <c r="E198" i="30"/>
  <c r="I197" i="30"/>
  <c r="H197" i="30"/>
  <c r="G197" i="30"/>
  <c r="E197" i="30"/>
  <c r="I196" i="30"/>
  <c r="H196" i="30"/>
  <c r="G196" i="30"/>
  <c r="E196" i="30"/>
  <c r="I195" i="30"/>
  <c r="H195" i="30"/>
  <c r="G195" i="30"/>
  <c r="E195" i="30"/>
  <c r="I194" i="30"/>
  <c r="H194" i="30"/>
  <c r="G194" i="30"/>
  <c r="E194" i="30"/>
  <c r="I193" i="30"/>
  <c r="H193" i="30"/>
  <c r="G193" i="30"/>
  <c r="E193" i="30"/>
  <c r="I192" i="30"/>
  <c r="H192" i="30"/>
  <c r="G192" i="30"/>
  <c r="E192" i="30"/>
  <c r="I191" i="30"/>
  <c r="H191" i="30"/>
  <c r="G191" i="30"/>
  <c r="E191" i="30"/>
  <c r="I190" i="30"/>
  <c r="H190" i="30"/>
  <c r="G190" i="30"/>
  <c r="E190" i="30"/>
  <c r="I189" i="30"/>
  <c r="H189" i="30"/>
  <c r="G189" i="30"/>
  <c r="E189" i="30"/>
  <c r="I188" i="30"/>
  <c r="H188" i="30"/>
  <c r="G188" i="30"/>
  <c r="E188" i="30"/>
  <c r="I187" i="30"/>
  <c r="H187" i="30"/>
  <c r="G187" i="30"/>
  <c r="E187" i="30"/>
  <c r="I186" i="30"/>
  <c r="H186" i="30"/>
  <c r="G186" i="30"/>
  <c r="E186" i="30"/>
  <c r="I185" i="30"/>
  <c r="H185" i="30"/>
  <c r="G185" i="30"/>
  <c r="E185" i="30"/>
  <c r="I184" i="30"/>
  <c r="H184" i="30"/>
  <c r="G184" i="30"/>
  <c r="E184" i="30"/>
  <c r="I183" i="30"/>
  <c r="H183" i="30"/>
  <c r="G183" i="30"/>
  <c r="E183" i="30"/>
  <c r="I182" i="30"/>
  <c r="H182" i="30"/>
  <c r="G182" i="30"/>
  <c r="E182" i="30"/>
  <c r="I181" i="30"/>
  <c r="H181" i="30"/>
  <c r="G181" i="30"/>
  <c r="E181" i="30"/>
  <c r="I180" i="30"/>
  <c r="H180" i="30"/>
  <c r="G180" i="30"/>
  <c r="E180" i="30"/>
  <c r="I179" i="30"/>
  <c r="H179" i="30"/>
  <c r="G179" i="30"/>
  <c r="E179" i="30"/>
  <c r="I178" i="30"/>
  <c r="H178" i="30"/>
  <c r="G178" i="30"/>
  <c r="E178" i="30"/>
  <c r="I177" i="30"/>
  <c r="H177" i="30"/>
  <c r="G177" i="30"/>
  <c r="E177" i="30"/>
  <c r="I176" i="30"/>
  <c r="H176" i="30"/>
  <c r="G176" i="30"/>
  <c r="E176" i="30"/>
  <c r="I175" i="30"/>
  <c r="H175" i="30"/>
  <c r="G175" i="30"/>
  <c r="E175" i="30"/>
  <c r="I174" i="30"/>
  <c r="H174" i="30"/>
  <c r="G174" i="30"/>
  <c r="E174" i="30"/>
  <c r="I173" i="30"/>
  <c r="H173" i="30"/>
  <c r="G173" i="30"/>
  <c r="E173" i="30"/>
  <c r="I172" i="30"/>
  <c r="H172" i="30"/>
  <c r="G172" i="30"/>
  <c r="E172" i="30"/>
  <c r="I171" i="30"/>
  <c r="H171" i="30"/>
  <c r="G171" i="30"/>
  <c r="E171" i="30"/>
  <c r="I170" i="30"/>
  <c r="H170" i="30"/>
  <c r="G170" i="30"/>
  <c r="E170" i="30"/>
  <c r="I169" i="30"/>
  <c r="H169" i="30"/>
  <c r="G169" i="30"/>
  <c r="E169" i="30"/>
  <c r="I168" i="30"/>
  <c r="H168" i="30"/>
  <c r="G168" i="30"/>
  <c r="E168" i="30"/>
  <c r="I167" i="30"/>
  <c r="H167" i="30"/>
  <c r="G167" i="30"/>
  <c r="E167" i="30"/>
  <c r="I166" i="30"/>
  <c r="H166" i="30"/>
  <c r="G166" i="30"/>
  <c r="E166" i="30"/>
  <c r="I165" i="30"/>
  <c r="H165" i="30"/>
  <c r="G165" i="30"/>
  <c r="E165" i="30"/>
  <c r="I164" i="30"/>
  <c r="H164" i="30"/>
  <c r="G164" i="30"/>
  <c r="E164" i="30"/>
  <c r="I163" i="30"/>
  <c r="H163" i="30"/>
  <c r="G163" i="30"/>
  <c r="E163" i="30"/>
  <c r="I162" i="30"/>
  <c r="H162" i="30"/>
  <c r="G162" i="30"/>
  <c r="E162" i="30"/>
  <c r="I161" i="30"/>
  <c r="H161" i="30"/>
  <c r="G161" i="30"/>
  <c r="E161" i="30"/>
  <c r="I160" i="30"/>
  <c r="H160" i="30"/>
  <c r="G160" i="30"/>
  <c r="E160" i="30"/>
  <c r="I159" i="30"/>
  <c r="H159" i="30"/>
  <c r="G159" i="30"/>
  <c r="E159" i="30"/>
  <c r="I158" i="30"/>
  <c r="H158" i="30"/>
  <c r="G158" i="30"/>
  <c r="E158" i="30"/>
  <c r="I157" i="30"/>
  <c r="H157" i="30"/>
  <c r="G157" i="30"/>
  <c r="E157" i="30"/>
  <c r="I156" i="30"/>
  <c r="H156" i="30"/>
  <c r="G156" i="30"/>
  <c r="E156" i="30"/>
  <c r="I155" i="30"/>
  <c r="H155" i="30"/>
  <c r="G155" i="30"/>
  <c r="E155" i="30"/>
  <c r="I154" i="30"/>
  <c r="H154" i="30"/>
  <c r="G154" i="30"/>
  <c r="E154" i="30"/>
  <c r="I153" i="30"/>
  <c r="H153" i="30"/>
  <c r="G153" i="30"/>
  <c r="E153" i="30"/>
  <c r="I152" i="30"/>
  <c r="H152" i="30"/>
  <c r="G152" i="30"/>
  <c r="E152" i="30"/>
  <c r="I151" i="30"/>
  <c r="H151" i="30"/>
  <c r="G151" i="30"/>
  <c r="E151" i="30"/>
  <c r="I150" i="30"/>
  <c r="H150" i="30"/>
  <c r="G150" i="30"/>
  <c r="E150" i="30"/>
  <c r="I149" i="30"/>
  <c r="H149" i="30"/>
  <c r="G149" i="30"/>
  <c r="E149" i="30"/>
  <c r="I148" i="30"/>
  <c r="H148" i="30"/>
  <c r="G148" i="30"/>
  <c r="E148" i="30"/>
  <c r="I147" i="30"/>
  <c r="H147" i="30"/>
  <c r="G147" i="30"/>
  <c r="E147" i="30"/>
  <c r="I146" i="30"/>
  <c r="H146" i="30"/>
  <c r="G146" i="30"/>
  <c r="E146" i="30"/>
  <c r="I145" i="30"/>
  <c r="H145" i="30"/>
  <c r="G145" i="30"/>
  <c r="E145" i="30"/>
  <c r="I144" i="30"/>
  <c r="H144" i="30"/>
  <c r="G144" i="30"/>
  <c r="E144" i="30"/>
  <c r="I143" i="30"/>
  <c r="H143" i="30"/>
  <c r="G143" i="30"/>
  <c r="E143" i="30"/>
  <c r="I142" i="30"/>
  <c r="H142" i="30"/>
  <c r="G142" i="30"/>
  <c r="E142" i="30"/>
  <c r="I141" i="30"/>
  <c r="H141" i="30"/>
  <c r="G141" i="30"/>
  <c r="E141" i="30"/>
  <c r="I140" i="30"/>
  <c r="H140" i="30"/>
  <c r="G140" i="30"/>
  <c r="E140" i="30"/>
  <c r="I139" i="30"/>
  <c r="H139" i="30"/>
  <c r="G139" i="30"/>
  <c r="E139" i="30"/>
  <c r="I138" i="30"/>
  <c r="H138" i="30"/>
  <c r="G138" i="30"/>
  <c r="E138" i="30"/>
  <c r="I137" i="30"/>
  <c r="H137" i="30"/>
  <c r="G137" i="30"/>
  <c r="E137" i="30"/>
  <c r="I136" i="30"/>
  <c r="H136" i="30"/>
  <c r="G136" i="30"/>
  <c r="E136" i="30"/>
  <c r="I135" i="30"/>
  <c r="H135" i="30"/>
  <c r="G135" i="30"/>
  <c r="E135" i="30"/>
  <c r="I134" i="30"/>
  <c r="H134" i="30"/>
  <c r="G134" i="30"/>
  <c r="E134" i="30"/>
  <c r="I133" i="30"/>
  <c r="H133" i="30"/>
  <c r="G133" i="30"/>
  <c r="E133" i="30"/>
  <c r="I132" i="30"/>
  <c r="H132" i="30"/>
  <c r="G132" i="30"/>
  <c r="E132" i="30"/>
  <c r="I131" i="30"/>
  <c r="H131" i="30"/>
  <c r="G131" i="30"/>
  <c r="E131" i="30"/>
  <c r="I130" i="30"/>
  <c r="H130" i="30"/>
  <c r="G130" i="30"/>
  <c r="E130" i="30"/>
  <c r="I129" i="30"/>
  <c r="H129" i="30"/>
  <c r="G129" i="30"/>
  <c r="E129" i="30"/>
  <c r="I128" i="30"/>
  <c r="H128" i="30"/>
  <c r="G128" i="30"/>
  <c r="E128" i="30"/>
  <c r="I127" i="30"/>
  <c r="H127" i="30"/>
  <c r="G127" i="30"/>
  <c r="E127" i="30"/>
  <c r="I126" i="30"/>
  <c r="H126" i="30"/>
  <c r="G126" i="30"/>
  <c r="E126" i="30"/>
  <c r="I125" i="30"/>
  <c r="H125" i="30"/>
  <c r="G125" i="30"/>
  <c r="E125" i="30"/>
  <c r="I124" i="30"/>
  <c r="H124" i="30"/>
  <c r="G124" i="30"/>
  <c r="E124" i="30"/>
  <c r="I123" i="30"/>
  <c r="H123" i="30"/>
  <c r="G123" i="30"/>
  <c r="E123" i="30"/>
  <c r="I122" i="30"/>
  <c r="H122" i="30"/>
  <c r="G122" i="30"/>
  <c r="E122" i="30"/>
  <c r="I121" i="30"/>
  <c r="H121" i="30"/>
  <c r="G121" i="30"/>
  <c r="E121" i="30"/>
  <c r="I120" i="30"/>
  <c r="H120" i="30"/>
  <c r="G120" i="30"/>
  <c r="E120" i="30"/>
  <c r="I119" i="30"/>
  <c r="H119" i="30"/>
  <c r="G119" i="30"/>
  <c r="E119" i="30"/>
  <c r="I118" i="30"/>
  <c r="H118" i="30"/>
  <c r="G118" i="30"/>
  <c r="E118" i="30"/>
  <c r="I117" i="30"/>
  <c r="H117" i="30"/>
  <c r="G117" i="30"/>
  <c r="E117" i="30"/>
  <c r="I116" i="30"/>
  <c r="H116" i="30"/>
  <c r="G116" i="30"/>
  <c r="E116" i="30"/>
  <c r="I115" i="30"/>
  <c r="H115" i="30"/>
  <c r="G115" i="30"/>
  <c r="E115" i="30"/>
  <c r="I114" i="30"/>
  <c r="H114" i="30"/>
  <c r="G114" i="30"/>
  <c r="E114" i="30"/>
  <c r="I113" i="30"/>
  <c r="H113" i="30"/>
  <c r="G113" i="30"/>
  <c r="E113" i="30"/>
  <c r="I112" i="30"/>
  <c r="H112" i="30"/>
  <c r="G112" i="30"/>
  <c r="E112" i="30"/>
  <c r="I111" i="30"/>
  <c r="H111" i="30"/>
  <c r="G111" i="30"/>
  <c r="E111" i="30"/>
  <c r="I110" i="30"/>
  <c r="H110" i="30"/>
  <c r="G110" i="30"/>
  <c r="E110" i="30"/>
  <c r="I109" i="30"/>
  <c r="H109" i="30"/>
  <c r="G109" i="30"/>
  <c r="E109" i="30"/>
  <c r="I108" i="30"/>
  <c r="H108" i="30"/>
  <c r="G108" i="30"/>
  <c r="E108" i="30"/>
  <c r="I107" i="30"/>
  <c r="H107" i="30"/>
  <c r="G107" i="30"/>
  <c r="E107" i="30"/>
  <c r="I106" i="30"/>
  <c r="H106" i="30"/>
  <c r="G106" i="30"/>
  <c r="E106" i="30"/>
  <c r="I105" i="30"/>
  <c r="H105" i="30"/>
  <c r="G105" i="30"/>
  <c r="E105" i="30"/>
  <c r="I104" i="30"/>
  <c r="H104" i="30"/>
  <c r="G104" i="30"/>
  <c r="E104" i="30"/>
  <c r="I103" i="30"/>
  <c r="H103" i="30"/>
  <c r="G103" i="30"/>
  <c r="E103" i="30"/>
  <c r="I102" i="30"/>
  <c r="H102" i="30"/>
  <c r="G102" i="30"/>
  <c r="E102" i="30"/>
  <c r="I101" i="30"/>
  <c r="H101" i="30"/>
  <c r="G101" i="30"/>
  <c r="E101" i="30"/>
  <c r="I100" i="30"/>
  <c r="H100" i="30"/>
  <c r="G100" i="30"/>
  <c r="E100" i="30"/>
  <c r="I99" i="30"/>
  <c r="H99" i="30"/>
  <c r="G99" i="30"/>
  <c r="E99" i="30"/>
  <c r="I98" i="30"/>
  <c r="H98" i="30"/>
  <c r="G98" i="30"/>
  <c r="E98" i="30"/>
  <c r="I97" i="30"/>
  <c r="H97" i="30"/>
  <c r="G97" i="30"/>
  <c r="E97" i="30"/>
  <c r="I96" i="30"/>
  <c r="H96" i="30"/>
  <c r="G96" i="30"/>
  <c r="E96" i="30"/>
  <c r="I95" i="30"/>
  <c r="H95" i="30"/>
  <c r="G95" i="30"/>
  <c r="E95" i="30"/>
  <c r="I94" i="30"/>
  <c r="H94" i="30"/>
  <c r="G94" i="30"/>
  <c r="E94" i="30"/>
  <c r="I93" i="30"/>
  <c r="H93" i="30"/>
  <c r="G93" i="30"/>
  <c r="E93" i="30"/>
  <c r="I92" i="30"/>
  <c r="H92" i="30"/>
  <c r="G92" i="30"/>
  <c r="E92" i="30"/>
  <c r="I91" i="30"/>
  <c r="H91" i="30"/>
  <c r="G91" i="30"/>
  <c r="E91" i="30"/>
  <c r="I90" i="30"/>
  <c r="H90" i="30"/>
  <c r="G90" i="30"/>
  <c r="E90" i="30"/>
  <c r="I89" i="30"/>
  <c r="H89" i="30"/>
  <c r="G89" i="30"/>
  <c r="E89" i="30"/>
  <c r="I88" i="30"/>
  <c r="H88" i="30"/>
  <c r="G88" i="30"/>
  <c r="E88" i="30"/>
  <c r="I87" i="30"/>
  <c r="H87" i="30"/>
  <c r="G87" i="30"/>
  <c r="E87" i="30"/>
  <c r="I86" i="30"/>
  <c r="H86" i="30"/>
  <c r="G86" i="30"/>
  <c r="E86" i="30"/>
  <c r="I85" i="30"/>
  <c r="H85" i="30"/>
  <c r="G85" i="30"/>
  <c r="E85" i="30"/>
  <c r="I84" i="30"/>
  <c r="H84" i="30"/>
  <c r="G84" i="30"/>
  <c r="E84" i="30"/>
  <c r="I83" i="30"/>
  <c r="H83" i="30"/>
  <c r="G83" i="30"/>
  <c r="E83" i="30"/>
  <c r="I82" i="30"/>
  <c r="H82" i="30"/>
  <c r="G82" i="30"/>
  <c r="E82" i="30"/>
  <c r="I81" i="30"/>
  <c r="H81" i="30"/>
  <c r="G81" i="30"/>
  <c r="E81" i="30"/>
  <c r="I80" i="30"/>
  <c r="H80" i="30"/>
  <c r="G80" i="30"/>
  <c r="E80" i="30"/>
  <c r="I79" i="30"/>
  <c r="H79" i="30"/>
  <c r="G79" i="30"/>
  <c r="E79" i="30"/>
  <c r="I78" i="30"/>
  <c r="H78" i="30"/>
  <c r="G78" i="30"/>
  <c r="E78" i="30"/>
  <c r="I77" i="30"/>
  <c r="H77" i="30"/>
  <c r="G77" i="30"/>
  <c r="E77" i="30"/>
  <c r="I76" i="30"/>
  <c r="H76" i="30"/>
  <c r="G76" i="30"/>
  <c r="E76" i="30"/>
  <c r="I75" i="30"/>
  <c r="H75" i="30"/>
  <c r="G75" i="30"/>
  <c r="E75" i="30"/>
  <c r="I74" i="30"/>
  <c r="H74" i="30"/>
  <c r="G74" i="30"/>
  <c r="E74" i="30"/>
  <c r="I73" i="30"/>
  <c r="H73" i="30"/>
  <c r="G73" i="30"/>
  <c r="E73" i="30"/>
  <c r="I72" i="30"/>
  <c r="H72" i="30"/>
  <c r="G72" i="30"/>
  <c r="E72" i="30"/>
  <c r="I71" i="30"/>
  <c r="H71" i="30"/>
  <c r="G71" i="30"/>
  <c r="E71" i="30"/>
  <c r="I70" i="30"/>
  <c r="H70" i="30"/>
  <c r="G70" i="30"/>
  <c r="E70" i="30"/>
  <c r="I69" i="30"/>
  <c r="H69" i="30"/>
  <c r="G69" i="30"/>
  <c r="E69" i="30"/>
  <c r="I68" i="30"/>
  <c r="H68" i="30"/>
  <c r="G68" i="30"/>
  <c r="E68" i="30"/>
  <c r="I67" i="30"/>
  <c r="H67" i="30"/>
  <c r="G67" i="30"/>
  <c r="E67" i="30"/>
  <c r="I66" i="30"/>
  <c r="H66" i="30"/>
  <c r="G66" i="30"/>
  <c r="E66" i="30"/>
  <c r="I65" i="30"/>
  <c r="H65" i="30"/>
  <c r="G65" i="30"/>
  <c r="E65" i="30"/>
  <c r="I64" i="30"/>
  <c r="H64" i="30"/>
  <c r="G64" i="30"/>
  <c r="E64" i="30"/>
  <c r="I63" i="30"/>
  <c r="H63" i="30"/>
  <c r="G63" i="30"/>
  <c r="E63" i="30"/>
  <c r="I62" i="30"/>
  <c r="H62" i="30"/>
  <c r="G62" i="30"/>
  <c r="E62" i="30"/>
  <c r="I61" i="30"/>
  <c r="H61" i="30"/>
  <c r="G61" i="30"/>
  <c r="E61" i="30"/>
  <c r="I60" i="30"/>
  <c r="H60" i="30"/>
  <c r="G60" i="30"/>
  <c r="E60" i="30"/>
  <c r="I59" i="30"/>
  <c r="H59" i="30"/>
  <c r="G59" i="30"/>
  <c r="E59" i="30"/>
  <c r="I58" i="30"/>
  <c r="H58" i="30"/>
  <c r="G58" i="30"/>
  <c r="E58" i="30"/>
  <c r="I57" i="30"/>
  <c r="H57" i="30"/>
  <c r="G57" i="30"/>
  <c r="E57" i="30"/>
  <c r="I56" i="30"/>
  <c r="H56" i="30"/>
  <c r="G56" i="30"/>
  <c r="E56" i="30"/>
  <c r="I55" i="30"/>
  <c r="H55" i="30"/>
  <c r="G55" i="30"/>
  <c r="E55" i="30"/>
  <c r="I54" i="30"/>
  <c r="H54" i="30"/>
  <c r="G54" i="30"/>
  <c r="E54" i="30"/>
  <c r="I53" i="30"/>
  <c r="H53" i="30"/>
  <c r="G53" i="30"/>
  <c r="E53" i="30"/>
  <c r="I52" i="30"/>
  <c r="H52" i="30"/>
  <c r="G52" i="30"/>
  <c r="E52" i="30"/>
  <c r="I51" i="30"/>
  <c r="H51" i="30"/>
  <c r="G51" i="30"/>
  <c r="E51" i="30"/>
  <c r="I50" i="30"/>
  <c r="H50" i="30"/>
  <c r="G50" i="30"/>
  <c r="E50" i="30"/>
  <c r="I49" i="30"/>
  <c r="H49" i="30"/>
  <c r="G49" i="30"/>
  <c r="E49" i="30"/>
  <c r="I48" i="30"/>
  <c r="H48" i="30"/>
  <c r="G48" i="30"/>
  <c r="E48" i="30"/>
  <c r="I47" i="30"/>
  <c r="H47" i="30"/>
  <c r="G47" i="30"/>
  <c r="E47" i="30"/>
  <c r="I46" i="30"/>
  <c r="H46" i="30"/>
  <c r="G46" i="30"/>
  <c r="E46" i="30"/>
  <c r="I45" i="30"/>
  <c r="H45" i="30"/>
  <c r="G45" i="30"/>
  <c r="E45" i="30"/>
  <c r="I44" i="30"/>
  <c r="H44" i="30"/>
  <c r="G44" i="30"/>
  <c r="E44" i="30"/>
  <c r="I43" i="30"/>
  <c r="H43" i="30"/>
  <c r="G43" i="30"/>
  <c r="E43" i="30"/>
  <c r="I42" i="30"/>
  <c r="H42" i="30"/>
  <c r="G42" i="30"/>
  <c r="E42" i="30"/>
  <c r="I41" i="30"/>
  <c r="H41" i="30"/>
  <c r="G41" i="30"/>
  <c r="E41" i="30"/>
  <c r="I40" i="30"/>
  <c r="H40" i="30"/>
  <c r="G40" i="30"/>
  <c r="E40" i="30"/>
  <c r="I39" i="30"/>
  <c r="H39" i="30"/>
  <c r="G39" i="30"/>
  <c r="E39" i="30"/>
  <c r="I38" i="30"/>
  <c r="H38" i="30"/>
  <c r="G38" i="30"/>
  <c r="E38" i="30"/>
  <c r="I37" i="30"/>
  <c r="H37" i="30"/>
  <c r="G37" i="30"/>
  <c r="E37" i="30"/>
  <c r="I36" i="30"/>
  <c r="H36" i="30"/>
  <c r="G36" i="30"/>
  <c r="E36" i="30"/>
  <c r="I35" i="30"/>
  <c r="H35" i="30"/>
  <c r="G35" i="30"/>
  <c r="E35" i="30"/>
  <c r="I34" i="30"/>
  <c r="H34" i="30"/>
  <c r="G34" i="30"/>
  <c r="E34" i="30"/>
  <c r="I33" i="30"/>
  <c r="H33" i="30"/>
  <c r="G33" i="30"/>
  <c r="E33" i="30"/>
  <c r="I32" i="30"/>
  <c r="H32" i="30"/>
  <c r="G32" i="30"/>
  <c r="E32" i="30"/>
  <c r="I31" i="30"/>
  <c r="H31" i="30"/>
  <c r="G31" i="30"/>
  <c r="E31" i="30"/>
  <c r="I30" i="30"/>
  <c r="H30" i="30"/>
  <c r="G30" i="30"/>
  <c r="E30" i="30"/>
  <c r="I29" i="30"/>
  <c r="H29" i="30"/>
  <c r="G29" i="30"/>
  <c r="E29" i="30"/>
  <c r="I28" i="30"/>
  <c r="H28" i="30"/>
  <c r="G28" i="30"/>
  <c r="E28" i="30"/>
  <c r="I27" i="30"/>
  <c r="H27" i="30"/>
  <c r="G27" i="30"/>
  <c r="E27" i="30"/>
  <c r="I26" i="30"/>
  <c r="H26" i="30"/>
  <c r="G26" i="30"/>
  <c r="E26" i="30"/>
  <c r="I25" i="30"/>
  <c r="H25" i="30"/>
  <c r="G25" i="30"/>
  <c r="E25" i="30"/>
  <c r="I24" i="30"/>
  <c r="H24" i="30"/>
  <c r="G24" i="30"/>
  <c r="E24" i="30"/>
  <c r="I23" i="30"/>
  <c r="H23" i="30"/>
  <c r="G23" i="30"/>
  <c r="E23" i="30"/>
  <c r="I22" i="30"/>
  <c r="H22" i="30"/>
  <c r="G22" i="30"/>
  <c r="E22" i="30"/>
  <c r="I21" i="30"/>
  <c r="H21" i="30"/>
  <c r="G21" i="30"/>
  <c r="E21" i="30"/>
  <c r="I20" i="30"/>
  <c r="H20" i="30"/>
  <c r="G20" i="30"/>
  <c r="E20" i="30"/>
  <c r="I19" i="30"/>
  <c r="H19" i="30"/>
  <c r="G19" i="30"/>
  <c r="E19" i="30"/>
  <c r="I18" i="30"/>
  <c r="H18" i="30"/>
  <c r="G18" i="30"/>
  <c r="E18" i="30"/>
  <c r="I17" i="30"/>
  <c r="H17" i="30"/>
  <c r="G17" i="30"/>
  <c r="E17" i="30"/>
  <c r="I16" i="30"/>
  <c r="H16" i="30"/>
  <c r="G16" i="30"/>
  <c r="E16" i="30"/>
  <c r="I15" i="30"/>
  <c r="H15" i="30"/>
  <c r="G15" i="30"/>
  <c r="E15" i="30"/>
  <c r="I14" i="30"/>
  <c r="H14" i="30"/>
  <c r="G14" i="30"/>
  <c r="E14" i="30"/>
  <c r="I13" i="30"/>
  <c r="H13" i="30"/>
  <c r="G13" i="30"/>
  <c r="E13" i="30"/>
  <c r="I12" i="30"/>
  <c r="H12" i="30"/>
  <c r="G12" i="30"/>
  <c r="E12" i="30"/>
  <c r="I11" i="30"/>
  <c r="H11" i="30"/>
  <c r="G11" i="30"/>
  <c r="E11" i="30"/>
  <c r="I10" i="30"/>
  <c r="H10" i="30"/>
  <c r="G10" i="30"/>
  <c r="E10" i="30"/>
  <c r="I9" i="30"/>
  <c r="H9" i="30"/>
  <c r="G9" i="30"/>
  <c r="E9" i="30"/>
  <c r="I8" i="30"/>
  <c r="H8" i="30"/>
  <c r="G8" i="30"/>
  <c r="E8" i="30"/>
  <c r="I7" i="30"/>
  <c r="H7" i="30"/>
  <c r="G7" i="30"/>
  <c r="E7" i="30"/>
  <c r="I6" i="30"/>
  <c r="H6" i="30"/>
  <c r="G6" i="30"/>
  <c r="E6" i="30"/>
  <c r="I5" i="30"/>
  <c r="H5" i="30"/>
  <c r="G5" i="30"/>
  <c r="E5" i="30"/>
  <c r="I4" i="30"/>
  <c r="H4" i="30"/>
  <c r="G4" i="30"/>
  <c r="E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D54" i="26"/>
  <c r="N304" i="27"/>
  <c r="M304" i="27"/>
  <c r="L304" i="27"/>
  <c r="K304" i="27"/>
  <c r="J304" i="27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B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A107" i="3"/>
  <c r="B107" i="3"/>
  <c r="A106" i="3"/>
  <c r="B106" i="3"/>
  <c r="A105" i="3"/>
  <c r="B105" i="3"/>
  <c r="A104" i="3"/>
  <c r="B104" i="3"/>
  <c r="A103" i="3"/>
  <c r="B103" i="3"/>
  <c r="A102" i="3"/>
  <c r="B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B64" i="3"/>
  <c r="A63" i="3"/>
  <c r="B63" i="3"/>
  <c r="A62" i="3"/>
  <c r="B62" i="3"/>
  <c r="A61" i="3"/>
  <c r="B61" i="3"/>
  <c r="A60" i="3"/>
  <c r="B60" i="3"/>
  <c r="A59" i="3"/>
  <c r="B59" i="3"/>
  <c r="A58" i="3"/>
  <c r="B58" i="3"/>
  <c r="A57" i="3"/>
  <c r="B57" i="3"/>
  <c r="A56" i="3"/>
  <c r="B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B7" i="3"/>
  <c r="A6" i="3"/>
  <c r="B6" i="3"/>
  <c r="A5" i="3"/>
  <c r="B5" i="3"/>
  <c r="A4" i="3"/>
  <c r="B4" i="3"/>
  <c r="A7" i="23"/>
  <c r="B10" i="2"/>
  <c r="B6" i="23"/>
  <c r="D6" i="23"/>
  <c r="H303" i="49"/>
  <c r="D303" i="49"/>
  <c r="B303" i="49"/>
  <c r="A303" i="49"/>
  <c r="J302" i="49"/>
  <c r="H302" i="49"/>
  <c r="D302" i="49"/>
  <c r="B302" i="49"/>
  <c r="A302" i="49"/>
  <c r="H301" i="49"/>
  <c r="D301" i="49"/>
  <c r="B301" i="49"/>
  <c r="A301" i="49"/>
  <c r="H300" i="49"/>
  <c r="D300" i="49"/>
  <c r="B300" i="49"/>
  <c r="A300" i="49"/>
  <c r="H299" i="49"/>
  <c r="D299" i="49"/>
  <c r="B299" i="49"/>
  <c r="A299" i="49"/>
  <c r="H298" i="49"/>
  <c r="D298" i="49"/>
  <c r="B298" i="49"/>
  <c r="A298" i="49"/>
  <c r="H297" i="49"/>
  <c r="D297" i="49"/>
  <c r="B297" i="49"/>
  <c r="A297" i="49"/>
  <c r="H296" i="49"/>
  <c r="D296" i="49"/>
  <c r="B296" i="49"/>
  <c r="A296" i="49"/>
  <c r="H295" i="49"/>
  <c r="D295" i="49"/>
  <c r="B295" i="49"/>
  <c r="A295" i="49"/>
  <c r="H294" i="49"/>
  <c r="D294" i="49"/>
  <c r="B294" i="49"/>
  <c r="A294" i="49"/>
  <c r="H293" i="49"/>
  <c r="D293" i="49"/>
  <c r="B293" i="49"/>
  <c r="A293" i="49"/>
  <c r="H292" i="49"/>
  <c r="D292" i="49"/>
  <c r="B292" i="49"/>
  <c r="A292" i="49"/>
  <c r="H291" i="49"/>
  <c r="D291" i="49"/>
  <c r="B291" i="49"/>
  <c r="A291" i="49"/>
  <c r="H290" i="49"/>
  <c r="D290" i="49"/>
  <c r="B290" i="49"/>
  <c r="A290" i="49"/>
  <c r="H289" i="49"/>
  <c r="D289" i="49"/>
  <c r="B289" i="49"/>
  <c r="A289" i="49"/>
  <c r="H288" i="49"/>
  <c r="D288" i="49"/>
  <c r="B288" i="49"/>
  <c r="A288" i="49"/>
  <c r="H287" i="49"/>
  <c r="D287" i="49"/>
  <c r="B287" i="49"/>
  <c r="A287" i="49"/>
  <c r="H286" i="49"/>
  <c r="D286" i="49"/>
  <c r="B286" i="49"/>
  <c r="A286" i="49"/>
  <c r="H285" i="49"/>
  <c r="D285" i="49"/>
  <c r="B285" i="49"/>
  <c r="A285" i="49"/>
  <c r="H284" i="49"/>
  <c r="D284" i="49"/>
  <c r="B284" i="49"/>
  <c r="A284" i="49"/>
  <c r="H283" i="49"/>
  <c r="D283" i="49"/>
  <c r="B283" i="49"/>
  <c r="A283" i="49"/>
  <c r="H282" i="49"/>
  <c r="D282" i="49"/>
  <c r="B282" i="49"/>
  <c r="A282" i="49"/>
  <c r="H281" i="49"/>
  <c r="D281" i="49"/>
  <c r="B281" i="49"/>
  <c r="A281" i="49"/>
  <c r="H280" i="49"/>
  <c r="D280" i="49"/>
  <c r="B280" i="49"/>
  <c r="A280" i="49"/>
  <c r="H279" i="49"/>
  <c r="D279" i="49"/>
  <c r="B279" i="49"/>
  <c r="A279" i="49"/>
  <c r="H278" i="49"/>
  <c r="D278" i="49"/>
  <c r="B278" i="49"/>
  <c r="A278" i="49"/>
  <c r="H277" i="49"/>
  <c r="D277" i="49"/>
  <c r="B277" i="49"/>
  <c r="A277" i="49"/>
  <c r="H276" i="49"/>
  <c r="D276" i="49"/>
  <c r="B276" i="49"/>
  <c r="A276" i="49"/>
  <c r="H275" i="49"/>
  <c r="D275" i="49"/>
  <c r="B275" i="49"/>
  <c r="A275" i="49"/>
  <c r="H274" i="49"/>
  <c r="D274" i="49"/>
  <c r="B274" i="49"/>
  <c r="A274" i="49"/>
  <c r="H273" i="49"/>
  <c r="D273" i="49"/>
  <c r="B273" i="49"/>
  <c r="A273" i="49"/>
  <c r="H272" i="49"/>
  <c r="D272" i="49"/>
  <c r="B272" i="49"/>
  <c r="A272" i="49"/>
  <c r="H271" i="49"/>
  <c r="D271" i="49"/>
  <c r="B271" i="49"/>
  <c r="A271" i="49"/>
  <c r="H270" i="49"/>
  <c r="D270" i="49"/>
  <c r="B270" i="49"/>
  <c r="A270" i="49"/>
  <c r="H269" i="49"/>
  <c r="D269" i="49"/>
  <c r="B269" i="49"/>
  <c r="A269" i="49"/>
  <c r="H268" i="49"/>
  <c r="D268" i="49"/>
  <c r="B268" i="49"/>
  <c r="A268" i="49"/>
  <c r="H267" i="49"/>
  <c r="D267" i="49"/>
  <c r="B267" i="49"/>
  <c r="A267" i="49"/>
  <c r="H266" i="49"/>
  <c r="D266" i="49"/>
  <c r="B266" i="49"/>
  <c r="A266" i="49"/>
  <c r="H265" i="49"/>
  <c r="D265" i="49"/>
  <c r="B265" i="49"/>
  <c r="A265" i="49"/>
  <c r="H264" i="49"/>
  <c r="D264" i="49"/>
  <c r="B264" i="49"/>
  <c r="A264" i="49"/>
  <c r="H263" i="49"/>
  <c r="D263" i="49"/>
  <c r="B263" i="49"/>
  <c r="A263" i="49"/>
  <c r="H262" i="49"/>
  <c r="D262" i="49"/>
  <c r="B262" i="49"/>
  <c r="A262" i="49"/>
  <c r="H261" i="49"/>
  <c r="D261" i="49"/>
  <c r="B261" i="49"/>
  <c r="A261" i="49"/>
  <c r="H260" i="49"/>
  <c r="D260" i="49"/>
  <c r="B260" i="49"/>
  <c r="A260" i="49"/>
  <c r="H259" i="49"/>
  <c r="D259" i="49"/>
  <c r="B259" i="49"/>
  <c r="A259" i="49"/>
  <c r="H258" i="49"/>
  <c r="D258" i="49"/>
  <c r="B258" i="49"/>
  <c r="A258" i="49"/>
  <c r="H257" i="49"/>
  <c r="D257" i="49"/>
  <c r="B257" i="49"/>
  <c r="A257" i="49"/>
  <c r="H256" i="49"/>
  <c r="D256" i="49"/>
  <c r="B256" i="49"/>
  <c r="A256" i="49"/>
  <c r="H255" i="49"/>
  <c r="D255" i="49"/>
  <c r="B255" i="49"/>
  <c r="A255" i="49"/>
  <c r="H254" i="49"/>
  <c r="D254" i="49"/>
  <c r="B254" i="49"/>
  <c r="A254" i="49"/>
  <c r="H253" i="49"/>
  <c r="D253" i="49"/>
  <c r="B253" i="49"/>
  <c r="A253" i="49"/>
  <c r="H252" i="49"/>
  <c r="D252" i="49"/>
  <c r="B252" i="49"/>
  <c r="A252" i="49"/>
  <c r="H251" i="49"/>
  <c r="D251" i="49"/>
  <c r="B251" i="49"/>
  <c r="A251" i="49"/>
  <c r="H250" i="49"/>
  <c r="D250" i="49"/>
  <c r="B250" i="49"/>
  <c r="A250" i="49"/>
  <c r="H249" i="49"/>
  <c r="D249" i="49"/>
  <c r="B249" i="49"/>
  <c r="A249" i="49"/>
  <c r="H248" i="49"/>
  <c r="D248" i="49"/>
  <c r="B248" i="49"/>
  <c r="A248" i="49"/>
  <c r="H247" i="49"/>
  <c r="D247" i="49"/>
  <c r="B247" i="49"/>
  <c r="A247" i="49"/>
  <c r="H246" i="49"/>
  <c r="D246" i="49"/>
  <c r="B246" i="49"/>
  <c r="A246" i="49"/>
  <c r="H245" i="49"/>
  <c r="D245" i="49"/>
  <c r="B245" i="49"/>
  <c r="A245" i="49"/>
  <c r="H244" i="49"/>
  <c r="D244" i="49"/>
  <c r="B244" i="49"/>
  <c r="A244" i="49"/>
  <c r="H243" i="49"/>
  <c r="D243" i="49"/>
  <c r="B243" i="49"/>
  <c r="A243" i="49"/>
  <c r="H242" i="49"/>
  <c r="D242" i="49"/>
  <c r="B242" i="49"/>
  <c r="A242" i="49"/>
  <c r="H241" i="49"/>
  <c r="D241" i="49"/>
  <c r="B241" i="49"/>
  <c r="A241" i="49"/>
  <c r="H240" i="49"/>
  <c r="D240" i="49"/>
  <c r="B240" i="49"/>
  <c r="A240" i="49"/>
  <c r="H239" i="49"/>
  <c r="D239" i="49"/>
  <c r="B239" i="49"/>
  <c r="A239" i="49"/>
  <c r="H238" i="49"/>
  <c r="D238" i="49"/>
  <c r="B238" i="49"/>
  <c r="A238" i="49"/>
  <c r="H237" i="49"/>
  <c r="D237" i="49"/>
  <c r="B237" i="49"/>
  <c r="A237" i="49"/>
  <c r="H236" i="49"/>
  <c r="D236" i="49"/>
  <c r="B236" i="49"/>
  <c r="A236" i="49"/>
  <c r="H235" i="49"/>
  <c r="D235" i="49"/>
  <c r="B235" i="49"/>
  <c r="A235" i="49"/>
  <c r="H234" i="49"/>
  <c r="D234" i="49"/>
  <c r="B234" i="49"/>
  <c r="A234" i="49"/>
  <c r="H233" i="49"/>
  <c r="D233" i="49"/>
  <c r="B233" i="49"/>
  <c r="A233" i="49"/>
  <c r="H232" i="49"/>
  <c r="D232" i="49"/>
  <c r="B232" i="49"/>
  <c r="A232" i="49"/>
  <c r="H231" i="49"/>
  <c r="D231" i="49"/>
  <c r="B231" i="49"/>
  <c r="A231" i="49"/>
  <c r="H230" i="49"/>
  <c r="D230" i="49"/>
  <c r="B230" i="49"/>
  <c r="A230" i="49"/>
  <c r="H229" i="49"/>
  <c r="D229" i="49"/>
  <c r="B229" i="49"/>
  <c r="A229" i="49"/>
  <c r="H228" i="49"/>
  <c r="D228" i="49"/>
  <c r="B228" i="49"/>
  <c r="A228" i="49"/>
  <c r="H227" i="49"/>
  <c r="D227" i="49"/>
  <c r="B227" i="49"/>
  <c r="A227" i="49"/>
  <c r="H226" i="49"/>
  <c r="D226" i="49"/>
  <c r="B226" i="49"/>
  <c r="A226" i="49"/>
  <c r="H225" i="49"/>
  <c r="D225" i="49"/>
  <c r="B225" i="49"/>
  <c r="A225" i="49"/>
  <c r="H224" i="49"/>
  <c r="D224" i="49"/>
  <c r="B224" i="49"/>
  <c r="A224" i="49"/>
  <c r="H223" i="49"/>
  <c r="D223" i="49"/>
  <c r="B223" i="49"/>
  <c r="A223" i="49"/>
  <c r="H222" i="49"/>
  <c r="D222" i="49"/>
  <c r="B222" i="49"/>
  <c r="A222" i="49"/>
  <c r="H221" i="49"/>
  <c r="D221" i="49"/>
  <c r="B221" i="49"/>
  <c r="A221" i="49"/>
  <c r="H220" i="49"/>
  <c r="D220" i="49"/>
  <c r="B220" i="49"/>
  <c r="A220" i="49"/>
  <c r="H219" i="49"/>
  <c r="D219" i="49"/>
  <c r="B219" i="49"/>
  <c r="A219" i="49"/>
  <c r="H218" i="49"/>
  <c r="D218" i="49"/>
  <c r="B218" i="49"/>
  <c r="A218" i="49"/>
  <c r="H217" i="49"/>
  <c r="D217" i="49"/>
  <c r="B217" i="49"/>
  <c r="A217" i="49"/>
  <c r="H216" i="49"/>
  <c r="D216" i="49"/>
  <c r="B216" i="49"/>
  <c r="A216" i="49"/>
  <c r="H215" i="49"/>
  <c r="D215" i="49"/>
  <c r="B215" i="49"/>
  <c r="A215" i="49"/>
  <c r="H214" i="49"/>
  <c r="D214" i="49"/>
  <c r="B214" i="49"/>
  <c r="A214" i="49"/>
  <c r="H213" i="49"/>
  <c r="D213" i="49"/>
  <c r="B213" i="49"/>
  <c r="A213" i="49"/>
  <c r="H212" i="49"/>
  <c r="D212" i="49"/>
  <c r="B212" i="49"/>
  <c r="A212" i="49"/>
  <c r="H211" i="49"/>
  <c r="D211" i="49"/>
  <c r="B211" i="49"/>
  <c r="A211" i="49"/>
  <c r="H210" i="49"/>
  <c r="D210" i="49"/>
  <c r="B210" i="49"/>
  <c r="A210" i="49"/>
  <c r="H209" i="49"/>
  <c r="D209" i="49"/>
  <c r="B209" i="49"/>
  <c r="A209" i="49"/>
  <c r="H208" i="49"/>
  <c r="D208" i="49"/>
  <c r="B208" i="49"/>
  <c r="A208" i="49"/>
  <c r="H207" i="49"/>
  <c r="D207" i="49"/>
  <c r="B207" i="49"/>
  <c r="A207" i="49"/>
  <c r="H206" i="49"/>
  <c r="D206" i="49"/>
  <c r="B206" i="49"/>
  <c r="A206" i="49"/>
  <c r="H205" i="49"/>
  <c r="D205" i="49"/>
  <c r="B205" i="49"/>
  <c r="A205" i="49"/>
  <c r="D204" i="49"/>
  <c r="B204" i="49"/>
  <c r="A204" i="49"/>
  <c r="B8" i="46"/>
  <c r="B7" i="46"/>
  <c r="B6" i="46"/>
  <c r="B5" i="46"/>
  <c r="B4" i="46"/>
  <c r="A4" i="2"/>
  <c r="D4" i="2"/>
  <c r="A5" i="2"/>
  <c r="D5" i="2"/>
  <c r="A6" i="2"/>
  <c r="D6" i="2"/>
  <c r="D4" i="23"/>
  <c r="A8" i="46"/>
  <c r="A7" i="46"/>
  <c r="A6" i="46"/>
  <c r="A5" i="46"/>
  <c r="A4" i="46"/>
  <c r="B13" i="35"/>
  <c r="B12" i="35"/>
  <c r="I120" i="36"/>
  <c r="H120" i="36"/>
  <c r="A120" i="36"/>
  <c r="I119" i="36"/>
  <c r="H119" i="36"/>
  <c r="A119" i="36"/>
  <c r="G8" i="54"/>
  <c r="B8" i="54"/>
  <c r="G7" i="54"/>
  <c r="B7" i="54"/>
  <c r="G6" i="54"/>
  <c r="B6" i="54"/>
  <c r="G5" i="54"/>
  <c r="B5" i="54"/>
  <c r="G4" i="54"/>
  <c r="B4" i="54"/>
  <c r="B4" i="66"/>
  <c r="B5" i="66"/>
  <c r="B706" i="49"/>
  <c r="B705" i="49"/>
  <c r="B704" i="49"/>
  <c r="B703" i="49"/>
  <c r="B702" i="49"/>
  <c r="B701" i="49"/>
  <c r="B700" i="49"/>
  <c r="B699" i="49"/>
  <c r="B698" i="49"/>
  <c r="B697" i="49"/>
  <c r="B696" i="49"/>
  <c r="B695" i="49"/>
  <c r="B694" i="49"/>
  <c r="B693" i="49"/>
  <c r="B692" i="49"/>
  <c r="B691" i="49"/>
  <c r="B690" i="49"/>
  <c r="B689" i="49"/>
  <c r="B688" i="49"/>
  <c r="B687" i="49"/>
  <c r="B686" i="49"/>
  <c r="B685" i="49"/>
  <c r="B684" i="49"/>
  <c r="B683" i="49"/>
  <c r="B682" i="49"/>
  <c r="B681" i="49"/>
  <c r="B680" i="49"/>
  <c r="B679" i="49"/>
  <c r="B678" i="49"/>
  <c r="B677" i="49"/>
  <c r="B676" i="49"/>
  <c r="B675" i="49"/>
  <c r="B674" i="49"/>
  <c r="B673" i="49"/>
  <c r="B672" i="49"/>
  <c r="B671" i="49"/>
  <c r="B670" i="49"/>
  <c r="B669" i="49"/>
  <c r="B668" i="49"/>
  <c r="B667" i="49"/>
  <c r="B666" i="49"/>
  <c r="B665" i="49"/>
  <c r="B664" i="49"/>
  <c r="B663" i="49"/>
  <c r="B662" i="49"/>
  <c r="B661" i="49"/>
  <c r="B660" i="49"/>
  <c r="B659" i="49"/>
  <c r="B658" i="49"/>
  <c r="B657" i="49"/>
  <c r="B656" i="49"/>
  <c r="B655" i="49"/>
  <c r="B654" i="49"/>
  <c r="B653" i="49"/>
  <c r="B652" i="49"/>
  <c r="B651" i="49"/>
  <c r="B650" i="49"/>
  <c r="B649" i="49"/>
  <c r="B648" i="49"/>
  <c r="B647" i="49"/>
  <c r="B646" i="49"/>
  <c r="B645" i="49"/>
  <c r="B644" i="49"/>
  <c r="B643" i="49"/>
  <c r="B642" i="49"/>
  <c r="B641" i="49"/>
  <c r="B640" i="49"/>
  <c r="B639" i="49"/>
  <c r="B638" i="49"/>
  <c r="B637" i="49"/>
  <c r="B636" i="49"/>
  <c r="B635" i="49"/>
  <c r="B634" i="49"/>
  <c r="B633" i="49"/>
  <c r="B632" i="49"/>
  <c r="B631" i="49"/>
  <c r="B630" i="49"/>
  <c r="B629" i="49"/>
  <c r="B628" i="49"/>
  <c r="B627" i="49"/>
  <c r="B626" i="49"/>
  <c r="B625" i="49"/>
  <c r="B624" i="49"/>
  <c r="B623" i="49"/>
  <c r="B622" i="49"/>
  <c r="B621" i="49"/>
  <c r="B620" i="49"/>
  <c r="B619" i="49"/>
  <c r="B618" i="49"/>
  <c r="B617" i="49"/>
  <c r="B616" i="49"/>
  <c r="B615" i="49"/>
  <c r="B614" i="49"/>
  <c r="B613" i="49"/>
  <c r="B612" i="49"/>
  <c r="B611" i="49"/>
  <c r="B610" i="49"/>
  <c r="B609" i="49"/>
  <c r="B608" i="49"/>
  <c r="B607" i="49"/>
  <c r="B606" i="49"/>
  <c r="B605" i="49"/>
  <c r="B604" i="49"/>
  <c r="B603" i="49"/>
  <c r="B602" i="49"/>
  <c r="B601" i="49"/>
  <c r="B600" i="49"/>
  <c r="B599" i="49"/>
  <c r="B598" i="49"/>
  <c r="B597" i="49"/>
  <c r="B596" i="49"/>
  <c r="B595" i="49"/>
  <c r="B594" i="49"/>
  <c r="B593" i="49"/>
  <c r="B592" i="49"/>
  <c r="B591" i="49"/>
  <c r="B590" i="49"/>
  <c r="B589" i="49"/>
  <c r="B588" i="49"/>
  <c r="B587" i="49"/>
  <c r="B586" i="49"/>
  <c r="B585" i="49"/>
  <c r="B584" i="49"/>
  <c r="B583" i="49"/>
  <c r="B582" i="49"/>
  <c r="B581" i="49"/>
  <c r="B580" i="49"/>
  <c r="B579" i="49"/>
  <c r="B578" i="49"/>
  <c r="B577" i="49"/>
  <c r="B576" i="49"/>
  <c r="B575" i="49"/>
  <c r="B574" i="49"/>
  <c r="B573" i="49"/>
  <c r="B572" i="49"/>
  <c r="B571" i="49"/>
  <c r="B570" i="49"/>
  <c r="B569" i="49"/>
  <c r="B568" i="49"/>
  <c r="B567" i="49"/>
  <c r="B566" i="49"/>
  <c r="B565" i="49"/>
  <c r="B564" i="49"/>
  <c r="B563" i="49"/>
  <c r="B562" i="49"/>
  <c r="B561" i="49"/>
  <c r="B560" i="49"/>
  <c r="B559" i="49"/>
  <c r="B558" i="49"/>
  <c r="B557" i="49"/>
  <c r="B556" i="49"/>
  <c r="B555" i="49"/>
  <c r="B554" i="49"/>
  <c r="B553" i="49"/>
  <c r="B552" i="49"/>
  <c r="B551" i="49"/>
  <c r="B550" i="49"/>
  <c r="B549" i="49"/>
  <c r="B548" i="49"/>
  <c r="B547" i="49"/>
  <c r="B546" i="49"/>
  <c r="B545" i="49"/>
  <c r="B544" i="49"/>
  <c r="B543" i="49"/>
  <c r="B542" i="49"/>
  <c r="B541" i="49"/>
  <c r="B540" i="49"/>
  <c r="B539" i="49"/>
  <c r="B538" i="49"/>
  <c r="B537" i="49"/>
  <c r="B536" i="49"/>
  <c r="B535" i="49"/>
  <c r="B534" i="49"/>
  <c r="B533" i="49"/>
  <c r="B532" i="49"/>
  <c r="B531" i="49"/>
  <c r="B530" i="49"/>
  <c r="B529" i="49"/>
  <c r="B528" i="49"/>
  <c r="B527" i="49"/>
  <c r="B526" i="49"/>
  <c r="B525" i="49"/>
  <c r="B524" i="49"/>
  <c r="B523" i="49"/>
  <c r="B522" i="49"/>
  <c r="B521" i="49"/>
  <c r="B520" i="49"/>
  <c r="B519" i="49"/>
  <c r="B518" i="49"/>
  <c r="B517" i="49"/>
  <c r="B516" i="49"/>
  <c r="B515" i="49"/>
  <c r="B514" i="49"/>
  <c r="B513" i="49"/>
  <c r="B512" i="49"/>
  <c r="B511" i="49"/>
  <c r="B510" i="49"/>
  <c r="B509" i="49"/>
  <c r="B508" i="49"/>
  <c r="B507" i="49"/>
  <c r="B506" i="49"/>
  <c r="B505" i="49"/>
  <c r="B504" i="49"/>
  <c r="B503" i="49"/>
  <c r="B502" i="49"/>
  <c r="B501" i="49"/>
  <c r="B500" i="49"/>
  <c r="B499" i="49"/>
  <c r="B498" i="49"/>
  <c r="B497" i="49"/>
  <c r="B496" i="49"/>
  <c r="B495" i="49"/>
  <c r="B494" i="49"/>
  <c r="B493" i="49"/>
  <c r="B492" i="49"/>
  <c r="B491" i="49"/>
  <c r="B490" i="49"/>
  <c r="B489" i="49"/>
  <c r="B488" i="49"/>
  <c r="B487" i="49"/>
  <c r="B486" i="49"/>
  <c r="B485" i="49"/>
  <c r="B484" i="49"/>
  <c r="B483" i="49"/>
  <c r="B482" i="49"/>
  <c r="B481" i="49"/>
  <c r="B480" i="49"/>
  <c r="B479" i="49"/>
  <c r="B478" i="49"/>
  <c r="B477" i="49"/>
  <c r="B476" i="49"/>
  <c r="B475" i="49"/>
  <c r="B474" i="49"/>
  <c r="B473" i="49"/>
  <c r="B472" i="49"/>
  <c r="B471" i="49"/>
  <c r="B470" i="49"/>
  <c r="B469" i="49"/>
  <c r="B468" i="49"/>
  <c r="B467" i="49"/>
  <c r="B466" i="49"/>
  <c r="B465" i="49"/>
  <c r="B464" i="49"/>
  <c r="B463" i="49"/>
  <c r="B462" i="49"/>
  <c r="B461" i="49"/>
  <c r="B460" i="49"/>
  <c r="B459" i="49"/>
  <c r="B458" i="49"/>
  <c r="B457" i="49"/>
  <c r="B456" i="49"/>
  <c r="B455" i="49"/>
  <c r="B454" i="49"/>
  <c r="B453" i="49"/>
  <c r="B452" i="49"/>
  <c r="B451" i="49"/>
  <c r="B450" i="49"/>
  <c r="B449" i="49"/>
  <c r="B448" i="49"/>
  <c r="B447" i="49"/>
  <c r="B446" i="49"/>
  <c r="B445" i="49"/>
  <c r="B444" i="49"/>
  <c r="B443" i="49"/>
  <c r="B442" i="49"/>
  <c r="B441" i="49"/>
  <c r="B440" i="49"/>
  <c r="B439" i="49"/>
  <c r="B438" i="49"/>
  <c r="B437" i="49"/>
  <c r="B436" i="49"/>
  <c r="B435" i="49"/>
  <c r="B434" i="49"/>
  <c r="B433" i="49"/>
  <c r="B432" i="49"/>
  <c r="B431" i="49"/>
  <c r="B430" i="49"/>
  <c r="B429" i="49"/>
  <c r="B428" i="49"/>
  <c r="B427" i="49"/>
  <c r="B426" i="49"/>
  <c r="B425" i="49"/>
  <c r="B424" i="49"/>
  <c r="B423" i="49"/>
  <c r="B422" i="49"/>
  <c r="B421" i="49"/>
  <c r="B420" i="49"/>
  <c r="B419" i="49"/>
  <c r="B418" i="49"/>
  <c r="B417" i="49"/>
  <c r="B416" i="49"/>
  <c r="B415" i="49"/>
  <c r="B414" i="49"/>
  <c r="B413" i="49"/>
  <c r="B412" i="49"/>
  <c r="B411" i="49"/>
  <c r="B410" i="49"/>
  <c r="B409" i="49"/>
  <c r="B408" i="49"/>
  <c r="B407" i="49"/>
  <c r="B406" i="49"/>
  <c r="B405" i="49"/>
  <c r="B404" i="49"/>
  <c r="B403" i="49"/>
  <c r="B402" i="49"/>
  <c r="B401" i="49"/>
  <c r="B400" i="49"/>
  <c r="B399" i="49"/>
  <c r="B398" i="49"/>
  <c r="B397" i="49"/>
  <c r="B396" i="49"/>
  <c r="B395" i="49"/>
  <c r="B394" i="49"/>
  <c r="B393" i="49"/>
  <c r="B392" i="49"/>
  <c r="B391" i="49"/>
  <c r="B390" i="49"/>
  <c r="B389" i="49"/>
  <c r="B388" i="49"/>
  <c r="B387" i="49"/>
  <c r="B386" i="49"/>
  <c r="B385" i="49"/>
  <c r="B384" i="49"/>
  <c r="B383" i="49"/>
  <c r="B382" i="49"/>
  <c r="B381" i="49"/>
  <c r="B380" i="49"/>
  <c r="B379" i="49"/>
  <c r="B378" i="49"/>
  <c r="B377" i="49"/>
  <c r="B376" i="49"/>
  <c r="B375" i="49"/>
  <c r="B374" i="49"/>
  <c r="B373" i="49"/>
  <c r="B372" i="49"/>
  <c r="B371" i="49"/>
  <c r="B370" i="49"/>
  <c r="B369" i="49"/>
  <c r="B368" i="49"/>
  <c r="B367" i="49"/>
  <c r="B366" i="49"/>
  <c r="B365" i="49"/>
  <c r="B364" i="49"/>
  <c r="B363" i="49"/>
  <c r="B362" i="49"/>
  <c r="B361" i="49"/>
  <c r="B360" i="49"/>
  <c r="B359" i="49"/>
  <c r="B358" i="49"/>
  <c r="B357" i="49"/>
  <c r="B356" i="49"/>
  <c r="B355" i="49"/>
  <c r="B354" i="49"/>
  <c r="B353" i="49"/>
  <c r="B352" i="49"/>
  <c r="B351" i="49"/>
  <c r="B350" i="49"/>
  <c r="B349" i="49"/>
  <c r="B348" i="49"/>
  <c r="B347" i="49"/>
  <c r="B346" i="49"/>
  <c r="B345" i="49"/>
  <c r="B344" i="49"/>
  <c r="B343" i="49"/>
  <c r="B342" i="49"/>
  <c r="B341" i="49"/>
  <c r="B340" i="49"/>
  <c r="B339" i="49"/>
  <c r="B338" i="49"/>
  <c r="B337" i="49"/>
  <c r="B336" i="49"/>
  <c r="B335" i="49"/>
  <c r="B334" i="49"/>
  <c r="B333" i="49"/>
  <c r="B332" i="49"/>
  <c r="B331" i="49"/>
  <c r="B330" i="49"/>
  <c r="B329" i="49"/>
  <c r="B328" i="49"/>
  <c r="B327" i="49"/>
  <c r="B326" i="49"/>
  <c r="B325" i="49"/>
  <c r="B324" i="49"/>
  <c r="B323" i="49"/>
  <c r="B322" i="49"/>
  <c r="B321" i="49"/>
  <c r="B320" i="49"/>
  <c r="B319" i="49"/>
  <c r="B318" i="49"/>
  <c r="B317" i="49"/>
  <c r="B316" i="49"/>
  <c r="B315" i="49"/>
  <c r="B314" i="49"/>
  <c r="B313" i="49"/>
  <c r="B312" i="49"/>
  <c r="B311" i="49"/>
  <c r="B310" i="49"/>
  <c r="B309" i="49"/>
  <c r="B308" i="49"/>
  <c r="B307" i="49"/>
  <c r="B306" i="49"/>
  <c r="B305" i="49"/>
  <c r="B304" i="49"/>
  <c r="B203" i="49"/>
  <c r="B202" i="49"/>
  <c r="B201" i="49"/>
  <c r="B200" i="49"/>
  <c r="B199" i="49"/>
  <c r="B198" i="49"/>
  <c r="B197" i="49"/>
  <c r="B196" i="49"/>
  <c r="B195" i="49"/>
  <c r="B194" i="49"/>
  <c r="B193" i="49"/>
  <c r="B192" i="49"/>
  <c r="B191" i="49"/>
  <c r="B190" i="49"/>
  <c r="B189" i="49"/>
  <c r="B188" i="49"/>
  <c r="B187" i="49"/>
  <c r="B186" i="49"/>
  <c r="B185" i="49"/>
  <c r="B184" i="49"/>
  <c r="B183" i="49"/>
  <c r="B182" i="49"/>
  <c r="B181" i="49"/>
  <c r="B180" i="49"/>
  <c r="B179" i="49"/>
  <c r="B178" i="49"/>
  <c r="B177" i="49"/>
  <c r="B176" i="49"/>
  <c r="B175" i="49"/>
  <c r="B174" i="49"/>
  <c r="B173" i="49"/>
  <c r="B172" i="49"/>
  <c r="B171" i="49"/>
  <c r="B170" i="49"/>
  <c r="B169" i="49"/>
  <c r="B168" i="49"/>
  <c r="B167" i="49"/>
  <c r="B166" i="49"/>
  <c r="B165" i="49"/>
  <c r="B164" i="49"/>
  <c r="B163" i="49"/>
  <c r="B162" i="49"/>
  <c r="B161" i="49"/>
  <c r="B160" i="49"/>
  <c r="B159" i="49"/>
  <c r="B158" i="49"/>
  <c r="B157" i="49"/>
  <c r="B156" i="49"/>
  <c r="B155" i="49"/>
  <c r="B154" i="49"/>
  <c r="B153" i="49"/>
  <c r="B152" i="49"/>
  <c r="B151" i="49"/>
  <c r="B150" i="49"/>
  <c r="B149" i="49"/>
  <c r="B148" i="49"/>
  <c r="B147" i="49"/>
  <c r="B146" i="49"/>
  <c r="B145" i="49"/>
  <c r="B144" i="49"/>
  <c r="B143" i="49"/>
  <c r="B142" i="49"/>
  <c r="B141" i="49"/>
  <c r="B140" i="49"/>
  <c r="B139" i="49"/>
  <c r="B138" i="49"/>
  <c r="B137" i="49"/>
  <c r="B136" i="49"/>
  <c r="B135" i="49"/>
  <c r="B134" i="49"/>
  <c r="B133" i="49"/>
  <c r="B132" i="49"/>
  <c r="B131" i="49"/>
  <c r="B130" i="49"/>
  <c r="B129" i="49"/>
  <c r="B128" i="49"/>
  <c r="B127" i="49"/>
  <c r="B126" i="49"/>
  <c r="B125" i="49"/>
  <c r="B124" i="49"/>
  <c r="B123" i="49"/>
  <c r="B122" i="49"/>
  <c r="B121" i="49"/>
  <c r="B120" i="49"/>
  <c r="B119" i="49"/>
  <c r="B118" i="49"/>
  <c r="B117" i="49"/>
  <c r="B116" i="49"/>
  <c r="B115" i="49"/>
  <c r="B114" i="49"/>
  <c r="B113" i="49"/>
  <c r="B112" i="49"/>
  <c r="B111" i="49"/>
  <c r="B110" i="49"/>
  <c r="B109" i="49"/>
  <c r="B108" i="49"/>
  <c r="B107" i="49"/>
  <c r="B106" i="49"/>
  <c r="B105" i="49"/>
  <c r="B104" i="49"/>
  <c r="B103" i="49"/>
  <c r="B102" i="49"/>
  <c r="B101" i="49"/>
  <c r="B100" i="49"/>
  <c r="B99" i="49"/>
  <c r="B98" i="49"/>
  <c r="B97" i="49"/>
  <c r="B96" i="49"/>
  <c r="B95" i="49"/>
  <c r="B94" i="49"/>
  <c r="B93" i="49"/>
  <c r="B92" i="49"/>
  <c r="B91" i="49"/>
  <c r="B90" i="49"/>
  <c r="B89" i="49"/>
  <c r="B88" i="49"/>
  <c r="B87" i="49"/>
  <c r="B86" i="49"/>
  <c r="B85" i="49"/>
  <c r="B84" i="49"/>
  <c r="B83" i="49"/>
  <c r="B82" i="49"/>
  <c r="B81" i="49"/>
  <c r="B80" i="49"/>
  <c r="B79" i="49"/>
  <c r="B78" i="49"/>
  <c r="B77" i="49"/>
  <c r="B76" i="49"/>
  <c r="B75" i="49"/>
  <c r="B74" i="49"/>
  <c r="B73" i="49"/>
  <c r="B72" i="49"/>
  <c r="B71" i="49"/>
  <c r="B70" i="49"/>
  <c r="B69" i="49"/>
  <c r="B68" i="49"/>
  <c r="B67" i="49"/>
  <c r="B66" i="49"/>
  <c r="B65" i="49"/>
  <c r="B64" i="49"/>
  <c r="B63" i="49"/>
  <c r="B62" i="49"/>
  <c r="B61" i="49"/>
  <c r="B60" i="49"/>
  <c r="B59" i="49"/>
  <c r="B58" i="49"/>
  <c r="B57" i="49"/>
  <c r="B56" i="49"/>
  <c r="B55" i="49"/>
  <c r="B54" i="49"/>
  <c r="B53" i="49"/>
  <c r="B52" i="49"/>
  <c r="B51" i="49"/>
  <c r="B50" i="49"/>
  <c r="B49" i="49"/>
  <c r="B48" i="49"/>
  <c r="B47" i="49"/>
  <c r="B46" i="49"/>
  <c r="B45" i="49"/>
  <c r="B44" i="49"/>
  <c r="B43" i="49"/>
  <c r="B42" i="49"/>
  <c r="B41" i="49"/>
  <c r="B40" i="49"/>
  <c r="B39" i="49"/>
  <c r="B38" i="49"/>
  <c r="B37" i="49"/>
  <c r="B36" i="49"/>
  <c r="B35" i="49"/>
  <c r="B34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7" i="49"/>
  <c r="B16" i="49"/>
  <c r="B15" i="49"/>
  <c r="B14" i="49"/>
  <c r="B13" i="49"/>
  <c r="B12" i="49"/>
  <c r="B11" i="49"/>
  <c r="B10" i="49"/>
  <c r="B9" i="49"/>
  <c r="B8" i="49"/>
  <c r="B7" i="49"/>
  <c r="B6" i="49"/>
  <c r="B5" i="49"/>
  <c r="B4" i="49"/>
  <c r="A5" i="57"/>
  <c r="A4" i="57"/>
  <c r="D706" i="49"/>
  <c r="A706" i="49"/>
  <c r="D705" i="49"/>
  <c r="A705" i="49"/>
  <c r="D704" i="49"/>
  <c r="A704" i="49"/>
  <c r="D703" i="49"/>
  <c r="A703" i="49"/>
  <c r="D702" i="49"/>
  <c r="A702" i="49"/>
  <c r="D701" i="49"/>
  <c r="A701" i="49"/>
  <c r="D700" i="49"/>
  <c r="A700" i="49"/>
  <c r="D699" i="49"/>
  <c r="A699" i="49"/>
  <c r="D698" i="49"/>
  <c r="A698" i="49"/>
  <c r="D697" i="49"/>
  <c r="A697" i="49"/>
  <c r="D696" i="49"/>
  <c r="A696" i="49"/>
  <c r="D695" i="49"/>
  <c r="A695" i="49"/>
  <c r="D694" i="49"/>
  <c r="A694" i="49"/>
  <c r="D693" i="49"/>
  <c r="A693" i="49"/>
  <c r="D692" i="49"/>
  <c r="A692" i="49"/>
  <c r="D691" i="49"/>
  <c r="A691" i="49"/>
  <c r="D690" i="49"/>
  <c r="A690" i="49"/>
  <c r="D689" i="49"/>
  <c r="A689" i="49"/>
  <c r="D688" i="49"/>
  <c r="A688" i="49"/>
  <c r="D687" i="49"/>
  <c r="A687" i="49"/>
  <c r="D686" i="49"/>
  <c r="A686" i="49"/>
  <c r="D685" i="49"/>
  <c r="A685" i="49"/>
  <c r="D684" i="49"/>
  <c r="A684" i="49"/>
  <c r="D683" i="49"/>
  <c r="A683" i="49"/>
  <c r="D682" i="49"/>
  <c r="A682" i="49"/>
  <c r="D681" i="49"/>
  <c r="A681" i="49"/>
  <c r="D680" i="49"/>
  <c r="A680" i="49"/>
  <c r="D679" i="49"/>
  <c r="A679" i="49"/>
  <c r="D678" i="49"/>
  <c r="A678" i="49"/>
  <c r="D677" i="49"/>
  <c r="A677" i="49"/>
  <c r="D676" i="49"/>
  <c r="A676" i="49"/>
  <c r="D675" i="49"/>
  <c r="A675" i="49"/>
  <c r="D674" i="49"/>
  <c r="A674" i="49"/>
  <c r="D673" i="49"/>
  <c r="A673" i="49"/>
  <c r="D672" i="49"/>
  <c r="A672" i="49"/>
  <c r="D671" i="49"/>
  <c r="A671" i="49"/>
  <c r="D670" i="49"/>
  <c r="A670" i="49"/>
  <c r="D669" i="49"/>
  <c r="A669" i="49"/>
  <c r="D668" i="49"/>
  <c r="A668" i="49"/>
  <c r="D667" i="49"/>
  <c r="A667" i="49"/>
  <c r="D666" i="49"/>
  <c r="A666" i="49"/>
  <c r="D665" i="49"/>
  <c r="A665" i="49"/>
  <c r="D664" i="49"/>
  <c r="A664" i="49"/>
  <c r="D663" i="49"/>
  <c r="A663" i="49"/>
  <c r="D662" i="49"/>
  <c r="A662" i="49"/>
  <c r="D661" i="49"/>
  <c r="A661" i="49"/>
  <c r="D660" i="49"/>
  <c r="A660" i="49"/>
  <c r="D659" i="49"/>
  <c r="A659" i="49"/>
  <c r="D658" i="49"/>
  <c r="A658" i="49"/>
  <c r="D657" i="49"/>
  <c r="A657" i="49"/>
  <c r="D656" i="49"/>
  <c r="A656" i="49"/>
  <c r="D655" i="49"/>
  <c r="A655" i="49"/>
  <c r="D654" i="49"/>
  <c r="A654" i="49"/>
  <c r="D653" i="49"/>
  <c r="A653" i="49"/>
  <c r="D652" i="49"/>
  <c r="A652" i="49"/>
  <c r="D651" i="49"/>
  <c r="A651" i="49"/>
  <c r="D650" i="49"/>
  <c r="A650" i="49"/>
  <c r="D649" i="49"/>
  <c r="A649" i="49"/>
  <c r="D648" i="49"/>
  <c r="A648" i="49"/>
  <c r="D647" i="49"/>
  <c r="A647" i="49"/>
  <c r="D646" i="49"/>
  <c r="A646" i="49"/>
  <c r="D645" i="49"/>
  <c r="A645" i="49"/>
  <c r="D644" i="49"/>
  <c r="A644" i="49"/>
  <c r="D643" i="49"/>
  <c r="A643" i="49"/>
  <c r="D642" i="49"/>
  <c r="A642" i="49"/>
  <c r="D641" i="49"/>
  <c r="A641" i="49"/>
  <c r="D640" i="49"/>
  <c r="A640" i="49"/>
  <c r="D639" i="49"/>
  <c r="A639" i="49"/>
  <c r="D638" i="49"/>
  <c r="A638" i="49"/>
  <c r="D637" i="49"/>
  <c r="A637" i="49"/>
  <c r="D636" i="49"/>
  <c r="A636" i="49"/>
  <c r="D635" i="49"/>
  <c r="A635" i="49"/>
  <c r="D634" i="49"/>
  <c r="A634" i="49"/>
  <c r="D633" i="49"/>
  <c r="A633" i="49"/>
  <c r="D632" i="49"/>
  <c r="A632" i="49"/>
  <c r="D631" i="49"/>
  <c r="A631" i="49"/>
  <c r="D630" i="49"/>
  <c r="A630" i="49"/>
  <c r="D629" i="49"/>
  <c r="A629" i="49"/>
  <c r="D628" i="49"/>
  <c r="A628" i="49"/>
  <c r="D627" i="49"/>
  <c r="A627" i="49"/>
  <c r="D626" i="49"/>
  <c r="A626" i="49"/>
  <c r="D625" i="49"/>
  <c r="A625" i="49"/>
  <c r="D624" i="49"/>
  <c r="A624" i="49"/>
  <c r="D623" i="49"/>
  <c r="A623" i="49"/>
  <c r="D622" i="49"/>
  <c r="A622" i="49"/>
  <c r="D621" i="49"/>
  <c r="A621" i="49"/>
  <c r="D620" i="49"/>
  <c r="A620" i="49"/>
  <c r="D619" i="49"/>
  <c r="A619" i="49"/>
  <c r="D618" i="49"/>
  <c r="A618" i="49"/>
  <c r="D617" i="49"/>
  <c r="A617" i="49"/>
  <c r="D616" i="49"/>
  <c r="A616" i="49"/>
  <c r="D615" i="49"/>
  <c r="A615" i="49"/>
  <c r="D614" i="49"/>
  <c r="A614" i="49"/>
  <c r="D613" i="49"/>
  <c r="A613" i="49"/>
  <c r="D612" i="49"/>
  <c r="A612" i="49"/>
  <c r="D611" i="49"/>
  <c r="A611" i="49"/>
  <c r="D610" i="49"/>
  <c r="A610" i="49"/>
  <c r="D609" i="49"/>
  <c r="A609" i="49"/>
  <c r="D608" i="49"/>
  <c r="A608" i="49"/>
  <c r="D607" i="49"/>
  <c r="A607" i="49"/>
  <c r="D606" i="49"/>
  <c r="A606" i="49"/>
  <c r="D605" i="49"/>
  <c r="A605" i="49"/>
  <c r="D604" i="49"/>
  <c r="A604" i="49"/>
  <c r="D603" i="49"/>
  <c r="A603" i="49"/>
  <c r="D602" i="49"/>
  <c r="A602" i="49"/>
  <c r="D601" i="49"/>
  <c r="A601" i="49"/>
  <c r="D600" i="49"/>
  <c r="A600" i="49"/>
  <c r="D599" i="49"/>
  <c r="A599" i="49"/>
  <c r="D598" i="49"/>
  <c r="A598" i="49"/>
  <c r="D597" i="49"/>
  <c r="A597" i="49"/>
  <c r="D596" i="49"/>
  <c r="A596" i="49"/>
  <c r="D595" i="49"/>
  <c r="A595" i="49"/>
  <c r="D594" i="49"/>
  <c r="A594" i="49"/>
  <c r="D593" i="49"/>
  <c r="A593" i="49"/>
  <c r="D592" i="49"/>
  <c r="A592" i="49"/>
  <c r="D591" i="49"/>
  <c r="A591" i="49"/>
  <c r="D590" i="49"/>
  <c r="A590" i="49"/>
  <c r="D589" i="49"/>
  <c r="A589" i="49"/>
  <c r="D588" i="49"/>
  <c r="A588" i="49"/>
  <c r="D587" i="49"/>
  <c r="A587" i="49"/>
  <c r="D586" i="49"/>
  <c r="A586" i="49"/>
  <c r="D585" i="49"/>
  <c r="A585" i="49"/>
  <c r="D584" i="49"/>
  <c r="A584" i="49"/>
  <c r="D583" i="49"/>
  <c r="A583" i="49"/>
  <c r="D582" i="49"/>
  <c r="A582" i="49"/>
  <c r="D581" i="49"/>
  <c r="A581" i="49"/>
  <c r="D580" i="49"/>
  <c r="A580" i="49"/>
  <c r="D579" i="49"/>
  <c r="A579" i="49"/>
  <c r="D578" i="49"/>
  <c r="A578" i="49"/>
  <c r="D577" i="49"/>
  <c r="A577" i="49"/>
  <c r="D576" i="49"/>
  <c r="A576" i="49"/>
  <c r="D575" i="49"/>
  <c r="A575" i="49"/>
  <c r="D574" i="49"/>
  <c r="A574" i="49"/>
  <c r="D573" i="49"/>
  <c r="A573" i="49"/>
  <c r="D572" i="49"/>
  <c r="A572" i="49"/>
  <c r="D571" i="49"/>
  <c r="A571" i="49"/>
  <c r="D570" i="49"/>
  <c r="A570" i="49"/>
  <c r="D569" i="49"/>
  <c r="A569" i="49"/>
  <c r="D568" i="49"/>
  <c r="A568" i="49"/>
  <c r="D567" i="49"/>
  <c r="A567" i="49"/>
  <c r="D566" i="49"/>
  <c r="A566" i="49"/>
  <c r="D565" i="49"/>
  <c r="A565" i="49"/>
  <c r="D564" i="49"/>
  <c r="A564" i="49"/>
  <c r="D563" i="49"/>
  <c r="A563" i="49"/>
  <c r="D562" i="49"/>
  <c r="A562" i="49"/>
  <c r="D561" i="49"/>
  <c r="A561" i="49"/>
  <c r="D560" i="49"/>
  <c r="A560" i="49"/>
  <c r="D559" i="49"/>
  <c r="A559" i="49"/>
  <c r="D558" i="49"/>
  <c r="A558" i="49"/>
  <c r="D557" i="49"/>
  <c r="A557" i="49"/>
  <c r="D556" i="49"/>
  <c r="A556" i="49"/>
  <c r="D555" i="49"/>
  <c r="A555" i="49"/>
  <c r="D554" i="49"/>
  <c r="A554" i="49"/>
  <c r="D553" i="49"/>
  <c r="A553" i="49"/>
  <c r="D552" i="49"/>
  <c r="A552" i="49"/>
  <c r="D551" i="49"/>
  <c r="A551" i="49"/>
  <c r="D550" i="49"/>
  <c r="A550" i="49"/>
  <c r="D549" i="49"/>
  <c r="A549" i="49"/>
  <c r="D548" i="49"/>
  <c r="A548" i="49"/>
  <c r="D547" i="49"/>
  <c r="A547" i="49"/>
  <c r="D546" i="49"/>
  <c r="A546" i="49"/>
  <c r="D545" i="49"/>
  <c r="A545" i="49"/>
  <c r="D544" i="49"/>
  <c r="A544" i="49"/>
  <c r="D543" i="49"/>
  <c r="A543" i="49"/>
  <c r="D542" i="49"/>
  <c r="A542" i="49"/>
  <c r="D541" i="49"/>
  <c r="A541" i="49"/>
  <c r="D540" i="49"/>
  <c r="A540" i="49"/>
  <c r="D539" i="49"/>
  <c r="A539" i="49"/>
  <c r="D538" i="49"/>
  <c r="A538" i="49"/>
  <c r="D537" i="49"/>
  <c r="A537" i="49"/>
  <c r="D536" i="49"/>
  <c r="A536" i="49"/>
  <c r="D535" i="49"/>
  <c r="A535" i="49"/>
  <c r="D534" i="49"/>
  <c r="A534" i="49"/>
  <c r="D533" i="49"/>
  <c r="A533" i="49"/>
  <c r="D532" i="49"/>
  <c r="A532" i="49"/>
  <c r="D531" i="49"/>
  <c r="A531" i="49"/>
  <c r="D530" i="49"/>
  <c r="A530" i="49"/>
  <c r="D529" i="49"/>
  <c r="A529" i="49"/>
  <c r="D528" i="49"/>
  <c r="A528" i="49"/>
  <c r="D527" i="49"/>
  <c r="A527" i="49"/>
  <c r="D526" i="49"/>
  <c r="A526" i="49"/>
  <c r="D525" i="49"/>
  <c r="A525" i="49"/>
  <c r="D524" i="49"/>
  <c r="A524" i="49"/>
  <c r="D523" i="49"/>
  <c r="A523" i="49"/>
  <c r="D522" i="49"/>
  <c r="A522" i="49"/>
  <c r="D521" i="49"/>
  <c r="A521" i="49"/>
  <c r="D520" i="49"/>
  <c r="A520" i="49"/>
  <c r="D519" i="49"/>
  <c r="A519" i="49"/>
  <c r="D518" i="49"/>
  <c r="A518" i="49"/>
  <c r="D517" i="49"/>
  <c r="A517" i="49"/>
  <c r="D516" i="49"/>
  <c r="A516" i="49"/>
  <c r="D515" i="49"/>
  <c r="A515" i="49"/>
  <c r="D514" i="49"/>
  <c r="A514" i="49"/>
  <c r="D513" i="49"/>
  <c r="A513" i="49"/>
  <c r="D512" i="49"/>
  <c r="A512" i="49"/>
  <c r="D511" i="49"/>
  <c r="A511" i="49"/>
  <c r="D510" i="49"/>
  <c r="A510" i="49"/>
  <c r="D509" i="49"/>
  <c r="A509" i="49"/>
  <c r="D508" i="49"/>
  <c r="A508" i="49"/>
  <c r="D507" i="49"/>
  <c r="A507" i="49"/>
  <c r="D506" i="49"/>
  <c r="A506" i="49"/>
  <c r="D505" i="49"/>
  <c r="A505" i="49"/>
  <c r="D504" i="49"/>
  <c r="A504" i="49"/>
  <c r="H503" i="49"/>
  <c r="D503" i="49"/>
  <c r="A503" i="49"/>
  <c r="J502" i="49"/>
  <c r="H502" i="49"/>
  <c r="D502" i="49"/>
  <c r="A502" i="49"/>
  <c r="H501" i="49"/>
  <c r="D501" i="49"/>
  <c r="A501" i="49"/>
  <c r="H500" i="49"/>
  <c r="D500" i="49"/>
  <c r="A500" i="49"/>
  <c r="H499" i="49"/>
  <c r="D499" i="49"/>
  <c r="A499" i="49"/>
  <c r="H498" i="49"/>
  <c r="D498" i="49"/>
  <c r="A498" i="49"/>
  <c r="H497" i="49"/>
  <c r="D497" i="49"/>
  <c r="A497" i="49"/>
  <c r="H496" i="49"/>
  <c r="D496" i="49"/>
  <c r="A496" i="49"/>
  <c r="H495" i="49"/>
  <c r="D495" i="49"/>
  <c r="A495" i="49"/>
  <c r="H494" i="49"/>
  <c r="D494" i="49"/>
  <c r="A494" i="49"/>
  <c r="H493" i="49"/>
  <c r="D493" i="49"/>
  <c r="A493" i="49"/>
  <c r="H492" i="49"/>
  <c r="D492" i="49"/>
  <c r="A492" i="49"/>
  <c r="H491" i="49"/>
  <c r="D491" i="49"/>
  <c r="A491" i="49"/>
  <c r="H490" i="49"/>
  <c r="D490" i="49"/>
  <c r="A490" i="49"/>
  <c r="H489" i="49"/>
  <c r="D489" i="49"/>
  <c r="A489" i="49"/>
  <c r="H488" i="49"/>
  <c r="D488" i="49"/>
  <c r="A488" i="49"/>
  <c r="H487" i="49"/>
  <c r="D487" i="49"/>
  <c r="A487" i="49"/>
  <c r="H486" i="49"/>
  <c r="D486" i="49"/>
  <c r="A486" i="49"/>
  <c r="H485" i="49"/>
  <c r="D485" i="49"/>
  <c r="A485" i="49"/>
  <c r="H484" i="49"/>
  <c r="D484" i="49"/>
  <c r="A484" i="49"/>
  <c r="H483" i="49"/>
  <c r="D483" i="49"/>
  <c r="A483" i="49"/>
  <c r="H482" i="49"/>
  <c r="D482" i="49"/>
  <c r="A482" i="49"/>
  <c r="H481" i="49"/>
  <c r="D481" i="49"/>
  <c r="A481" i="49"/>
  <c r="H480" i="49"/>
  <c r="D480" i="49"/>
  <c r="A480" i="49"/>
  <c r="H479" i="49"/>
  <c r="D479" i="49"/>
  <c r="A479" i="49"/>
  <c r="H478" i="49"/>
  <c r="D478" i="49"/>
  <c r="A478" i="49"/>
  <c r="H477" i="49"/>
  <c r="D477" i="49"/>
  <c r="A477" i="49"/>
  <c r="H476" i="49"/>
  <c r="D476" i="49"/>
  <c r="A476" i="49"/>
  <c r="H475" i="49"/>
  <c r="D475" i="49"/>
  <c r="A475" i="49"/>
  <c r="H474" i="49"/>
  <c r="D474" i="49"/>
  <c r="A474" i="49"/>
  <c r="H473" i="49"/>
  <c r="D473" i="49"/>
  <c r="A473" i="49"/>
  <c r="H472" i="49"/>
  <c r="D472" i="49"/>
  <c r="A472" i="49"/>
  <c r="H471" i="49"/>
  <c r="D471" i="49"/>
  <c r="A471" i="49"/>
  <c r="H470" i="49"/>
  <c r="D470" i="49"/>
  <c r="A470" i="49"/>
  <c r="H469" i="49"/>
  <c r="D469" i="49"/>
  <c r="A469" i="49"/>
  <c r="H468" i="49"/>
  <c r="D468" i="49"/>
  <c r="A468" i="49"/>
  <c r="H467" i="49"/>
  <c r="D467" i="49"/>
  <c r="A467" i="49"/>
  <c r="H466" i="49"/>
  <c r="D466" i="49"/>
  <c r="A466" i="49"/>
  <c r="H465" i="49"/>
  <c r="D465" i="49"/>
  <c r="A465" i="49"/>
  <c r="H464" i="49"/>
  <c r="D464" i="49"/>
  <c r="A464" i="49"/>
  <c r="H463" i="49"/>
  <c r="D463" i="49"/>
  <c r="A463" i="49"/>
  <c r="H462" i="49"/>
  <c r="D462" i="49"/>
  <c r="A462" i="49"/>
  <c r="H461" i="49"/>
  <c r="D461" i="49"/>
  <c r="A461" i="49"/>
  <c r="H460" i="49"/>
  <c r="D460" i="49"/>
  <c r="A460" i="49"/>
  <c r="H459" i="49"/>
  <c r="D459" i="49"/>
  <c r="A459" i="49"/>
  <c r="H458" i="49"/>
  <c r="D458" i="49"/>
  <c r="A458" i="49"/>
  <c r="H457" i="49"/>
  <c r="D457" i="49"/>
  <c r="A457" i="49"/>
  <c r="H456" i="49"/>
  <c r="D456" i="49"/>
  <c r="A456" i="49"/>
  <c r="H455" i="49"/>
  <c r="D455" i="49"/>
  <c r="A455" i="49"/>
  <c r="H454" i="49"/>
  <c r="D454" i="49"/>
  <c r="A454" i="49"/>
  <c r="H453" i="49"/>
  <c r="D453" i="49"/>
  <c r="A453" i="49"/>
  <c r="H452" i="49"/>
  <c r="D452" i="49"/>
  <c r="A452" i="49"/>
  <c r="H451" i="49"/>
  <c r="D451" i="49"/>
  <c r="A451" i="49"/>
  <c r="H450" i="49"/>
  <c r="D450" i="49"/>
  <c r="A450" i="49"/>
  <c r="H449" i="49"/>
  <c r="D449" i="49"/>
  <c r="A449" i="49"/>
  <c r="H448" i="49"/>
  <c r="D448" i="49"/>
  <c r="A448" i="49"/>
  <c r="H447" i="49"/>
  <c r="D447" i="49"/>
  <c r="A447" i="49"/>
  <c r="H446" i="49"/>
  <c r="D446" i="49"/>
  <c r="A446" i="49"/>
  <c r="H445" i="49"/>
  <c r="D445" i="49"/>
  <c r="A445" i="49"/>
  <c r="H444" i="49"/>
  <c r="D444" i="49"/>
  <c r="A444" i="49"/>
  <c r="H443" i="49"/>
  <c r="D443" i="49"/>
  <c r="A443" i="49"/>
  <c r="H442" i="49"/>
  <c r="D442" i="49"/>
  <c r="A442" i="49"/>
  <c r="H441" i="49"/>
  <c r="D441" i="49"/>
  <c r="A441" i="49"/>
  <c r="H440" i="49"/>
  <c r="D440" i="49"/>
  <c r="A440" i="49"/>
  <c r="H439" i="49"/>
  <c r="D439" i="49"/>
  <c r="A439" i="49"/>
  <c r="H438" i="49"/>
  <c r="D438" i="49"/>
  <c r="A438" i="49"/>
  <c r="H437" i="49"/>
  <c r="D437" i="49"/>
  <c r="A437" i="49"/>
  <c r="H436" i="49"/>
  <c r="D436" i="49"/>
  <c r="A436" i="49"/>
  <c r="H435" i="49"/>
  <c r="D435" i="49"/>
  <c r="A435" i="49"/>
  <c r="H434" i="49"/>
  <c r="D434" i="49"/>
  <c r="A434" i="49"/>
  <c r="H433" i="49"/>
  <c r="D433" i="49"/>
  <c r="A433" i="49"/>
  <c r="H432" i="49"/>
  <c r="D432" i="49"/>
  <c r="A432" i="49"/>
  <c r="H431" i="49"/>
  <c r="D431" i="49"/>
  <c r="A431" i="49"/>
  <c r="H430" i="49"/>
  <c r="D430" i="49"/>
  <c r="A430" i="49"/>
  <c r="H429" i="49"/>
  <c r="D429" i="49"/>
  <c r="A429" i="49"/>
  <c r="H428" i="49"/>
  <c r="D428" i="49"/>
  <c r="A428" i="49"/>
  <c r="H427" i="49"/>
  <c r="D427" i="49"/>
  <c r="A427" i="49"/>
  <c r="H426" i="49"/>
  <c r="D426" i="49"/>
  <c r="A426" i="49"/>
  <c r="H425" i="49"/>
  <c r="D425" i="49"/>
  <c r="A425" i="49"/>
  <c r="H424" i="49"/>
  <c r="D424" i="49"/>
  <c r="A424" i="49"/>
  <c r="H423" i="49"/>
  <c r="D423" i="49"/>
  <c r="A423" i="49"/>
  <c r="H422" i="49"/>
  <c r="D422" i="49"/>
  <c r="A422" i="49"/>
  <c r="H421" i="49"/>
  <c r="D421" i="49"/>
  <c r="A421" i="49"/>
  <c r="H420" i="49"/>
  <c r="D420" i="49"/>
  <c r="A420" i="49"/>
  <c r="H419" i="49"/>
  <c r="D419" i="49"/>
  <c r="A419" i="49"/>
  <c r="H418" i="49"/>
  <c r="D418" i="49"/>
  <c r="A418" i="49"/>
  <c r="H417" i="49"/>
  <c r="D417" i="49"/>
  <c r="A417" i="49"/>
  <c r="H416" i="49"/>
  <c r="D416" i="49"/>
  <c r="A416" i="49"/>
  <c r="H415" i="49"/>
  <c r="D415" i="49"/>
  <c r="A415" i="49"/>
  <c r="H414" i="49"/>
  <c r="D414" i="49"/>
  <c r="A414" i="49"/>
  <c r="H413" i="49"/>
  <c r="D413" i="49"/>
  <c r="A413" i="49"/>
  <c r="H412" i="49"/>
  <c r="D412" i="49"/>
  <c r="A412" i="49"/>
  <c r="H411" i="49"/>
  <c r="D411" i="49"/>
  <c r="A411" i="49"/>
  <c r="H410" i="49"/>
  <c r="D410" i="49"/>
  <c r="A410" i="49"/>
  <c r="H409" i="49"/>
  <c r="D409" i="49"/>
  <c r="A409" i="49"/>
  <c r="H408" i="49"/>
  <c r="D408" i="49"/>
  <c r="A408" i="49"/>
  <c r="H407" i="49"/>
  <c r="D407" i="49"/>
  <c r="A407" i="49"/>
  <c r="H406" i="49"/>
  <c r="D406" i="49"/>
  <c r="A406" i="49"/>
  <c r="H405" i="49"/>
  <c r="D405" i="49"/>
  <c r="A405" i="49"/>
  <c r="D404" i="49"/>
  <c r="A404" i="49"/>
  <c r="H403" i="49"/>
  <c r="D403" i="49"/>
  <c r="A403" i="49"/>
  <c r="J402" i="49"/>
  <c r="H402" i="49"/>
  <c r="D402" i="49"/>
  <c r="A402" i="49"/>
  <c r="H401" i="49"/>
  <c r="D401" i="49"/>
  <c r="A401" i="49"/>
  <c r="H400" i="49"/>
  <c r="D400" i="49"/>
  <c r="A400" i="49"/>
  <c r="H399" i="49"/>
  <c r="D399" i="49"/>
  <c r="A399" i="49"/>
  <c r="H398" i="49"/>
  <c r="D398" i="49"/>
  <c r="A398" i="49"/>
  <c r="H397" i="49"/>
  <c r="D397" i="49"/>
  <c r="A397" i="49"/>
  <c r="H396" i="49"/>
  <c r="D396" i="49"/>
  <c r="A396" i="49"/>
  <c r="H395" i="49"/>
  <c r="D395" i="49"/>
  <c r="A395" i="49"/>
  <c r="H394" i="49"/>
  <c r="D394" i="49"/>
  <c r="A394" i="49"/>
  <c r="H393" i="49"/>
  <c r="D393" i="49"/>
  <c r="A393" i="49"/>
  <c r="H392" i="49"/>
  <c r="D392" i="49"/>
  <c r="A392" i="49"/>
  <c r="H391" i="49"/>
  <c r="D391" i="49"/>
  <c r="A391" i="49"/>
  <c r="H390" i="49"/>
  <c r="D390" i="49"/>
  <c r="A390" i="49"/>
  <c r="H389" i="49"/>
  <c r="D389" i="49"/>
  <c r="A389" i="49"/>
  <c r="H388" i="49"/>
  <c r="D388" i="49"/>
  <c r="A388" i="49"/>
  <c r="H387" i="49"/>
  <c r="D387" i="49"/>
  <c r="A387" i="49"/>
  <c r="H386" i="49"/>
  <c r="D386" i="49"/>
  <c r="A386" i="49"/>
  <c r="H385" i="49"/>
  <c r="D385" i="49"/>
  <c r="A385" i="49"/>
  <c r="H384" i="49"/>
  <c r="D384" i="49"/>
  <c r="A384" i="49"/>
  <c r="H383" i="49"/>
  <c r="D383" i="49"/>
  <c r="A383" i="49"/>
  <c r="H382" i="49"/>
  <c r="D382" i="49"/>
  <c r="A382" i="49"/>
  <c r="H381" i="49"/>
  <c r="D381" i="49"/>
  <c r="A381" i="49"/>
  <c r="H380" i="49"/>
  <c r="D380" i="49"/>
  <c r="A380" i="49"/>
  <c r="H379" i="49"/>
  <c r="D379" i="49"/>
  <c r="A379" i="49"/>
  <c r="H378" i="49"/>
  <c r="D378" i="49"/>
  <c r="A378" i="49"/>
  <c r="H377" i="49"/>
  <c r="D377" i="49"/>
  <c r="A377" i="49"/>
  <c r="H376" i="49"/>
  <c r="D376" i="49"/>
  <c r="A376" i="49"/>
  <c r="H375" i="49"/>
  <c r="D375" i="49"/>
  <c r="A375" i="49"/>
  <c r="H374" i="49"/>
  <c r="D374" i="49"/>
  <c r="A374" i="49"/>
  <c r="H373" i="49"/>
  <c r="D373" i="49"/>
  <c r="A373" i="49"/>
  <c r="H372" i="49"/>
  <c r="D372" i="49"/>
  <c r="A372" i="49"/>
  <c r="H371" i="49"/>
  <c r="D371" i="49"/>
  <c r="A371" i="49"/>
  <c r="H370" i="49"/>
  <c r="D370" i="49"/>
  <c r="A370" i="49"/>
  <c r="H369" i="49"/>
  <c r="D369" i="49"/>
  <c r="A369" i="49"/>
  <c r="H368" i="49"/>
  <c r="D368" i="49"/>
  <c r="A368" i="49"/>
  <c r="H367" i="49"/>
  <c r="D367" i="49"/>
  <c r="A367" i="49"/>
  <c r="H366" i="49"/>
  <c r="D366" i="49"/>
  <c r="A366" i="49"/>
  <c r="H365" i="49"/>
  <c r="D365" i="49"/>
  <c r="A365" i="49"/>
  <c r="H364" i="49"/>
  <c r="D364" i="49"/>
  <c r="A364" i="49"/>
  <c r="H363" i="49"/>
  <c r="D363" i="49"/>
  <c r="A363" i="49"/>
  <c r="H362" i="49"/>
  <c r="D362" i="49"/>
  <c r="A362" i="49"/>
  <c r="H361" i="49"/>
  <c r="D361" i="49"/>
  <c r="A361" i="49"/>
  <c r="H360" i="49"/>
  <c r="D360" i="49"/>
  <c r="A360" i="49"/>
  <c r="H359" i="49"/>
  <c r="D359" i="49"/>
  <c r="A359" i="49"/>
  <c r="H358" i="49"/>
  <c r="D358" i="49"/>
  <c r="A358" i="49"/>
  <c r="H357" i="49"/>
  <c r="D357" i="49"/>
  <c r="A357" i="49"/>
  <c r="H356" i="49"/>
  <c r="D356" i="49"/>
  <c r="A356" i="49"/>
  <c r="H355" i="49"/>
  <c r="D355" i="49"/>
  <c r="A355" i="49"/>
  <c r="H354" i="49"/>
  <c r="D354" i="49"/>
  <c r="A354" i="49"/>
  <c r="H353" i="49"/>
  <c r="D353" i="49"/>
  <c r="A353" i="49"/>
  <c r="H352" i="49"/>
  <c r="D352" i="49"/>
  <c r="A352" i="49"/>
  <c r="H351" i="49"/>
  <c r="D351" i="49"/>
  <c r="A351" i="49"/>
  <c r="H350" i="49"/>
  <c r="D350" i="49"/>
  <c r="A350" i="49"/>
  <c r="H349" i="49"/>
  <c r="D349" i="49"/>
  <c r="A349" i="49"/>
  <c r="H348" i="49"/>
  <c r="D348" i="49"/>
  <c r="A348" i="49"/>
  <c r="H347" i="49"/>
  <c r="D347" i="49"/>
  <c r="A347" i="49"/>
  <c r="H346" i="49"/>
  <c r="D346" i="49"/>
  <c r="A346" i="49"/>
  <c r="H345" i="49"/>
  <c r="D345" i="49"/>
  <c r="A345" i="49"/>
  <c r="H344" i="49"/>
  <c r="D344" i="49"/>
  <c r="A344" i="49"/>
  <c r="H343" i="49"/>
  <c r="D343" i="49"/>
  <c r="A343" i="49"/>
  <c r="H342" i="49"/>
  <c r="D342" i="49"/>
  <c r="A342" i="49"/>
  <c r="H341" i="49"/>
  <c r="D341" i="49"/>
  <c r="A341" i="49"/>
  <c r="H340" i="49"/>
  <c r="D340" i="49"/>
  <c r="A340" i="49"/>
  <c r="H339" i="49"/>
  <c r="D339" i="49"/>
  <c r="A339" i="49"/>
  <c r="H338" i="49"/>
  <c r="D338" i="49"/>
  <c r="A338" i="49"/>
  <c r="H337" i="49"/>
  <c r="D337" i="49"/>
  <c r="A337" i="49"/>
  <c r="H336" i="49"/>
  <c r="D336" i="49"/>
  <c r="A336" i="49"/>
  <c r="H335" i="49"/>
  <c r="D335" i="49"/>
  <c r="A335" i="49"/>
  <c r="H334" i="49"/>
  <c r="D334" i="49"/>
  <c r="A334" i="49"/>
  <c r="H333" i="49"/>
  <c r="D333" i="49"/>
  <c r="A333" i="49"/>
  <c r="H332" i="49"/>
  <c r="D332" i="49"/>
  <c r="A332" i="49"/>
  <c r="H331" i="49"/>
  <c r="D331" i="49"/>
  <c r="A331" i="49"/>
  <c r="H330" i="49"/>
  <c r="D330" i="49"/>
  <c r="A330" i="49"/>
  <c r="H329" i="49"/>
  <c r="D329" i="49"/>
  <c r="A329" i="49"/>
  <c r="H328" i="49"/>
  <c r="D328" i="49"/>
  <c r="A328" i="49"/>
  <c r="H327" i="49"/>
  <c r="D327" i="49"/>
  <c r="A327" i="49"/>
  <c r="H326" i="49"/>
  <c r="D326" i="49"/>
  <c r="A326" i="49"/>
  <c r="H325" i="49"/>
  <c r="D325" i="49"/>
  <c r="A325" i="49"/>
  <c r="H324" i="49"/>
  <c r="D324" i="49"/>
  <c r="A324" i="49"/>
  <c r="H323" i="49"/>
  <c r="D323" i="49"/>
  <c r="A323" i="49"/>
  <c r="H322" i="49"/>
  <c r="D322" i="49"/>
  <c r="A322" i="49"/>
  <c r="H321" i="49"/>
  <c r="D321" i="49"/>
  <c r="A321" i="49"/>
  <c r="H320" i="49"/>
  <c r="D320" i="49"/>
  <c r="A320" i="49"/>
  <c r="H319" i="49"/>
  <c r="D319" i="49"/>
  <c r="A319" i="49"/>
  <c r="H318" i="49"/>
  <c r="D318" i="49"/>
  <c r="A318" i="49"/>
  <c r="H317" i="49"/>
  <c r="D317" i="49"/>
  <c r="A317" i="49"/>
  <c r="H316" i="49"/>
  <c r="D316" i="49"/>
  <c r="A316" i="49"/>
  <c r="H315" i="49"/>
  <c r="D315" i="49"/>
  <c r="A315" i="49"/>
  <c r="H314" i="49"/>
  <c r="D314" i="49"/>
  <c r="A314" i="49"/>
  <c r="H313" i="49"/>
  <c r="D313" i="49"/>
  <c r="A313" i="49"/>
  <c r="H312" i="49"/>
  <c r="D312" i="49"/>
  <c r="A312" i="49"/>
  <c r="H311" i="49"/>
  <c r="D311" i="49"/>
  <c r="A311" i="49"/>
  <c r="H310" i="49"/>
  <c r="D310" i="49"/>
  <c r="A310" i="49"/>
  <c r="H309" i="49"/>
  <c r="D309" i="49"/>
  <c r="A309" i="49"/>
  <c r="H308" i="49"/>
  <c r="D308" i="49"/>
  <c r="A308" i="49"/>
  <c r="H307" i="49"/>
  <c r="D307" i="49"/>
  <c r="A307" i="49"/>
  <c r="H306" i="49"/>
  <c r="D306" i="49"/>
  <c r="A306" i="49"/>
  <c r="H305" i="49"/>
  <c r="D305" i="49"/>
  <c r="A305" i="49"/>
  <c r="D304" i="49"/>
  <c r="A304" i="49"/>
  <c r="H203" i="49"/>
  <c r="D203" i="49"/>
  <c r="A203" i="49"/>
  <c r="J202" i="49"/>
  <c r="H202" i="49"/>
  <c r="D202" i="49"/>
  <c r="A202" i="49"/>
  <c r="H201" i="49"/>
  <c r="D201" i="49"/>
  <c r="A201" i="49"/>
  <c r="H200" i="49"/>
  <c r="D200" i="49"/>
  <c r="A200" i="49"/>
  <c r="H199" i="49"/>
  <c r="D199" i="49"/>
  <c r="A199" i="49"/>
  <c r="H198" i="49"/>
  <c r="D198" i="49"/>
  <c r="A198" i="49"/>
  <c r="H197" i="49"/>
  <c r="D197" i="49"/>
  <c r="A197" i="49"/>
  <c r="H196" i="49"/>
  <c r="D196" i="49"/>
  <c r="A196" i="49"/>
  <c r="H195" i="49"/>
  <c r="D195" i="49"/>
  <c r="A195" i="49"/>
  <c r="H194" i="49"/>
  <c r="D194" i="49"/>
  <c r="A194" i="49"/>
  <c r="H193" i="49"/>
  <c r="D193" i="49"/>
  <c r="A193" i="49"/>
  <c r="H192" i="49"/>
  <c r="D192" i="49"/>
  <c r="A192" i="49"/>
  <c r="H191" i="49"/>
  <c r="D191" i="49"/>
  <c r="A191" i="49"/>
  <c r="H190" i="49"/>
  <c r="D190" i="49"/>
  <c r="A190" i="49"/>
  <c r="H189" i="49"/>
  <c r="D189" i="49"/>
  <c r="A189" i="49"/>
  <c r="H188" i="49"/>
  <c r="D188" i="49"/>
  <c r="A188" i="49"/>
  <c r="H187" i="49"/>
  <c r="D187" i="49"/>
  <c r="A187" i="49"/>
  <c r="H186" i="49"/>
  <c r="D186" i="49"/>
  <c r="A186" i="49"/>
  <c r="H185" i="49"/>
  <c r="D185" i="49"/>
  <c r="A185" i="49"/>
  <c r="H184" i="49"/>
  <c r="D184" i="49"/>
  <c r="A184" i="49"/>
  <c r="H183" i="49"/>
  <c r="D183" i="49"/>
  <c r="A183" i="49"/>
  <c r="H182" i="49"/>
  <c r="D182" i="49"/>
  <c r="A182" i="49"/>
  <c r="H181" i="49"/>
  <c r="D181" i="49"/>
  <c r="A181" i="49"/>
  <c r="H180" i="49"/>
  <c r="D180" i="49"/>
  <c r="A180" i="49"/>
  <c r="H179" i="49"/>
  <c r="D179" i="49"/>
  <c r="A179" i="49"/>
  <c r="H178" i="49"/>
  <c r="D178" i="49"/>
  <c r="A178" i="49"/>
  <c r="H177" i="49"/>
  <c r="D177" i="49"/>
  <c r="A177" i="49"/>
  <c r="H176" i="49"/>
  <c r="D176" i="49"/>
  <c r="A176" i="49"/>
  <c r="H175" i="49"/>
  <c r="D175" i="49"/>
  <c r="A175" i="49"/>
  <c r="H174" i="49"/>
  <c r="D174" i="49"/>
  <c r="A174" i="49"/>
  <c r="H173" i="49"/>
  <c r="D173" i="49"/>
  <c r="A173" i="49"/>
  <c r="H172" i="49"/>
  <c r="D172" i="49"/>
  <c r="A172" i="49"/>
  <c r="H171" i="49"/>
  <c r="D171" i="49"/>
  <c r="A171" i="49"/>
  <c r="H170" i="49"/>
  <c r="D170" i="49"/>
  <c r="A170" i="49"/>
  <c r="H169" i="49"/>
  <c r="D169" i="49"/>
  <c r="A169" i="49"/>
  <c r="H168" i="49"/>
  <c r="D168" i="49"/>
  <c r="A168" i="49"/>
  <c r="H167" i="49"/>
  <c r="D167" i="49"/>
  <c r="A167" i="49"/>
  <c r="H166" i="49"/>
  <c r="D166" i="49"/>
  <c r="A166" i="49"/>
  <c r="H165" i="49"/>
  <c r="D165" i="49"/>
  <c r="A165" i="49"/>
  <c r="H164" i="49"/>
  <c r="D164" i="49"/>
  <c r="A164" i="49"/>
  <c r="H163" i="49"/>
  <c r="D163" i="49"/>
  <c r="A163" i="49"/>
  <c r="H162" i="49"/>
  <c r="D162" i="49"/>
  <c r="A162" i="49"/>
  <c r="H161" i="49"/>
  <c r="D161" i="49"/>
  <c r="A161" i="49"/>
  <c r="H160" i="49"/>
  <c r="D160" i="49"/>
  <c r="A160" i="49"/>
  <c r="H159" i="49"/>
  <c r="D159" i="49"/>
  <c r="A159" i="49"/>
  <c r="H158" i="49"/>
  <c r="D158" i="49"/>
  <c r="A158" i="49"/>
  <c r="H157" i="49"/>
  <c r="D157" i="49"/>
  <c r="A157" i="49"/>
  <c r="H156" i="49"/>
  <c r="D156" i="49"/>
  <c r="A156" i="49"/>
  <c r="H155" i="49"/>
  <c r="D155" i="49"/>
  <c r="A155" i="49"/>
  <c r="H154" i="49"/>
  <c r="D154" i="49"/>
  <c r="A154" i="49"/>
  <c r="H153" i="49"/>
  <c r="D153" i="49"/>
  <c r="A153" i="49"/>
  <c r="H152" i="49"/>
  <c r="D152" i="49"/>
  <c r="A152" i="49"/>
  <c r="H151" i="49"/>
  <c r="D151" i="49"/>
  <c r="A151" i="49"/>
  <c r="H150" i="49"/>
  <c r="D150" i="49"/>
  <c r="A150" i="49"/>
  <c r="H149" i="49"/>
  <c r="D149" i="49"/>
  <c r="A149" i="49"/>
  <c r="H148" i="49"/>
  <c r="D148" i="49"/>
  <c r="A148" i="49"/>
  <c r="H147" i="49"/>
  <c r="D147" i="49"/>
  <c r="A147" i="49"/>
  <c r="H146" i="49"/>
  <c r="D146" i="49"/>
  <c r="A146" i="49"/>
  <c r="H145" i="49"/>
  <c r="D145" i="49"/>
  <c r="A145" i="49"/>
  <c r="H144" i="49"/>
  <c r="D144" i="49"/>
  <c r="A144" i="49"/>
  <c r="H143" i="49"/>
  <c r="D143" i="49"/>
  <c r="A143" i="49"/>
  <c r="H142" i="49"/>
  <c r="D142" i="49"/>
  <c r="A142" i="49"/>
  <c r="H141" i="49"/>
  <c r="D141" i="49"/>
  <c r="A141" i="49"/>
  <c r="H140" i="49"/>
  <c r="D140" i="49"/>
  <c r="A140" i="49"/>
  <c r="H139" i="49"/>
  <c r="D139" i="49"/>
  <c r="A139" i="49"/>
  <c r="H138" i="49"/>
  <c r="D138" i="49"/>
  <c r="A138" i="49"/>
  <c r="H137" i="49"/>
  <c r="D137" i="49"/>
  <c r="A137" i="49"/>
  <c r="H136" i="49"/>
  <c r="D136" i="49"/>
  <c r="A136" i="49"/>
  <c r="H135" i="49"/>
  <c r="D135" i="49"/>
  <c r="A135" i="49"/>
  <c r="H134" i="49"/>
  <c r="D134" i="49"/>
  <c r="A134" i="49"/>
  <c r="H133" i="49"/>
  <c r="D133" i="49"/>
  <c r="A133" i="49"/>
  <c r="H132" i="49"/>
  <c r="D132" i="49"/>
  <c r="A132" i="49"/>
  <c r="H131" i="49"/>
  <c r="D131" i="49"/>
  <c r="A131" i="49"/>
  <c r="H130" i="49"/>
  <c r="D130" i="49"/>
  <c r="A130" i="49"/>
  <c r="H129" i="49"/>
  <c r="D129" i="49"/>
  <c r="A129" i="49"/>
  <c r="H128" i="49"/>
  <c r="D128" i="49"/>
  <c r="A128" i="49"/>
  <c r="H127" i="49"/>
  <c r="D127" i="49"/>
  <c r="A127" i="49"/>
  <c r="H126" i="49"/>
  <c r="D126" i="49"/>
  <c r="A126" i="49"/>
  <c r="H125" i="49"/>
  <c r="D125" i="49"/>
  <c r="A125" i="49"/>
  <c r="H124" i="49"/>
  <c r="D124" i="49"/>
  <c r="A124" i="49"/>
  <c r="H123" i="49"/>
  <c r="D123" i="49"/>
  <c r="A123" i="49"/>
  <c r="H122" i="49"/>
  <c r="D122" i="49"/>
  <c r="A122" i="49"/>
  <c r="H121" i="49"/>
  <c r="D121" i="49"/>
  <c r="A121" i="49"/>
  <c r="H120" i="49"/>
  <c r="D120" i="49"/>
  <c r="A120" i="49"/>
  <c r="H119" i="49"/>
  <c r="D119" i="49"/>
  <c r="A119" i="49"/>
  <c r="H118" i="49"/>
  <c r="D118" i="49"/>
  <c r="A118" i="49"/>
  <c r="H117" i="49"/>
  <c r="D117" i="49"/>
  <c r="A117" i="49"/>
  <c r="H116" i="49"/>
  <c r="D116" i="49"/>
  <c r="A116" i="49"/>
  <c r="H115" i="49"/>
  <c r="D115" i="49"/>
  <c r="A115" i="49"/>
  <c r="H114" i="49"/>
  <c r="D114" i="49"/>
  <c r="A114" i="49"/>
  <c r="H113" i="49"/>
  <c r="D113" i="49"/>
  <c r="A113" i="49"/>
  <c r="H112" i="49"/>
  <c r="D112" i="49"/>
  <c r="A112" i="49"/>
  <c r="H111" i="49"/>
  <c r="D111" i="49"/>
  <c r="A111" i="49"/>
  <c r="H110" i="49"/>
  <c r="D110" i="49"/>
  <c r="A110" i="49"/>
  <c r="H109" i="49"/>
  <c r="D109" i="49"/>
  <c r="A109" i="49"/>
  <c r="H108" i="49"/>
  <c r="D108" i="49"/>
  <c r="A108" i="49"/>
  <c r="H107" i="49"/>
  <c r="D107" i="49"/>
  <c r="A107" i="49"/>
  <c r="H106" i="49"/>
  <c r="D106" i="49"/>
  <c r="A106" i="49"/>
  <c r="H105" i="49"/>
  <c r="D105" i="49"/>
  <c r="A105" i="49"/>
  <c r="D104" i="49"/>
  <c r="A104" i="49"/>
  <c r="H103" i="49"/>
  <c r="D103" i="49"/>
  <c r="A103" i="49"/>
  <c r="J102" i="49"/>
  <c r="H102" i="49"/>
  <c r="D102" i="49"/>
  <c r="A102" i="49"/>
  <c r="H101" i="49"/>
  <c r="D101" i="49"/>
  <c r="A101" i="49"/>
  <c r="H100" i="49"/>
  <c r="D100" i="49"/>
  <c r="A100" i="49"/>
  <c r="H99" i="49"/>
  <c r="D99" i="49"/>
  <c r="A99" i="49"/>
  <c r="H98" i="49"/>
  <c r="D98" i="49"/>
  <c r="A98" i="49"/>
  <c r="H97" i="49"/>
  <c r="D97" i="49"/>
  <c r="A97" i="49"/>
  <c r="H96" i="49"/>
  <c r="D96" i="49"/>
  <c r="A96" i="49"/>
  <c r="H95" i="49"/>
  <c r="D95" i="49"/>
  <c r="A95" i="49"/>
  <c r="H94" i="49"/>
  <c r="D94" i="49"/>
  <c r="A94" i="49"/>
  <c r="H93" i="49"/>
  <c r="D93" i="49"/>
  <c r="A93" i="49"/>
  <c r="H92" i="49"/>
  <c r="D92" i="49"/>
  <c r="A92" i="49"/>
  <c r="H91" i="49"/>
  <c r="D91" i="49"/>
  <c r="A91" i="49"/>
  <c r="H90" i="49"/>
  <c r="D90" i="49"/>
  <c r="A90" i="49"/>
  <c r="H89" i="49"/>
  <c r="D89" i="49"/>
  <c r="A89" i="49"/>
  <c r="H88" i="49"/>
  <c r="D88" i="49"/>
  <c r="A88" i="49"/>
  <c r="H87" i="49"/>
  <c r="D87" i="49"/>
  <c r="A87" i="49"/>
  <c r="H86" i="49"/>
  <c r="D86" i="49"/>
  <c r="A86" i="49"/>
  <c r="H85" i="49"/>
  <c r="D85" i="49"/>
  <c r="A85" i="49"/>
  <c r="H84" i="49"/>
  <c r="D84" i="49"/>
  <c r="A84" i="49"/>
  <c r="H83" i="49"/>
  <c r="D83" i="49"/>
  <c r="A83" i="49"/>
  <c r="H82" i="49"/>
  <c r="D82" i="49"/>
  <c r="A82" i="49"/>
  <c r="H81" i="49"/>
  <c r="D81" i="49"/>
  <c r="A81" i="49"/>
  <c r="H80" i="49"/>
  <c r="D80" i="49"/>
  <c r="A80" i="49"/>
  <c r="H79" i="49"/>
  <c r="D79" i="49"/>
  <c r="A79" i="49"/>
  <c r="H78" i="49"/>
  <c r="D78" i="49"/>
  <c r="A78" i="49"/>
  <c r="H77" i="49"/>
  <c r="D77" i="49"/>
  <c r="A77" i="49"/>
  <c r="H76" i="49"/>
  <c r="D76" i="49"/>
  <c r="A76" i="49"/>
  <c r="H75" i="49"/>
  <c r="D75" i="49"/>
  <c r="A75" i="49"/>
  <c r="H74" i="49"/>
  <c r="D74" i="49"/>
  <c r="A74" i="49"/>
  <c r="H73" i="49"/>
  <c r="D73" i="49"/>
  <c r="A73" i="49"/>
  <c r="H72" i="49"/>
  <c r="D72" i="49"/>
  <c r="A72" i="49"/>
  <c r="H71" i="49"/>
  <c r="D71" i="49"/>
  <c r="A71" i="49"/>
  <c r="H70" i="49"/>
  <c r="D70" i="49"/>
  <c r="A70" i="49"/>
  <c r="H69" i="49"/>
  <c r="D69" i="49"/>
  <c r="A69" i="49"/>
  <c r="H68" i="49"/>
  <c r="D68" i="49"/>
  <c r="A68" i="49"/>
  <c r="H67" i="49"/>
  <c r="D67" i="49"/>
  <c r="A67" i="49"/>
  <c r="H66" i="49"/>
  <c r="D66" i="49"/>
  <c r="A66" i="49"/>
  <c r="H65" i="49"/>
  <c r="D65" i="49"/>
  <c r="A65" i="49"/>
  <c r="H64" i="49"/>
  <c r="D64" i="49"/>
  <c r="A64" i="49"/>
  <c r="H63" i="49"/>
  <c r="D63" i="49"/>
  <c r="A63" i="49"/>
  <c r="H62" i="49"/>
  <c r="D62" i="49"/>
  <c r="A62" i="49"/>
  <c r="H61" i="49"/>
  <c r="D61" i="49"/>
  <c r="A61" i="49"/>
  <c r="H60" i="49"/>
  <c r="D60" i="49"/>
  <c r="A60" i="49"/>
  <c r="H59" i="49"/>
  <c r="D59" i="49"/>
  <c r="A59" i="49"/>
  <c r="H58" i="49"/>
  <c r="D58" i="49"/>
  <c r="A58" i="49"/>
  <c r="H57" i="49"/>
  <c r="D57" i="49"/>
  <c r="A57" i="49"/>
  <c r="H56" i="49"/>
  <c r="D56" i="49"/>
  <c r="A56" i="49"/>
  <c r="H55" i="49"/>
  <c r="D55" i="49"/>
  <c r="A55" i="49"/>
  <c r="H54" i="49"/>
  <c r="D54" i="49"/>
  <c r="A54" i="49"/>
  <c r="H53" i="49"/>
  <c r="D53" i="49"/>
  <c r="A53" i="49"/>
  <c r="H52" i="49"/>
  <c r="D52" i="49"/>
  <c r="A52" i="49"/>
  <c r="H51" i="49"/>
  <c r="D51" i="49"/>
  <c r="A51" i="49"/>
  <c r="H50" i="49"/>
  <c r="D50" i="49"/>
  <c r="A50" i="49"/>
  <c r="H49" i="49"/>
  <c r="D49" i="49"/>
  <c r="A49" i="49"/>
  <c r="H48" i="49"/>
  <c r="D48" i="49"/>
  <c r="A48" i="49"/>
  <c r="H47" i="49"/>
  <c r="D47" i="49"/>
  <c r="A47" i="49"/>
  <c r="H46" i="49"/>
  <c r="D46" i="49"/>
  <c r="A46" i="49"/>
  <c r="H45" i="49"/>
  <c r="D45" i="49"/>
  <c r="A45" i="49"/>
  <c r="H44" i="49"/>
  <c r="D44" i="49"/>
  <c r="A44" i="49"/>
  <c r="H43" i="49"/>
  <c r="D43" i="49"/>
  <c r="A43" i="49"/>
  <c r="H42" i="49"/>
  <c r="D42" i="49"/>
  <c r="A42" i="49"/>
  <c r="H41" i="49"/>
  <c r="D41" i="49"/>
  <c r="A41" i="49"/>
  <c r="H40" i="49"/>
  <c r="D40" i="49"/>
  <c r="A40" i="49"/>
  <c r="H39" i="49"/>
  <c r="D39" i="49"/>
  <c r="A39" i="49"/>
  <c r="H38" i="49"/>
  <c r="D38" i="49"/>
  <c r="A38" i="49"/>
  <c r="H37" i="49"/>
  <c r="D37" i="49"/>
  <c r="A37" i="49"/>
  <c r="H36" i="49"/>
  <c r="D36" i="49"/>
  <c r="A36" i="49"/>
  <c r="H35" i="49"/>
  <c r="D35" i="49"/>
  <c r="A35" i="49"/>
  <c r="H34" i="49"/>
  <c r="D34" i="49"/>
  <c r="A34" i="49"/>
  <c r="H33" i="49"/>
  <c r="D33" i="49"/>
  <c r="A33" i="49"/>
  <c r="H32" i="49"/>
  <c r="D32" i="49"/>
  <c r="A32" i="49"/>
  <c r="H31" i="49"/>
  <c r="D31" i="49"/>
  <c r="A31" i="49"/>
  <c r="H30" i="49"/>
  <c r="D30" i="49"/>
  <c r="A30" i="49"/>
  <c r="H29" i="49"/>
  <c r="D29" i="49"/>
  <c r="A29" i="49"/>
  <c r="H28" i="49"/>
  <c r="D28" i="49"/>
  <c r="A28" i="49"/>
  <c r="H27" i="49"/>
  <c r="D27" i="49"/>
  <c r="A27" i="49"/>
  <c r="H26" i="49"/>
  <c r="D26" i="49"/>
  <c r="A26" i="49"/>
  <c r="H25" i="49"/>
  <c r="D25" i="49"/>
  <c r="A25" i="49"/>
  <c r="H24" i="49"/>
  <c r="D24" i="49"/>
  <c r="A24" i="49"/>
  <c r="H23" i="49"/>
  <c r="D23" i="49"/>
  <c r="A23" i="49"/>
  <c r="H22" i="49"/>
  <c r="D22" i="49"/>
  <c r="A22" i="49"/>
  <c r="H21" i="49"/>
  <c r="D21" i="49"/>
  <c r="A21" i="49"/>
  <c r="H20" i="49"/>
  <c r="D20" i="49"/>
  <c r="A20" i="49"/>
  <c r="H19" i="49"/>
  <c r="D19" i="49"/>
  <c r="A19" i="49"/>
  <c r="H18" i="49"/>
  <c r="D18" i="49"/>
  <c r="A18" i="49"/>
  <c r="H17" i="49"/>
  <c r="D17" i="49"/>
  <c r="A17" i="49"/>
  <c r="H16" i="49"/>
  <c r="D16" i="49"/>
  <c r="A16" i="49"/>
  <c r="H15" i="49"/>
  <c r="D15" i="49"/>
  <c r="A15" i="49"/>
  <c r="H14" i="49"/>
  <c r="D14" i="49"/>
  <c r="A14" i="49"/>
  <c r="H13" i="49"/>
  <c r="D13" i="49"/>
  <c r="A13" i="49"/>
  <c r="H12" i="49"/>
  <c r="D12" i="49"/>
  <c r="A12" i="49"/>
  <c r="H11" i="49"/>
  <c r="D11" i="49"/>
  <c r="A11" i="49"/>
  <c r="H10" i="49"/>
  <c r="D10" i="49"/>
  <c r="A10" i="49"/>
  <c r="H9" i="49"/>
  <c r="D9" i="49"/>
  <c r="A9" i="49"/>
  <c r="H8" i="49"/>
  <c r="D8" i="49"/>
  <c r="A8" i="49"/>
  <c r="H7" i="49"/>
  <c r="D7" i="49"/>
  <c r="A7" i="49"/>
  <c r="H6" i="49"/>
  <c r="D6" i="49"/>
  <c r="A6" i="49"/>
  <c r="H5" i="49"/>
  <c r="D5" i="49"/>
  <c r="A5" i="49"/>
  <c r="D4" i="49"/>
  <c r="A4" i="49"/>
  <c r="B1237" i="69"/>
  <c r="B1236" i="69"/>
  <c r="B1235" i="69"/>
  <c r="B1234" i="69"/>
  <c r="B1233" i="69"/>
  <c r="Q1232" i="69"/>
  <c r="B1232" i="69"/>
  <c r="B1231" i="69"/>
  <c r="B1230" i="69"/>
  <c r="B1229" i="69"/>
  <c r="B1228" i="69"/>
  <c r="B1227" i="69"/>
  <c r="B1226" i="69"/>
  <c r="B1225" i="69"/>
  <c r="B1224" i="69"/>
  <c r="B1223" i="69"/>
  <c r="Q1222" i="69"/>
  <c r="B1222" i="69"/>
  <c r="B1221" i="69"/>
  <c r="B1220" i="69"/>
  <c r="B1219" i="69"/>
  <c r="B1218" i="69"/>
  <c r="B1217" i="69"/>
  <c r="B1216" i="69"/>
  <c r="B1215" i="69"/>
  <c r="B1214" i="69"/>
  <c r="B1213" i="69"/>
  <c r="Q1212" i="69"/>
  <c r="B1212" i="69"/>
  <c r="B1211" i="69"/>
  <c r="B1210" i="69"/>
  <c r="B1209" i="69"/>
  <c r="B1208" i="69"/>
  <c r="AE7" i="25"/>
  <c r="B1207" i="69"/>
  <c r="B1206" i="69"/>
  <c r="B1205" i="69"/>
  <c r="B1204" i="69"/>
  <c r="B1203" i="69"/>
  <c r="Q1202" i="69"/>
  <c r="B1202" i="69"/>
  <c r="B1201" i="69"/>
  <c r="B1200" i="69"/>
  <c r="B1199" i="69"/>
  <c r="B1198" i="69"/>
  <c r="B1197" i="69"/>
  <c r="B1196" i="69"/>
  <c r="B1195" i="69"/>
  <c r="B1194" i="69"/>
  <c r="B1193" i="69"/>
  <c r="Q1192" i="69"/>
  <c r="B1192" i="69"/>
  <c r="B1191" i="69"/>
  <c r="B1190" i="69"/>
  <c r="B1189" i="69"/>
  <c r="B1188" i="69"/>
  <c r="B1187" i="69"/>
  <c r="B1186" i="69"/>
  <c r="B1185" i="69"/>
  <c r="B1184" i="69"/>
  <c r="B1183" i="69"/>
  <c r="Q1182" i="69"/>
  <c r="B1182" i="69"/>
  <c r="B1181" i="69"/>
  <c r="B1180" i="69"/>
  <c r="B1179" i="69"/>
  <c r="B1178" i="69"/>
  <c r="B1177" i="69"/>
  <c r="B1176" i="69"/>
  <c r="B1175" i="69"/>
  <c r="B1174" i="69"/>
  <c r="B1173" i="69"/>
  <c r="Q1172" i="69"/>
  <c r="B1172" i="69"/>
  <c r="B1171" i="69"/>
  <c r="B1170" i="69"/>
  <c r="B1169" i="69"/>
  <c r="B1168" i="69"/>
  <c r="B1167" i="69"/>
  <c r="B1166" i="69"/>
  <c r="B1165" i="69"/>
  <c r="B1164" i="69"/>
  <c r="B1163" i="69"/>
  <c r="Q1162" i="69"/>
  <c r="B1162" i="69"/>
  <c r="B1161" i="69"/>
  <c r="B1160" i="69"/>
  <c r="B1159" i="69"/>
  <c r="B1158" i="69"/>
  <c r="B1157" i="69"/>
  <c r="B1156" i="69"/>
  <c r="B1155" i="69"/>
  <c r="B1154" i="69"/>
  <c r="B1153" i="69"/>
  <c r="Q1152" i="69"/>
  <c r="B1152" i="69"/>
  <c r="B1151" i="69"/>
  <c r="B1150" i="69"/>
  <c r="B1149" i="69"/>
  <c r="B1148" i="69"/>
  <c r="B1147" i="69"/>
  <c r="B1146" i="69"/>
  <c r="B1145" i="69"/>
  <c r="B1144" i="69"/>
  <c r="B1143" i="69"/>
  <c r="Q1142" i="69"/>
  <c r="B1142" i="69"/>
  <c r="B1141" i="69"/>
  <c r="B1140" i="69"/>
  <c r="B1139" i="69"/>
  <c r="B1138" i="69"/>
  <c r="B1137" i="69"/>
  <c r="B1136" i="69"/>
  <c r="B1135" i="69"/>
  <c r="B1134" i="69"/>
  <c r="B1133" i="69"/>
  <c r="Q1132" i="69"/>
  <c r="B1132" i="69"/>
  <c r="B1131" i="69"/>
  <c r="B1130" i="69"/>
  <c r="B1129" i="69"/>
  <c r="B1128" i="69"/>
  <c r="B1127" i="69"/>
  <c r="B1126" i="69"/>
  <c r="B1125" i="69"/>
  <c r="B1124" i="69"/>
  <c r="B1123" i="69"/>
  <c r="Q1122" i="69"/>
  <c r="B1122" i="69"/>
  <c r="B1121" i="69"/>
  <c r="B1120" i="69"/>
  <c r="B1119" i="69"/>
  <c r="B1118" i="69"/>
  <c r="B1117" i="69"/>
  <c r="B1116" i="69"/>
  <c r="B1115" i="69"/>
  <c r="B1114" i="69"/>
  <c r="B1113" i="69"/>
  <c r="Q1112" i="69"/>
  <c r="B1112" i="69"/>
  <c r="B1111" i="69"/>
  <c r="B1110" i="69"/>
  <c r="B1109" i="69"/>
  <c r="B1108" i="69"/>
  <c r="B1107" i="69"/>
  <c r="B1106" i="69"/>
  <c r="B1105" i="69"/>
  <c r="B1104" i="69"/>
  <c r="B1103" i="69"/>
  <c r="Q1102" i="69"/>
  <c r="B1102" i="69"/>
  <c r="B1101" i="69"/>
  <c r="B1100" i="69"/>
  <c r="B1099" i="69"/>
  <c r="B1098" i="69"/>
  <c r="B1097" i="69"/>
  <c r="B1096" i="69"/>
  <c r="B1095" i="69"/>
  <c r="B1094" i="69"/>
  <c r="B1093" i="69"/>
  <c r="Q1092" i="69"/>
  <c r="B1092" i="69"/>
  <c r="B1091" i="69"/>
  <c r="B1090" i="69"/>
  <c r="B1089" i="69"/>
  <c r="B1088" i="69"/>
  <c r="B1087" i="69"/>
  <c r="B1086" i="69"/>
  <c r="B1085" i="69"/>
  <c r="B1084" i="69"/>
  <c r="B1083" i="69"/>
  <c r="Q1082" i="69"/>
  <c r="B1082" i="69"/>
  <c r="B1081" i="69"/>
  <c r="B1080" i="69"/>
  <c r="B1079" i="69"/>
  <c r="B1078" i="69"/>
  <c r="B1077" i="69"/>
  <c r="B1076" i="69"/>
  <c r="B1075" i="69"/>
  <c r="B1074" i="69"/>
  <c r="B1073" i="69"/>
  <c r="Q1072" i="69"/>
  <c r="B1072" i="69"/>
  <c r="B1071" i="69"/>
  <c r="B1070" i="69"/>
  <c r="B1069" i="69"/>
  <c r="B1068" i="69"/>
  <c r="B1067" i="69"/>
  <c r="B1066" i="69"/>
  <c r="B1065" i="69"/>
  <c r="B1064" i="69"/>
  <c r="B1063" i="69"/>
  <c r="Q1062" i="69"/>
  <c r="B1062" i="69"/>
  <c r="B1061" i="69"/>
  <c r="B1060" i="69"/>
  <c r="B1059" i="69"/>
  <c r="B1058" i="69"/>
  <c r="B1057" i="69"/>
  <c r="B1056" i="69"/>
  <c r="B1055" i="69"/>
  <c r="B1054" i="69"/>
  <c r="B1053" i="69"/>
  <c r="Q1052" i="69"/>
  <c r="B1052" i="69"/>
  <c r="B1051" i="69"/>
  <c r="B1050" i="69"/>
  <c r="B1049" i="69"/>
  <c r="B1048" i="69"/>
  <c r="B1047" i="69"/>
  <c r="B1046" i="69"/>
  <c r="B1045" i="69"/>
  <c r="B1044" i="69"/>
  <c r="B1043" i="69"/>
  <c r="Q1042" i="69"/>
  <c r="B1042" i="69"/>
  <c r="B1041" i="69"/>
  <c r="B1040" i="69"/>
  <c r="B1039" i="69"/>
  <c r="B1038" i="69"/>
  <c r="B1037" i="69"/>
  <c r="B1036" i="69"/>
  <c r="B1035" i="69"/>
  <c r="B1034" i="69"/>
  <c r="B1033" i="69"/>
  <c r="Q1032" i="69"/>
  <c r="B1032" i="69"/>
  <c r="B1031" i="69"/>
  <c r="B1030" i="69"/>
  <c r="B1029" i="69"/>
  <c r="B1028" i="69"/>
  <c r="B1027" i="69"/>
  <c r="B1026" i="69"/>
  <c r="B1025" i="69"/>
  <c r="B1024" i="69"/>
  <c r="B1023" i="69"/>
  <c r="Q1022" i="69"/>
  <c r="B1022" i="69"/>
  <c r="B1021" i="69"/>
  <c r="B1020" i="69"/>
  <c r="B1019" i="69"/>
  <c r="B1018" i="69"/>
  <c r="B1017" i="69"/>
  <c r="B1016" i="69"/>
  <c r="B1015" i="69"/>
  <c r="B1014" i="69"/>
  <c r="B1013" i="69"/>
  <c r="Q1012" i="69"/>
  <c r="B1012" i="69"/>
  <c r="B1011" i="69"/>
  <c r="B1010" i="69"/>
  <c r="B1009" i="69"/>
  <c r="B1008" i="69"/>
  <c r="B1007" i="69"/>
  <c r="B1006" i="69"/>
  <c r="B1005" i="69"/>
  <c r="B1004" i="69"/>
  <c r="B1003" i="69"/>
  <c r="Q1002" i="69"/>
  <c r="B1002" i="69"/>
  <c r="B1001" i="69"/>
  <c r="B1000" i="69"/>
  <c r="B999" i="69"/>
  <c r="B998" i="69"/>
  <c r="B997" i="69"/>
  <c r="B996" i="69"/>
  <c r="B995" i="69"/>
  <c r="B994" i="69"/>
  <c r="B993" i="69"/>
  <c r="Q992" i="69"/>
  <c r="B992" i="69"/>
  <c r="B991" i="69"/>
  <c r="B990" i="69"/>
  <c r="B989" i="69"/>
  <c r="B988" i="69"/>
  <c r="B987" i="69"/>
  <c r="B986" i="69"/>
  <c r="B985" i="69"/>
  <c r="B984" i="69"/>
  <c r="B983" i="69"/>
  <c r="Q982" i="69"/>
  <c r="B982" i="69"/>
  <c r="B981" i="69"/>
  <c r="B980" i="69"/>
  <c r="B979" i="69"/>
  <c r="B978" i="69"/>
  <c r="B977" i="69"/>
  <c r="B976" i="69"/>
  <c r="B975" i="69"/>
  <c r="B974" i="69"/>
  <c r="B973" i="69"/>
  <c r="Q972" i="69"/>
  <c r="B972" i="69"/>
  <c r="B971" i="69"/>
  <c r="B970" i="69"/>
  <c r="B969" i="69"/>
  <c r="B968" i="69"/>
  <c r="B967" i="69"/>
  <c r="B966" i="69"/>
  <c r="B965" i="69"/>
  <c r="B964" i="69"/>
  <c r="B963" i="69"/>
  <c r="Q962" i="69"/>
  <c r="B962" i="69"/>
  <c r="B961" i="69"/>
  <c r="B960" i="69"/>
  <c r="B959" i="69"/>
  <c r="B958" i="69"/>
  <c r="B957" i="69"/>
  <c r="B956" i="69"/>
  <c r="B955" i="69"/>
  <c r="B954" i="69"/>
  <c r="B953" i="69"/>
  <c r="Q952" i="69"/>
  <c r="B952" i="69"/>
  <c r="B951" i="69"/>
  <c r="B950" i="69"/>
  <c r="B949" i="69"/>
  <c r="B948" i="69"/>
  <c r="B947" i="69"/>
  <c r="B946" i="69"/>
  <c r="B945" i="69"/>
  <c r="B944" i="69"/>
  <c r="B943" i="69"/>
  <c r="Q942" i="69"/>
  <c r="B942" i="69"/>
  <c r="B941" i="69"/>
  <c r="B940" i="69"/>
  <c r="B939" i="69"/>
  <c r="B938" i="69"/>
  <c r="B937" i="69"/>
  <c r="B936" i="69"/>
  <c r="B935" i="69"/>
  <c r="B934" i="69"/>
  <c r="B933" i="69"/>
  <c r="Q932" i="69"/>
  <c r="B932" i="69"/>
  <c r="B931" i="69"/>
  <c r="B930" i="69"/>
  <c r="B929" i="69"/>
  <c r="B928" i="69"/>
  <c r="B927" i="69"/>
  <c r="B926" i="69"/>
  <c r="B925" i="69"/>
  <c r="B924" i="69"/>
  <c r="B923" i="69"/>
  <c r="Q922" i="69"/>
  <c r="B922" i="69"/>
  <c r="B921" i="69"/>
  <c r="B920" i="69"/>
  <c r="B919" i="69"/>
  <c r="B918" i="69"/>
  <c r="B917" i="69"/>
  <c r="B916" i="69"/>
  <c r="B915" i="69"/>
  <c r="B914" i="69"/>
  <c r="B913" i="69"/>
  <c r="Q912" i="69"/>
  <c r="B912" i="69"/>
  <c r="B911" i="69"/>
  <c r="B910" i="69"/>
  <c r="B909" i="69"/>
  <c r="B908" i="69"/>
  <c r="B907" i="69"/>
  <c r="B906" i="69"/>
  <c r="B905" i="69"/>
  <c r="B904" i="69"/>
  <c r="B903" i="69"/>
  <c r="Q902" i="69"/>
  <c r="B902" i="69"/>
  <c r="B901" i="69"/>
  <c r="B900" i="69"/>
  <c r="B899" i="69"/>
  <c r="B898" i="69"/>
  <c r="B897" i="69"/>
  <c r="B896" i="69"/>
  <c r="B895" i="69"/>
  <c r="B894" i="69"/>
  <c r="B893" i="69"/>
  <c r="Q892" i="69"/>
  <c r="B892" i="69"/>
  <c r="B891" i="69"/>
  <c r="B890" i="69"/>
  <c r="B889" i="69"/>
  <c r="B888" i="69"/>
  <c r="B887" i="69"/>
  <c r="B886" i="69"/>
  <c r="B885" i="69"/>
  <c r="B884" i="69"/>
  <c r="B883" i="69"/>
  <c r="Q882" i="69"/>
  <c r="B882" i="69"/>
  <c r="B881" i="69"/>
  <c r="B880" i="69"/>
  <c r="B879" i="69"/>
  <c r="B878" i="69"/>
  <c r="B877" i="69"/>
  <c r="B876" i="69"/>
  <c r="B875" i="69"/>
  <c r="B874" i="69"/>
  <c r="B873" i="69"/>
  <c r="Q872" i="69"/>
  <c r="B872" i="69"/>
  <c r="B871" i="69"/>
  <c r="B870" i="69"/>
  <c r="B869" i="69"/>
  <c r="B868" i="69"/>
  <c r="B867" i="69"/>
  <c r="B866" i="69"/>
  <c r="B865" i="69"/>
  <c r="B864" i="69"/>
  <c r="B863" i="69"/>
  <c r="Q862" i="69"/>
  <c r="B862" i="69"/>
  <c r="B861" i="69"/>
  <c r="B860" i="69"/>
  <c r="B859" i="69"/>
  <c r="B858" i="69"/>
  <c r="B857" i="69"/>
  <c r="B856" i="69"/>
  <c r="B855" i="69"/>
  <c r="B854" i="69"/>
  <c r="B853" i="69"/>
  <c r="Q852" i="69"/>
  <c r="B852" i="69"/>
  <c r="B851" i="69"/>
  <c r="B850" i="69"/>
  <c r="B849" i="69"/>
  <c r="B848" i="69"/>
  <c r="B847" i="69"/>
  <c r="B846" i="69"/>
  <c r="B845" i="69"/>
  <c r="B844" i="69"/>
  <c r="B843" i="69"/>
  <c r="Q842" i="69"/>
  <c r="B842" i="69"/>
  <c r="B841" i="69"/>
  <c r="B840" i="69"/>
  <c r="B839" i="69"/>
  <c r="B838" i="69"/>
  <c r="B837" i="69"/>
  <c r="B836" i="69"/>
  <c r="B835" i="69"/>
  <c r="B834" i="69"/>
  <c r="B833" i="69"/>
  <c r="Q832" i="69"/>
  <c r="B832" i="69"/>
  <c r="B831" i="69"/>
  <c r="B830" i="69"/>
  <c r="B829" i="69"/>
  <c r="B828" i="69"/>
  <c r="B827" i="69"/>
  <c r="B826" i="69"/>
  <c r="B825" i="69"/>
  <c r="B824" i="69"/>
  <c r="B823" i="69"/>
  <c r="Q822" i="69"/>
  <c r="B822" i="69"/>
  <c r="B821" i="69"/>
  <c r="B820" i="69"/>
  <c r="B819" i="69"/>
  <c r="B818" i="69"/>
  <c r="B817" i="69"/>
  <c r="B816" i="69"/>
  <c r="B815" i="69"/>
  <c r="B814" i="69"/>
  <c r="B813" i="69"/>
  <c r="Q812" i="69"/>
  <c r="B812" i="69"/>
  <c r="B811" i="69"/>
  <c r="B810" i="69"/>
  <c r="B809" i="69"/>
  <c r="B808" i="69"/>
  <c r="B807" i="69"/>
  <c r="B806" i="69"/>
  <c r="B805" i="69"/>
  <c r="B804" i="69"/>
  <c r="B803" i="69"/>
  <c r="Q802" i="69"/>
  <c r="B802" i="69"/>
  <c r="B801" i="69"/>
  <c r="B800" i="69"/>
  <c r="B799" i="69"/>
  <c r="B798" i="69"/>
  <c r="B797" i="69"/>
  <c r="B796" i="69"/>
  <c r="B795" i="69"/>
  <c r="B794" i="69"/>
  <c r="B793" i="69"/>
  <c r="Q792" i="69"/>
  <c r="B792" i="69"/>
  <c r="B791" i="69"/>
  <c r="B790" i="69"/>
  <c r="B789" i="69"/>
  <c r="B788" i="69"/>
  <c r="B787" i="69"/>
  <c r="B786" i="69"/>
  <c r="B785" i="69"/>
  <c r="B784" i="69"/>
  <c r="B783" i="69"/>
  <c r="Q782" i="69"/>
  <c r="B782" i="69"/>
  <c r="B781" i="69"/>
  <c r="B780" i="69"/>
  <c r="B779" i="69"/>
  <c r="B778" i="69"/>
  <c r="B777" i="69"/>
  <c r="B776" i="69"/>
  <c r="B775" i="69"/>
  <c r="B774" i="69"/>
  <c r="B773" i="69"/>
  <c r="Q772" i="69"/>
  <c r="B772" i="69"/>
  <c r="B771" i="69"/>
  <c r="B770" i="69"/>
  <c r="B769" i="69"/>
  <c r="B768" i="69"/>
  <c r="B767" i="69"/>
  <c r="B766" i="69"/>
  <c r="B765" i="69"/>
  <c r="B764" i="69"/>
  <c r="B763" i="69"/>
  <c r="Q762" i="69"/>
  <c r="B762" i="69"/>
  <c r="B761" i="69"/>
  <c r="B760" i="69"/>
  <c r="B759" i="69"/>
  <c r="B758" i="69"/>
  <c r="B757" i="69"/>
  <c r="B756" i="69"/>
  <c r="B755" i="69"/>
  <c r="B754" i="69"/>
  <c r="B753" i="69"/>
  <c r="Q752" i="69"/>
  <c r="B752" i="69"/>
  <c r="B751" i="69"/>
  <c r="B750" i="69"/>
  <c r="B749" i="69"/>
  <c r="B748" i="69"/>
  <c r="B747" i="69"/>
  <c r="B746" i="69"/>
  <c r="B745" i="69"/>
  <c r="B744" i="69"/>
  <c r="B743" i="69"/>
  <c r="Q742" i="69"/>
  <c r="B742" i="69"/>
  <c r="B741" i="69"/>
  <c r="B740" i="69"/>
  <c r="B739" i="69"/>
  <c r="B738" i="69"/>
  <c r="B737" i="69"/>
  <c r="B736" i="69"/>
  <c r="B735" i="69"/>
  <c r="B734" i="69"/>
  <c r="B733" i="69"/>
  <c r="Q732" i="69"/>
  <c r="B732" i="69"/>
  <c r="B731" i="69"/>
  <c r="B730" i="69"/>
  <c r="B729" i="69"/>
  <c r="B728" i="69"/>
  <c r="B727" i="69"/>
  <c r="B726" i="69"/>
  <c r="B725" i="69"/>
  <c r="B724" i="69"/>
  <c r="B723" i="69"/>
  <c r="Q722" i="69"/>
  <c r="B722" i="69"/>
  <c r="B721" i="69"/>
  <c r="B720" i="69"/>
  <c r="B719" i="69"/>
  <c r="B718" i="69"/>
  <c r="B717" i="69"/>
  <c r="B716" i="69"/>
  <c r="B715" i="69"/>
  <c r="B714" i="69"/>
  <c r="B713" i="69"/>
  <c r="Q712" i="69"/>
  <c r="B712" i="69"/>
  <c r="B711" i="69"/>
  <c r="B710" i="69"/>
  <c r="B709" i="69"/>
  <c r="B708" i="69"/>
  <c r="B707" i="69"/>
  <c r="B706" i="69"/>
  <c r="B705" i="69"/>
  <c r="B704" i="69"/>
  <c r="B703" i="69"/>
  <c r="Q702" i="69"/>
  <c r="B702" i="69"/>
  <c r="B701" i="69"/>
  <c r="B700" i="69"/>
  <c r="B699" i="69"/>
  <c r="B698" i="69"/>
  <c r="B697" i="69"/>
  <c r="B696" i="69"/>
  <c r="B695" i="69"/>
  <c r="B694" i="69"/>
  <c r="B693" i="69"/>
  <c r="Q692" i="69"/>
  <c r="B692" i="69"/>
  <c r="B691" i="69"/>
  <c r="B690" i="69"/>
  <c r="B689" i="69"/>
  <c r="B688" i="69"/>
  <c r="B687" i="69"/>
  <c r="B686" i="69"/>
  <c r="B685" i="69"/>
  <c r="B684" i="69"/>
  <c r="B683" i="69"/>
  <c r="Q682" i="69"/>
  <c r="B682" i="69"/>
  <c r="B681" i="69"/>
  <c r="B680" i="69"/>
  <c r="B679" i="69"/>
  <c r="B678" i="69"/>
  <c r="B677" i="69"/>
  <c r="B676" i="69"/>
  <c r="B675" i="69"/>
  <c r="B674" i="69"/>
  <c r="B673" i="69"/>
  <c r="Q672" i="69"/>
  <c r="B672" i="69"/>
  <c r="B671" i="69"/>
  <c r="B670" i="69"/>
  <c r="B669" i="69"/>
  <c r="B668" i="69"/>
  <c r="B667" i="69"/>
  <c r="B666" i="69"/>
  <c r="B665" i="69"/>
  <c r="B664" i="69"/>
  <c r="B663" i="69"/>
  <c r="Q662" i="69"/>
  <c r="B662" i="69"/>
  <c r="B661" i="69"/>
  <c r="B660" i="69"/>
  <c r="B659" i="69"/>
  <c r="B658" i="69"/>
  <c r="B657" i="69"/>
  <c r="B656" i="69"/>
  <c r="B655" i="69"/>
  <c r="B654" i="69"/>
  <c r="B653" i="69"/>
  <c r="Q652" i="69"/>
  <c r="B652" i="69"/>
  <c r="B651" i="69"/>
  <c r="B650" i="69"/>
  <c r="B649" i="69"/>
  <c r="B648" i="69"/>
  <c r="B647" i="69"/>
  <c r="B646" i="69"/>
  <c r="B645" i="69"/>
  <c r="B644" i="69"/>
  <c r="B643" i="69"/>
  <c r="Q642" i="69"/>
  <c r="B642" i="69"/>
  <c r="B641" i="69"/>
  <c r="B640" i="69"/>
  <c r="B639" i="69"/>
  <c r="B638" i="69"/>
  <c r="B637" i="69"/>
  <c r="B636" i="69"/>
  <c r="B635" i="69"/>
  <c r="B634" i="69"/>
  <c r="B633" i="69"/>
  <c r="Q632" i="69"/>
  <c r="B632" i="69"/>
  <c r="B631" i="69"/>
  <c r="B630" i="69"/>
  <c r="B629" i="69"/>
  <c r="B628" i="69"/>
  <c r="B627" i="69"/>
  <c r="B626" i="69"/>
  <c r="B625" i="69"/>
  <c r="B624" i="69"/>
  <c r="B623" i="69"/>
  <c r="Q622" i="69"/>
  <c r="B622" i="69"/>
  <c r="B621" i="69"/>
  <c r="B620" i="69"/>
  <c r="B619" i="69"/>
  <c r="B618" i="69"/>
  <c r="B617" i="69"/>
  <c r="B616" i="69"/>
  <c r="B615" i="69"/>
  <c r="B614" i="69"/>
  <c r="B613" i="69"/>
  <c r="Q612" i="69"/>
  <c r="B612" i="69"/>
  <c r="B611" i="69"/>
  <c r="B610" i="69"/>
  <c r="B609" i="69"/>
  <c r="B608" i="69"/>
  <c r="B607" i="69"/>
  <c r="B606" i="69"/>
  <c r="B605" i="69"/>
  <c r="B604" i="69"/>
  <c r="B603" i="69"/>
  <c r="Q602" i="69"/>
  <c r="B602" i="69"/>
  <c r="B601" i="69"/>
  <c r="B600" i="69"/>
  <c r="B599" i="69"/>
  <c r="B598" i="69"/>
  <c r="B597" i="69"/>
  <c r="B596" i="69"/>
  <c r="B595" i="69"/>
  <c r="B594" i="69"/>
  <c r="B593" i="69"/>
  <c r="Q592" i="69"/>
  <c r="B592" i="69"/>
  <c r="B591" i="69"/>
  <c r="B590" i="69"/>
  <c r="B589" i="69"/>
  <c r="B588" i="69"/>
  <c r="B587" i="69"/>
  <c r="B586" i="69"/>
  <c r="B585" i="69"/>
  <c r="B584" i="69"/>
  <c r="B583" i="69"/>
  <c r="Q582" i="69"/>
  <c r="B582" i="69"/>
  <c r="B581" i="69"/>
  <c r="B580" i="69"/>
  <c r="B579" i="69"/>
  <c r="B578" i="69"/>
  <c r="B577" i="69"/>
  <c r="B576" i="69"/>
  <c r="B575" i="69"/>
  <c r="B574" i="69"/>
  <c r="B573" i="69"/>
  <c r="Q572" i="69"/>
  <c r="B572" i="69"/>
  <c r="B571" i="69"/>
  <c r="B570" i="69"/>
  <c r="B569" i="69"/>
  <c r="B568" i="69"/>
  <c r="B567" i="69"/>
  <c r="B566" i="69"/>
  <c r="B565" i="69"/>
  <c r="B564" i="69"/>
  <c r="B563" i="69"/>
  <c r="Q562" i="69"/>
  <c r="B562" i="69"/>
  <c r="B561" i="69"/>
  <c r="B560" i="69"/>
  <c r="B559" i="69"/>
  <c r="B558" i="69"/>
  <c r="B557" i="69"/>
  <c r="B556" i="69"/>
  <c r="B555" i="69"/>
  <c r="B554" i="69"/>
  <c r="B553" i="69"/>
  <c r="Q552" i="69"/>
  <c r="B552" i="69"/>
  <c r="B551" i="69"/>
  <c r="B550" i="69"/>
  <c r="B549" i="69"/>
  <c r="B548" i="69"/>
  <c r="B547" i="69"/>
  <c r="B546" i="69"/>
  <c r="B545" i="69"/>
  <c r="B544" i="69"/>
  <c r="B543" i="69"/>
  <c r="Q542" i="69"/>
  <c r="B542" i="69"/>
  <c r="B541" i="69"/>
  <c r="B540" i="69"/>
  <c r="B539" i="69"/>
  <c r="B538" i="69"/>
  <c r="B537" i="69"/>
  <c r="B536" i="69"/>
  <c r="B535" i="69"/>
  <c r="B534" i="69"/>
  <c r="B533" i="69"/>
  <c r="Q532" i="69"/>
  <c r="B532" i="69"/>
  <c r="B531" i="69"/>
  <c r="B530" i="69"/>
  <c r="B529" i="69"/>
  <c r="B528" i="69"/>
  <c r="B527" i="69"/>
  <c r="B526" i="69"/>
  <c r="B525" i="69"/>
  <c r="B524" i="69"/>
  <c r="B523" i="69"/>
  <c r="Q522" i="69"/>
  <c r="B522" i="69"/>
  <c r="B521" i="69"/>
  <c r="B520" i="69"/>
  <c r="B519" i="69"/>
  <c r="B518" i="69"/>
  <c r="B517" i="69"/>
  <c r="B516" i="69"/>
  <c r="B515" i="69"/>
  <c r="B514" i="69"/>
  <c r="B513" i="69"/>
  <c r="Q512" i="69"/>
  <c r="B512" i="69"/>
  <c r="B511" i="69"/>
  <c r="B510" i="69"/>
  <c r="B509" i="69"/>
  <c r="B508" i="69"/>
  <c r="B507" i="69"/>
  <c r="B506" i="69"/>
  <c r="B505" i="69"/>
  <c r="B504" i="69"/>
  <c r="B503" i="69"/>
  <c r="Q502" i="69"/>
  <c r="B502" i="69"/>
  <c r="B501" i="69"/>
  <c r="B500" i="69"/>
  <c r="B499" i="69"/>
  <c r="B498" i="69"/>
  <c r="B497" i="69"/>
  <c r="B496" i="69"/>
  <c r="B495" i="69"/>
  <c r="B494" i="69"/>
  <c r="B493" i="69"/>
  <c r="Q492" i="69"/>
  <c r="B492" i="69"/>
  <c r="B491" i="69"/>
  <c r="B490" i="69"/>
  <c r="B489" i="69"/>
  <c r="B488" i="69"/>
  <c r="B487" i="69"/>
  <c r="B486" i="69"/>
  <c r="B485" i="69"/>
  <c r="B484" i="69"/>
  <c r="B483" i="69"/>
  <c r="Q482" i="69"/>
  <c r="B482" i="69"/>
  <c r="B481" i="69"/>
  <c r="B480" i="69"/>
  <c r="B479" i="69"/>
  <c r="B478" i="69"/>
  <c r="B477" i="69"/>
  <c r="B476" i="69"/>
  <c r="B475" i="69"/>
  <c r="B474" i="69"/>
  <c r="B473" i="69"/>
  <c r="Q472" i="69"/>
  <c r="B472" i="69"/>
  <c r="B471" i="69"/>
  <c r="B470" i="69"/>
  <c r="B469" i="69"/>
  <c r="B468" i="69"/>
  <c r="B467" i="69"/>
  <c r="B466" i="69"/>
  <c r="B465" i="69"/>
  <c r="B464" i="69"/>
  <c r="B463" i="69"/>
  <c r="Q462" i="69"/>
  <c r="B462" i="69"/>
  <c r="B461" i="69"/>
  <c r="B460" i="69"/>
  <c r="B459" i="69"/>
  <c r="B458" i="69"/>
  <c r="B457" i="69"/>
  <c r="B456" i="69"/>
  <c r="B455" i="69"/>
  <c r="B454" i="69"/>
  <c r="B453" i="69"/>
  <c r="Q452" i="69"/>
  <c r="B452" i="69"/>
  <c r="B451" i="69"/>
  <c r="B450" i="69"/>
  <c r="B449" i="69"/>
  <c r="B448" i="69"/>
  <c r="B447" i="69"/>
  <c r="B446" i="69"/>
  <c r="B445" i="69"/>
  <c r="B444" i="69"/>
  <c r="B443" i="69"/>
  <c r="Q442" i="69"/>
  <c r="B442" i="69"/>
  <c r="B441" i="69"/>
  <c r="B440" i="69"/>
  <c r="B439" i="69"/>
  <c r="B438" i="69"/>
  <c r="B437" i="69"/>
  <c r="B436" i="69"/>
  <c r="B435" i="69"/>
  <c r="B434" i="69"/>
  <c r="B433" i="69"/>
  <c r="B432" i="69"/>
  <c r="B431" i="69"/>
  <c r="B430" i="69"/>
  <c r="B429" i="69"/>
  <c r="B428" i="69"/>
  <c r="B427" i="69"/>
  <c r="B426" i="69"/>
  <c r="B425" i="69"/>
  <c r="B424" i="69"/>
  <c r="B423" i="69"/>
  <c r="B422" i="69"/>
  <c r="B421" i="69"/>
  <c r="B420" i="69"/>
  <c r="B419" i="69"/>
  <c r="B418" i="69"/>
  <c r="B417" i="69"/>
  <c r="B416" i="69"/>
  <c r="B415" i="69"/>
  <c r="B414" i="69"/>
  <c r="B413" i="69"/>
  <c r="B412" i="69"/>
  <c r="B411" i="69"/>
  <c r="B410" i="69"/>
  <c r="B409" i="69"/>
  <c r="B408" i="69"/>
  <c r="B407" i="69"/>
  <c r="B406" i="69"/>
  <c r="B405" i="69"/>
  <c r="B404" i="69"/>
  <c r="B403" i="69"/>
  <c r="B402" i="69"/>
  <c r="B401" i="69"/>
  <c r="B400" i="69"/>
  <c r="B399" i="69"/>
  <c r="B398" i="69"/>
  <c r="B397" i="69"/>
  <c r="B396" i="69"/>
  <c r="B395" i="69"/>
  <c r="B394" i="69"/>
  <c r="B393" i="69"/>
  <c r="B392" i="69"/>
  <c r="B391" i="69"/>
  <c r="B390" i="69"/>
  <c r="B389" i="69"/>
  <c r="B388" i="69"/>
  <c r="B387" i="69"/>
  <c r="B386" i="69"/>
  <c r="B385" i="69"/>
  <c r="B384" i="69"/>
  <c r="B383" i="69"/>
  <c r="B382" i="69"/>
  <c r="B381" i="69"/>
  <c r="B380" i="69"/>
  <c r="B379" i="69"/>
  <c r="B378" i="69"/>
  <c r="B377" i="69"/>
  <c r="B376" i="69"/>
  <c r="B375" i="69"/>
  <c r="B374" i="69"/>
  <c r="B373" i="69"/>
  <c r="B372" i="69"/>
  <c r="B371" i="69"/>
  <c r="B370" i="69"/>
  <c r="B369" i="69"/>
  <c r="B368" i="69"/>
  <c r="B367" i="69"/>
  <c r="B366" i="69"/>
  <c r="B365" i="69"/>
  <c r="B364" i="69"/>
  <c r="B363" i="69"/>
  <c r="B362" i="69"/>
  <c r="B361" i="69"/>
  <c r="B360" i="69"/>
  <c r="B359" i="69"/>
  <c r="B358" i="69"/>
  <c r="B357" i="69"/>
  <c r="B356" i="69"/>
  <c r="B355" i="69"/>
  <c r="B354" i="69"/>
  <c r="B353" i="69"/>
  <c r="B352" i="69"/>
  <c r="B351" i="69"/>
  <c r="B350" i="69"/>
  <c r="B349" i="69"/>
  <c r="B348" i="69"/>
  <c r="B347" i="69"/>
  <c r="B346" i="69"/>
  <c r="B345" i="69"/>
  <c r="B344" i="69"/>
  <c r="B343" i="69"/>
  <c r="B342" i="69"/>
  <c r="B341" i="69"/>
  <c r="B340" i="69"/>
  <c r="B339" i="69"/>
  <c r="B338" i="69"/>
  <c r="B337" i="69"/>
  <c r="B336" i="69"/>
  <c r="B335" i="69"/>
  <c r="B334" i="69"/>
  <c r="B333" i="69"/>
  <c r="B332" i="69"/>
  <c r="B331" i="69"/>
  <c r="B330" i="69"/>
  <c r="B329" i="69"/>
  <c r="B328" i="69"/>
  <c r="B327" i="69"/>
  <c r="B326" i="69"/>
  <c r="B325" i="69"/>
  <c r="B324" i="69"/>
  <c r="B323" i="69"/>
  <c r="B322" i="69"/>
  <c r="B321" i="69"/>
  <c r="B320" i="69"/>
  <c r="B319" i="69"/>
  <c r="B318" i="69"/>
  <c r="B317" i="69"/>
  <c r="B316" i="69"/>
  <c r="B315" i="69"/>
  <c r="B314" i="69"/>
  <c r="B313" i="69"/>
  <c r="B312" i="69"/>
  <c r="B311" i="69"/>
  <c r="B310" i="69"/>
  <c r="B309" i="69"/>
  <c r="B308" i="69"/>
  <c r="B307" i="69"/>
  <c r="B306" i="69"/>
  <c r="B305" i="69"/>
  <c r="B304" i="69"/>
  <c r="B303" i="69"/>
  <c r="B302" i="69"/>
  <c r="B301" i="69"/>
  <c r="B300" i="69"/>
  <c r="B299" i="69"/>
  <c r="B298" i="69"/>
  <c r="B297" i="69"/>
  <c r="B296" i="69"/>
  <c r="B295" i="69"/>
  <c r="B294" i="69"/>
  <c r="B293" i="69"/>
  <c r="B292" i="69"/>
  <c r="B291" i="69"/>
  <c r="B290" i="69"/>
  <c r="B289" i="69"/>
  <c r="B288" i="69"/>
  <c r="B287" i="69"/>
  <c r="B286" i="69"/>
  <c r="B285" i="69"/>
  <c r="B284" i="69"/>
  <c r="B283" i="69"/>
  <c r="B282" i="69"/>
  <c r="B281" i="69"/>
  <c r="B280" i="69"/>
  <c r="B279" i="69"/>
  <c r="B278" i="69"/>
  <c r="B277" i="69"/>
  <c r="B276" i="69"/>
  <c r="B275" i="69"/>
  <c r="B274" i="69"/>
  <c r="B273" i="69"/>
  <c r="B272" i="69"/>
  <c r="B271" i="69"/>
  <c r="B270" i="69"/>
  <c r="B269" i="69"/>
  <c r="B268" i="69"/>
  <c r="B267" i="69"/>
  <c r="B266" i="69"/>
  <c r="B265" i="69"/>
  <c r="B264" i="69"/>
  <c r="B263" i="69"/>
  <c r="B262" i="69"/>
  <c r="B261" i="69"/>
  <c r="B260" i="69"/>
  <c r="B259" i="69"/>
  <c r="B258" i="69"/>
  <c r="B257" i="69"/>
  <c r="B256" i="69"/>
  <c r="B255" i="69"/>
  <c r="B254" i="69"/>
  <c r="B253" i="69"/>
  <c r="B252" i="69"/>
  <c r="B251" i="69"/>
  <c r="B250" i="69"/>
  <c r="B249" i="69"/>
  <c r="B248" i="69"/>
  <c r="B247" i="69"/>
  <c r="B246" i="69"/>
  <c r="B245" i="69"/>
  <c r="B244" i="69"/>
  <c r="B243" i="69"/>
  <c r="B242" i="69"/>
  <c r="B241" i="69"/>
  <c r="B240" i="69"/>
  <c r="B239" i="69"/>
  <c r="B238" i="69"/>
  <c r="B237" i="69"/>
  <c r="B236" i="69"/>
  <c r="B235" i="69"/>
  <c r="B234" i="69"/>
  <c r="B233" i="69"/>
  <c r="B232" i="69"/>
  <c r="B231" i="69"/>
  <c r="B230" i="69"/>
  <c r="B229" i="69"/>
  <c r="B228" i="69"/>
  <c r="B227" i="69"/>
  <c r="B226" i="69"/>
  <c r="B225" i="69"/>
  <c r="B224" i="69"/>
  <c r="B223" i="69"/>
  <c r="B222" i="69"/>
  <c r="B221" i="69"/>
  <c r="B220" i="69"/>
  <c r="B219" i="69"/>
  <c r="B218" i="69"/>
  <c r="B217" i="69"/>
  <c r="B216" i="69"/>
  <c r="B215" i="69"/>
  <c r="B214" i="69"/>
  <c r="B213" i="69"/>
  <c r="B212" i="69"/>
  <c r="B211" i="69"/>
  <c r="B210" i="69"/>
  <c r="B209" i="69"/>
  <c r="B208" i="69"/>
  <c r="B207" i="69"/>
  <c r="B206" i="69"/>
  <c r="B205" i="69"/>
  <c r="B204" i="69"/>
  <c r="B203" i="69"/>
  <c r="B202" i="69"/>
  <c r="B201" i="69"/>
  <c r="B200" i="69"/>
  <c r="B199" i="69"/>
  <c r="B198" i="69"/>
  <c r="B197" i="69"/>
  <c r="B196" i="69"/>
  <c r="B195" i="69"/>
  <c r="B194" i="69"/>
  <c r="B193" i="69"/>
  <c r="B192" i="69"/>
  <c r="B191" i="69"/>
  <c r="B190" i="69"/>
  <c r="B189" i="69"/>
  <c r="B188" i="69"/>
  <c r="B187" i="69"/>
  <c r="B186" i="69"/>
  <c r="B185" i="69"/>
  <c r="B184" i="69"/>
  <c r="B183" i="69"/>
  <c r="B182" i="69"/>
  <c r="B181" i="69"/>
  <c r="B180" i="69"/>
  <c r="B179" i="69"/>
  <c r="B178" i="69"/>
  <c r="B177" i="69"/>
  <c r="B176" i="69"/>
  <c r="B175" i="69"/>
  <c r="B174" i="69"/>
  <c r="B173" i="69"/>
  <c r="B172" i="69"/>
  <c r="B171" i="69"/>
  <c r="B170" i="69"/>
  <c r="B169" i="69"/>
  <c r="B168" i="69"/>
  <c r="B167" i="69"/>
  <c r="B166" i="69"/>
  <c r="B165" i="69"/>
  <c r="B164" i="69"/>
  <c r="B163" i="69"/>
  <c r="B162" i="69"/>
  <c r="B161" i="69"/>
  <c r="B160" i="69"/>
  <c r="B159" i="69"/>
  <c r="B158" i="69"/>
  <c r="B157" i="69"/>
  <c r="B156" i="69"/>
  <c r="B155" i="69"/>
  <c r="B154" i="69"/>
  <c r="B153" i="69"/>
  <c r="B152" i="69"/>
  <c r="B151" i="69"/>
  <c r="B150" i="69"/>
  <c r="B149" i="69"/>
  <c r="B148" i="69"/>
  <c r="B147" i="69"/>
  <c r="B146" i="69"/>
  <c r="B145" i="69"/>
  <c r="B144" i="69"/>
  <c r="B143" i="69"/>
  <c r="B142" i="69"/>
  <c r="B141" i="69"/>
  <c r="B140" i="69"/>
  <c r="B139" i="69"/>
  <c r="B138" i="69"/>
  <c r="B137" i="69"/>
  <c r="B136" i="69"/>
  <c r="B135" i="69"/>
  <c r="B134" i="69"/>
  <c r="B133" i="69"/>
  <c r="B132" i="69"/>
  <c r="B131" i="69"/>
  <c r="B130" i="69"/>
  <c r="B129" i="69"/>
  <c r="B128" i="69"/>
  <c r="B127" i="69"/>
  <c r="B126" i="69"/>
  <c r="B125" i="69"/>
  <c r="B124" i="69"/>
  <c r="B123" i="69"/>
  <c r="B122" i="69"/>
  <c r="B121" i="69"/>
  <c r="B120" i="69"/>
  <c r="B119" i="69"/>
  <c r="B118" i="69"/>
  <c r="B117" i="69"/>
  <c r="B116" i="69"/>
  <c r="B115" i="69"/>
  <c r="B114" i="69"/>
  <c r="B113" i="69"/>
  <c r="B112" i="69"/>
  <c r="B111" i="69"/>
  <c r="B110" i="69"/>
  <c r="B109" i="69"/>
  <c r="B108" i="69"/>
  <c r="B107" i="69"/>
  <c r="B106" i="69"/>
  <c r="B105" i="69"/>
  <c r="B104" i="69"/>
  <c r="B103" i="69"/>
  <c r="B102" i="69"/>
  <c r="B101" i="69"/>
  <c r="B100" i="69"/>
  <c r="B99" i="69"/>
  <c r="B98" i="69"/>
  <c r="B97" i="69"/>
  <c r="B96" i="69"/>
  <c r="B95" i="69"/>
  <c r="B94" i="69"/>
  <c r="B93" i="69"/>
  <c r="B92" i="69"/>
  <c r="B91" i="69"/>
  <c r="B90" i="69"/>
  <c r="B89" i="69"/>
  <c r="B88" i="69"/>
  <c r="B87" i="69"/>
  <c r="B86" i="69"/>
  <c r="B85" i="69"/>
  <c r="B84" i="69"/>
  <c r="B83" i="69"/>
  <c r="B82" i="69"/>
  <c r="B81" i="69"/>
  <c r="B80" i="69"/>
  <c r="B79" i="69"/>
  <c r="B78" i="69"/>
  <c r="B77" i="69"/>
  <c r="B76" i="69"/>
  <c r="B75" i="69"/>
  <c r="B74" i="69"/>
  <c r="B73" i="69"/>
  <c r="B72" i="69"/>
  <c r="B71" i="69"/>
  <c r="B70" i="69"/>
  <c r="B69" i="69"/>
  <c r="B68" i="69"/>
  <c r="B67" i="69"/>
  <c r="B66" i="69"/>
  <c r="B65" i="69"/>
  <c r="B64" i="69"/>
  <c r="B63" i="69"/>
  <c r="B62" i="69"/>
  <c r="B61" i="69"/>
  <c r="B60" i="69"/>
  <c r="B59" i="69"/>
  <c r="B58" i="69"/>
  <c r="B57" i="69"/>
  <c r="B56" i="69"/>
  <c r="B55" i="69"/>
  <c r="B54" i="69"/>
  <c r="B53" i="69"/>
  <c r="B52" i="69"/>
  <c r="B51" i="69"/>
  <c r="B50" i="69"/>
  <c r="B49" i="69"/>
  <c r="B48" i="69"/>
  <c r="B47" i="69"/>
  <c r="B46" i="69"/>
  <c r="B45" i="69"/>
  <c r="B44" i="69"/>
  <c r="B43" i="69"/>
  <c r="B42" i="69"/>
  <c r="B41" i="69"/>
  <c r="B40" i="69"/>
  <c r="B39" i="69"/>
  <c r="B38" i="69"/>
  <c r="B37" i="69"/>
  <c r="B36" i="69"/>
  <c r="B35" i="69"/>
  <c r="B34" i="69"/>
  <c r="B33" i="69"/>
  <c r="B32" i="69"/>
  <c r="B31" i="69"/>
  <c r="B30" i="69"/>
  <c r="B29" i="69"/>
  <c r="B28" i="69"/>
  <c r="B27" i="69"/>
  <c r="B26" i="69"/>
  <c r="B25" i="69"/>
  <c r="B24" i="69"/>
  <c r="B23" i="69"/>
  <c r="B22" i="69"/>
  <c r="B21" i="69"/>
  <c r="B20" i="69"/>
  <c r="B19" i="69"/>
  <c r="B18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O356" i="27"/>
  <c r="D4" i="26"/>
  <c r="N356" i="27"/>
  <c r="M356" i="27"/>
  <c r="L356" i="27"/>
  <c r="K356" i="27"/>
  <c r="J356" i="27"/>
  <c r="O355" i="27"/>
  <c r="N355" i="27"/>
  <c r="M355" i="27"/>
  <c r="L355" i="27"/>
  <c r="K355" i="27"/>
  <c r="J355" i="27"/>
  <c r="O354" i="27"/>
  <c r="N354" i="27"/>
  <c r="M354" i="27"/>
  <c r="L354" i="27"/>
  <c r="K354" i="27"/>
  <c r="J354" i="27"/>
  <c r="N305" i="27"/>
  <c r="D5" i="26"/>
  <c r="N306" i="27"/>
  <c r="D6" i="26"/>
  <c r="N307" i="27"/>
  <c r="D7" i="26"/>
  <c r="N308" i="27"/>
  <c r="D8" i="26"/>
  <c r="N309" i="27"/>
  <c r="D9" i="26"/>
  <c r="N310" i="27"/>
  <c r="D10" i="26"/>
  <c r="N311" i="27"/>
  <c r="D11" i="26"/>
  <c r="N312" i="27"/>
  <c r="D12" i="26"/>
  <c r="N313" i="27"/>
  <c r="D13" i="26"/>
  <c r="N314" i="27"/>
  <c r="D14" i="26"/>
  <c r="N315" i="27"/>
  <c r="D15" i="26"/>
  <c r="N316" i="27"/>
  <c r="D16" i="26"/>
  <c r="N317" i="27"/>
  <c r="D17" i="26"/>
  <c r="N318" i="27"/>
  <c r="D18" i="26"/>
  <c r="N319" i="27"/>
  <c r="D19" i="26"/>
  <c r="N320" i="27"/>
  <c r="D20" i="26"/>
  <c r="N321" i="27"/>
  <c r="D21" i="26"/>
  <c r="N322" i="27"/>
  <c r="D22" i="26"/>
  <c r="N323" i="27"/>
  <c r="D23" i="26"/>
  <c r="N324" i="27"/>
  <c r="D24" i="26"/>
  <c r="N325" i="27"/>
  <c r="D25" i="26"/>
  <c r="N326" i="27"/>
  <c r="D26" i="26"/>
  <c r="N327" i="27"/>
  <c r="D27" i="26"/>
  <c r="N328" i="27"/>
  <c r="D28" i="26"/>
  <c r="N329" i="27"/>
  <c r="D29" i="26"/>
  <c r="N330" i="27"/>
  <c r="D30" i="26"/>
  <c r="N331" i="27"/>
  <c r="D31" i="26"/>
  <c r="N332" i="27"/>
  <c r="D32" i="26"/>
  <c r="N333" i="27"/>
  <c r="D33" i="26"/>
  <c r="N334" i="27"/>
  <c r="D34" i="26"/>
  <c r="N335" i="27"/>
  <c r="D35" i="26"/>
  <c r="N336" i="27"/>
  <c r="D36" i="26"/>
  <c r="N337" i="27"/>
  <c r="D37" i="26"/>
  <c r="N338" i="27"/>
  <c r="D38" i="26"/>
  <c r="N339" i="27"/>
  <c r="D39" i="26"/>
  <c r="N340" i="27"/>
  <c r="D40" i="26"/>
  <c r="N341" i="27"/>
  <c r="D41" i="26"/>
  <c r="N342" i="27"/>
  <c r="D42" i="26"/>
  <c r="N343" i="27"/>
  <c r="D43" i="26"/>
  <c r="N344" i="27"/>
  <c r="D44" i="26"/>
  <c r="N345" i="27"/>
  <c r="D45" i="26"/>
  <c r="N346" i="27"/>
  <c r="D46" i="26"/>
  <c r="N347" i="27"/>
  <c r="D47" i="26"/>
  <c r="N348" i="27"/>
  <c r="D48" i="26"/>
  <c r="N349" i="27"/>
  <c r="D49" i="26"/>
  <c r="N350" i="27"/>
  <c r="D50" i="26"/>
  <c r="N351" i="27"/>
  <c r="D51" i="26"/>
  <c r="N352" i="27"/>
  <c r="D52" i="26"/>
  <c r="N353" i="27"/>
  <c r="M305" i="27"/>
  <c r="M306" i="27"/>
  <c r="M307" i="27"/>
  <c r="M308" i="27"/>
  <c r="M309" i="27"/>
  <c r="M310" i="27"/>
  <c r="M311" i="27"/>
  <c r="M312" i="27"/>
  <c r="M313" i="27"/>
  <c r="M314" i="27"/>
  <c r="M315" i="27"/>
  <c r="M316" i="27"/>
  <c r="M317" i="27"/>
  <c r="M318" i="27"/>
  <c r="M319" i="27"/>
  <c r="M320" i="27"/>
  <c r="M321" i="27"/>
  <c r="M322" i="27"/>
  <c r="M323" i="27"/>
  <c r="M324" i="27"/>
  <c r="M325" i="27"/>
  <c r="M326" i="27"/>
  <c r="M327" i="27"/>
  <c r="M328" i="27"/>
  <c r="M329" i="27"/>
  <c r="M330" i="27"/>
  <c r="M331" i="27"/>
  <c r="M332" i="27"/>
  <c r="M333" i="27"/>
  <c r="M334" i="27"/>
  <c r="M335" i="27"/>
  <c r="M336" i="27"/>
  <c r="M337" i="27"/>
  <c r="M338" i="27"/>
  <c r="M339" i="27"/>
  <c r="M340" i="27"/>
  <c r="M341" i="27"/>
  <c r="M342" i="27"/>
  <c r="M343" i="27"/>
  <c r="M344" i="27"/>
  <c r="M345" i="27"/>
  <c r="M346" i="27"/>
  <c r="M347" i="27"/>
  <c r="M348" i="27"/>
  <c r="M349" i="27"/>
  <c r="M350" i="27"/>
  <c r="M351" i="27"/>
  <c r="M352" i="27"/>
  <c r="M353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O304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M254" i="27"/>
  <c r="M255" i="27"/>
  <c r="M256" i="27"/>
  <c r="M257" i="27"/>
  <c r="M258" i="27"/>
  <c r="M259" i="27"/>
  <c r="M260" i="27"/>
  <c r="M261" i="27"/>
  <c r="M262" i="27"/>
  <c r="M263" i="27"/>
  <c r="M264" i="27"/>
  <c r="M265" i="27"/>
  <c r="M266" i="27"/>
  <c r="M267" i="27"/>
  <c r="M268" i="27"/>
  <c r="M269" i="27"/>
  <c r="M270" i="27"/>
  <c r="M271" i="27"/>
  <c r="M272" i="27"/>
  <c r="M273" i="27"/>
  <c r="M274" i="27"/>
  <c r="M275" i="27"/>
  <c r="M276" i="27"/>
  <c r="M277" i="27"/>
  <c r="M278" i="27"/>
  <c r="M279" i="27"/>
  <c r="M280" i="27"/>
  <c r="M281" i="27"/>
  <c r="M282" i="27"/>
  <c r="M283" i="27"/>
  <c r="M284" i="27"/>
  <c r="M285" i="27"/>
  <c r="M286" i="27"/>
  <c r="M287" i="27"/>
  <c r="M288" i="27"/>
  <c r="M289" i="27"/>
  <c r="M290" i="27"/>
  <c r="M291" i="27"/>
  <c r="M292" i="27"/>
  <c r="M293" i="27"/>
  <c r="M294" i="27"/>
  <c r="M295" i="27"/>
  <c r="M296" i="27"/>
  <c r="M297" i="27"/>
  <c r="M298" i="27"/>
  <c r="M299" i="27"/>
  <c r="M300" i="27"/>
  <c r="M301" i="27"/>
  <c r="M302" i="27"/>
  <c r="M30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O254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M204" i="27"/>
  <c r="M205" i="27"/>
  <c r="M206" i="27"/>
  <c r="M207" i="27"/>
  <c r="M208" i="27"/>
  <c r="M209" i="27"/>
  <c r="M210" i="27"/>
  <c r="M211" i="27"/>
  <c r="M212" i="27"/>
  <c r="M213" i="27"/>
  <c r="M214" i="27"/>
  <c r="M215" i="27"/>
  <c r="M216" i="27"/>
  <c r="M217" i="27"/>
  <c r="M218" i="27"/>
  <c r="M219" i="27"/>
  <c r="M220" i="27"/>
  <c r="M221" i="27"/>
  <c r="M222" i="27"/>
  <c r="M223" i="27"/>
  <c r="M224" i="27"/>
  <c r="M225" i="27"/>
  <c r="M226" i="27"/>
  <c r="M227" i="27"/>
  <c r="M228" i="27"/>
  <c r="M229" i="27"/>
  <c r="M230" i="27"/>
  <c r="M231" i="27"/>
  <c r="M232" i="27"/>
  <c r="M233" i="27"/>
  <c r="M234" i="27"/>
  <c r="M235" i="27"/>
  <c r="M236" i="27"/>
  <c r="M237" i="27"/>
  <c r="M238" i="27"/>
  <c r="M239" i="27"/>
  <c r="M240" i="27"/>
  <c r="M241" i="27"/>
  <c r="M242" i="27"/>
  <c r="M243" i="27"/>
  <c r="M244" i="27"/>
  <c r="M245" i="27"/>
  <c r="M246" i="27"/>
  <c r="M247" i="27"/>
  <c r="M248" i="27"/>
  <c r="M249" i="27"/>
  <c r="M250" i="27"/>
  <c r="M251" i="27"/>
  <c r="M252" i="27"/>
  <c r="M25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O204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O154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O104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O54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D53" i="26"/>
  <c r="N5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O4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A204" i="27"/>
  <c r="A203" i="27"/>
  <c r="A202" i="27"/>
  <c r="A201" i="27"/>
  <c r="A200" i="27"/>
  <c r="A199" i="27"/>
  <c r="A198" i="27"/>
  <c r="A197" i="27"/>
  <c r="A196" i="27"/>
  <c r="A195" i="27"/>
  <c r="A194" i="27"/>
  <c r="A193" i="27"/>
  <c r="A192" i="27"/>
  <c r="A191" i="27"/>
  <c r="A190" i="27"/>
  <c r="A189" i="27"/>
  <c r="A188" i="27"/>
  <c r="A187" i="27"/>
  <c r="A186" i="27"/>
  <c r="A185" i="27"/>
  <c r="A184" i="27"/>
  <c r="A183" i="27"/>
  <c r="A182" i="27"/>
  <c r="A181" i="27"/>
  <c r="A180" i="27"/>
  <c r="A179" i="27"/>
  <c r="A178" i="27"/>
  <c r="A177" i="27"/>
  <c r="A176" i="27"/>
  <c r="A175" i="27"/>
  <c r="A174" i="27"/>
  <c r="A173" i="27"/>
  <c r="A172" i="27"/>
  <c r="A171" i="27"/>
  <c r="A170" i="27"/>
  <c r="A169" i="27"/>
  <c r="A168" i="27"/>
  <c r="A167" i="27"/>
  <c r="A166" i="27"/>
  <c r="A165" i="27"/>
  <c r="A164" i="27"/>
  <c r="A163" i="27"/>
  <c r="A162" i="27"/>
  <c r="A161" i="27"/>
  <c r="A160" i="27"/>
  <c r="A159" i="27"/>
  <c r="A158" i="27"/>
  <c r="A157" i="27"/>
  <c r="A156" i="27"/>
  <c r="A155" i="27"/>
  <c r="A154" i="27"/>
  <c r="A153" i="27"/>
  <c r="A152" i="27"/>
  <c r="A151" i="27"/>
  <c r="A150" i="27"/>
  <c r="A149" i="27"/>
  <c r="A148" i="27"/>
  <c r="A147" i="27"/>
  <c r="A146" i="27"/>
  <c r="A145" i="27"/>
  <c r="A144" i="27"/>
  <c r="A143" i="27"/>
  <c r="A142" i="27"/>
  <c r="A141" i="27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U13" i="25"/>
  <c r="U12" i="25"/>
  <c r="U11" i="25"/>
  <c r="U10" i="25"/>
  <c r="U9" i="25"/>
  <c r="U8" i="25"/>
  <c r="U7" i="25"/>
  <c r="U6" i="25"/>
  <c r="U5" i="25"/>
  <c r="U4" i="25"/>
  <c r="A14" i="63"/>
  <c r="A13" i="63"/>
  <c r="A12" i="63"/>
  <c r="A11" i="63"/>
  <c r="A10" i="63"/>
  <c r="A9" i="63"/>
  <c r="A8" i="63"/>
  <c r="A7" i="63"/>
  <c r="A6" i="63"/>
  <c r="A5" i="63"/>
  <c r="A4" i="63"/>
  <c r="B9" i="51"/>
  <c r="B8" i="51"/>
  <c r="B7" i="51"/>
  <c r="B6" i="51"/>
  <c r="B5" i="51"/>
  <c r="B4" i="51"/>
  <c r="B11" i="35"/>
  <c r="B10" i="35"/>
  <c r="B9" i="35"/>
  <c r="B8" i="35"/>
  <c r="B7" i="35"/>
  <c r="B6" i="35"/>
  <c r="B5" i="35"/>
  <c r="B4" i="35"/>
  <c r="B87" i="50"/>
  <c r="B86" i="50"/>
  <c r="B85" i="50"/>
  <c r="B84" i="50"/>
  <c r="B83" i="50"/>
  <c r="B82" i="50"/>
  <c r="B81" i="50"/>
  <c r="B80" i="50"/>
  <c r="B79" i="50"/>
  <c r="B78" i="50"/>
  <c r="B77" i="50"/>
  <c r="B76" i="50"/>
  <c r="B75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4" i="50"/>
  <c r="B53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7" i="23"/>
  <c r="B4" i="23"/>
  <c r="H203" i="3"/>
  <c r="I203" i="3"/>
  <c r="H202" i="3"/>
  <c r="I202" i="3"/>
  <c r="H201" i="3"/>
  <c r="I201" i="3"/>
  <c r="H200" i="3"/>
  <c r="I200" i="3"/>
  <c r="H199" i="3"/>
  <c r="I199" i="3"/>
  <c r="H198" i="3"/>
  <c r="I198" i="3"/>
  <c r="H197" i="3"/>
  <c r="I197" i="3"/>
  <c r="H196" i="3"/>
  <c r="I196" i="3"/>
  <c r="H195" i="3"/>
  <c r="I195" i="3"/>
  <c r="H194" i="3"/>
  <c r="I194" i="3"/>
  <c r="H193" i="3"/>
  <c r="I193" i="3"/>
  <c r="H192" i="3"/>
  <c r="I192" i="3"/>
  <c r="H191" i="3"/>
  <c r="I191" i="3"/>
  <c r="H190" i="3"/>
  <c r="I190" i="3"/>
  <c r="H189" i="3"/>
  <c r="I189" i="3"/>
  <c r="H188" i="3"/>
  <c r="I188" i="3"/>
  <c r="H187" i="3"/>
  <c r="I187" i="3"/>
  <c r="H186" i="3"/>
  <c r="I186" i="3"/>
  <c r="H185" i="3"/>
  <c r="I185" i="3"/>
  <c r="H184" i="3"/>
  <c r="I184" i="3"/>
  <c r="H183" i="3"/>
  <c r="I183" i="3"/>
  <c r="H182" i="3"/>
  <c r="I182" i="3"/>
  <c r="H181" i="3"/>
  <c r="I181" i="3"/>
  <c r="H180" i="3"/>
  <c r="I180" i="3"/>
  <c r="H179" i="3"/>
  <c r="I179" i="3"/>
  <c r="H178" i="3"/>
  <c r="I178" i="3"/>
  <c r="H177" i="3"/>
  <c r="I177" i="3"/>
  <c r="H176" i="3"/>
  <c r="I176" i="3"/>
  <c r="H175" i="3"/>
  <c r="I175" i="3"/>
  <c r="H174" i="3"/>
  <c r="I174" i="3"/>
  <c r="H173" i="3"/>
  <c r="I173" i="3"/>
  <c r="H172" i="3"/>
  <c r="I172" i="3"/>
  <c r="H171" i="3"/>
  <c r="I171" i="3"/>
  <c r="H170" i="3"/>
  <c r="I170" i="3"/>
  <c r="H169" i="3"/>
  <c r="I169" i="3"/>
  <c r="H168" i="3"/>
  <c r="I168" i="3"/>
  <c r="H167" i="3"/>
  <c r="I167" i="3"/>
  <c r="H166" i="3"/>
  <c r="I166" i="3"/>
  <c r="H165" i="3"/>
  <c r="I165" i="3"/>
  <c r="H164" i="3"/>
  <c r="I164" i="3"/>
  <c r="H163" i="3"/>
  <c r="I163" i="3"/>
  <c r="H162" i="3"/>
  <c r="I162" i="3"/>
  <c r="H161" i="3"/>
  <c r="I161" i="3"/>
  <c r="H160" i="3"/>
  <c r="I160" i="3"/>
  <c r="H159" i="3"/>
  <c r="I159" i="3"/>
  <c r="H158" i="3"/>
  <c r="I158" i="3"/>
  <c r="H157" i="3"/>
  <c r="I157" i="3"/>
  <c r="H156" i="3"/>
  <c r="I156" i="3"/>
  <c r="H155" i="3"/>
  <c r="I155" i="3"/>
  <c r="H154" i="3"/>
  <c r="I154" i="3"/>
  <c r="H153" i="3"/>
  <c r="I153" i="3"/>
  <c r="H152" i="3"/>
  <c r="I152" i="3"/>
  <c r="H151" i="3"/>
  <c r="I151" i="3"/>
  <c r="H150" i="3"/>
  <c r="I150" i="3"/>
  <c r="H149" i="3"/>
  <c r="I149" i="3"/>
  <c r="H148" i="3"/>
  <c r="I148" i="3"/>
  <c r="H147" i="3"/>
  <c r="I147" i="3"/>
  <c r="H146" i="3"/>
  <c r="I146" i="3"/>
  <c r="H145" i="3"/>
  <c r="I145" i="3"/>
  <c r="H144" i="3"/>
  <c r="I144" i="3"/>
  <c r="H143" i="3"/>
  <c r="I143" i="3"/>
  <c r="H142" i="3"/>
  <c r="I142" i="3"/>
  <c r="H141" i="3"/>
  <c r="I141" i="3"/>
  <c r="H140" i="3"/>
  <c r="I140" i="3"/>
  <c r="H139" i="3"/>
  <c r="I139" i="3"/>
  <c r="H138" i="3"/>
  <c r="I138" i="3"/>
  <c r="H137" i="3"/>
  <c r="I137" i="3"/>
  <c r="H136" i="3"/>
  <c r="I136" i="3"/>
  <c r="H135" i="3"/>
  <c r="I135" i="3"/>
  <c r="H134" i="3"/>
  <c r="I134" i="3"/>
  <c r="H133" i="3"/>
  <c r="I133" i="3"/>
  <c r="D133" i="3"/>
  <c r="H132" i="3"/>
  <c r="I132" i="3"/>
  <c r="D132" i="3"/>
  <c r="H131" i="3"/>
  <c r="I131" i="3"/>
  <c r="D131" i="3"/>
  <c r="H130" i="3"/>
  <c r="I130" i="3"/>
  <c r="D130" i="3"/>
  <c r="H129" i="3"/>
  <c r="I129" i="3"/>
  <c r="D129" i="3"/>
  <c r="H128" i="3"/>
  <c r="I128" i="3"/>
  <c r="D128" i="3"/>
  <c r="H127" i="3"/>
  <c r="I127" i="3"/>
  <c r="D127" i="3"/>
  <c r="H126" i="3"/>
  <c r="I126" i="3"/>
  <c r="D126" i="3"/>
  <c r="H125" i="3"/>
  <c r="I125" i="3"/>
  <c r="D125" i="3"/>
  <c r="H124" i="3"/>
  <c r="I124" i="3"/>
  <c r="D124" i="3"/>
  <c r="H123" i="3"/>
  <c r="I123" i="3"/>
  <c r="D123" i="3"/>
  <c r="H122" i="3"/>
  <c r="I122" i="3"/>
  <c r="D122" i="3"/>
  <c r="H121" i="3"/>
  <c r="I121" i="3"/>
  <c r="D121" i="3"/>
  <c r="H120" i="3"/>
  <c r="I120" i="3"/>
  <c r="D120" i="3"/>
  <c r="H119" i="3"/>
  <c r="I119" i="3"/>
  <c r="D119" i="3"/>
  <c r="H118" i="3"/>
  <c r="I118" i="3"/>
  <c r="D118" i="3"/>
  <c r="H117" i="3"/>
  <c r="I117" i="3"/>
  <c r="D117" i="3"/>
  <c r="H116" i="3"/>
  <c r="I116" i="3"/>
  <c r="D116" i="3"/>
  <c r="H115" i="3"/>
  <c r="I115" i="3"/>
  <c r="D115" i="3"/>
  <c r="H114" i="3"/>
  <c r="I114" i="3"/>
  <c r="D114" i="3"/>
  <c r="H113" i="3"/>
  <c r="I113" i="3"/>
  <c r="D113" i="3"/>
  <c r="H112" i="3"/>
  <c r="I112" i="3"/>
  <c r="D112" i="3"/>
  <c r="H111" i="3"/>
  <c r="I111" i="3"/>
  <c r="D111" i="3"/>
  <c r="H110" i="3"/>
  <c r="I110" i="3"/>
  <c r="D110" i="3"/>
  <c r="H109" i="3"/>
  <c r="I109" i="3"/>
  <c r="D109" i="3"/>
  <c r="H108" i="3"/>
  <c r="I108" i="3"/>
  <c r="D108" i="3"/>
  <c r="H107" i="3"/>
  <c r="I107" i="3"/>
  <c r="D107" i="3"/>
  <c r="H106" i="3"/>
  <c r="I106" i="3"/>
  <c r="D106" i="3"/>
  <c r="H105" i="3"/>
  <c r="I105" i="3"/>
  <c r="D105" i="3"/>
  <c r="H104" i="3"/>
  <c r="I104" i="3"/>
  <c r="D104" i="3"/>
  <c r="H103" i="3"/>
  <c r="I103" i="3"/>
  <c r="H102" i="3"/>
  <c r="I102" i="3"/>
  <c r="H101" i="3"/>
  <c r="I101" i="3"/>
  <c r="H100" i="3"/>
  <c r="I100" i="3"/>
  <c r="H99" i="3"/>
  <c r="I99" i="3"/>
  <c r="H98" i="3"/>
  <c r="I98" i="3"/>
  <c r="H97" i="3"/>
  <c r="I97" i="3"/>
  <c r="H96" i="3"/>
  <c r="I96" i="3"/>
  <c r="H95" i="3"/>
  <c r="I95" i="3"/>
  <c r="H94" i="3"/>
  <c r="I94" i="3"/>
  <c r="H93" i="3"/>
  <c r="I93" i="3"/>
  <c r="H92" i="3"/>
  <c r="I92" i="3"/>
  <c r="H91" i="3"/>
  <c r="I91" i="3"/>
  <c r="H90" i="3"/>
  <c r="I90" i="3"/>
  <c r="H89" i="3"/>
  <c r="I89" i="3"/>
  <c r="H88" i="3"/>
  <c r="I88" i="3"/>
  <c r="H87" i="3"/>
  <c r="I87" i="3"/>
  <c r="H86" i="3"/>
  <c r="I86" i="3"/>
  <c r="H85" i="3"/>
  <c r="I85" i="3"/>
  <c r="H84" i="3"/>
  <c r="I84" i="3"/>
  <c r="H83" i="3"/>
  <c r="I83" i="3"/>
  <c r="H82" i="3"/>
  <c r="I82" i="3"/>
  <c r="H81" i="3"/>
  <c r="I81" i="3"/>
  <c r="H80" i="3"/>
  <c r="I80" i="3"/>
  <c r="H79" i="3"/>
  <c r="I79" i="3"/>
  <c r="H78" i="3"/>
  <c r="I78" i="3"/>
  <c r="D78" i="3"/>
  <c r="H77" i="3"/>
  <c r="I77" i="3"/>
  <c r="D77" i="3"/>
  <c r="H76" i="3"/>
  <c r="I76" i="3"/>
  <c r="D76" i="3"/>
  <c r="H75" i="3"/>
  <c r="I75" i="3"/>
  <c r="D75" i="3"/>
  <c r="H74" i="3"/>
  <c r="I74" i="3"/>
  <c r="D74" i="3"/>
  <c r="H73" i="3"/>
  <c r="I73" i="3"/>
  <c r="D73" i="3"/>
  <c r="H72" i="3"/>
  <c r="I72" i="3"/>
  <c r="D72" i="3"/>
  <c r="H71" i="3"/>
  <c r="I71" i="3"/>
  <c r="D71" i="3"/>
  <c r="H70" i="3"/>
  <c r="I70" i="3"/>
  <c r="D70" i="3"/>
  <c r="H69" i="3"/>
  <c r="I69" i="3"/>
  <c r="D69" i="3"/>
  <c r="H68" i="3"/>
  <c r="I68" i="3"/>
  <c r="D68" i="3"/>
  <c r="H67" i="3"/>
  <c r="I67" i="3"/>
  <c r="D67" i="3"/>
  <c r="H66" i="3"/>
  <c r="I66" i="3"/>
  <c r="D66" i="3"/>
  <c r="H65" i="3"/>
  <c r="I65" i="3"/>
  <c r="D65" i="3"/>
  <c r="H64" i="3"/>
  <c r="I64" i="3"/>
  <c r="D64" i="3"/>
  <c r="H63" i="3"/>
  <c r="I63" i="3"/>
  <c r="D63" i="3"/>
  <c r="H62" i="3"/>
  <c r="I62" i="3"/>
  <c r="D62" i="3"/>
  <c r="H61" i="3"/>
  <c r="I61" i="3"/>
  <c r="D61" i="3"/>
  <c r="H60" i="3"/>
  <c r="I60" i="3"/>
  <c r="D60" i="3"/>
  <c r="H59" i="3"/>
  <c r="I59" i="3"/>
  <c r="D59" i="3"/>
  <c r="H58" i="3"/>
  <c r="I58" i="3"/>
  <c r="D58" i="3"/>
  <c r="H57" i="3"/>
  <c r="I57" i="3"/>
  <c r="D57" i="3"/>
  <c r="H56" i="3"/>
  <c r="I56" i="3"/>
  <c r="D56" i="3"/>
  <c r="H55" i="3"/>
  <c r="I55" i="3"/>
  <c r="D55" i="3"/>
  <c r="H54" i="3"/>
  <c r="I54" i="3"/>
  <c r="D54" i="3"/>
  <c r="H53" i="3"/>
  <c r="I53" i="3"/>
  <c r="D53" i="3"/>
  <c r="H52" i="3"/>
  <c r="I52" i="3"/>
  <c r="D52" i="3"/>
  <c r="H51" i="3"/>
  <c r="I51" i="3"/>
  <c r="D51" i="3"/>
  <c r="H50" i="3"/>
  <c r="I50" i="3"/>
  <c r="D50" i="3"/>
  <c r="H49" i="3"/>
  <c r="I49" i="3"/>
  <c r="D49" i="3"/>
  <c r="H48" i="3"/>
  <c r="I48" i="3"/>
  <c r="D48" i="3"/>
  <c r="H47" i="3"/>
  <c r="I47" i="3"/>
  <c r="D47" i="3"/>
  <c r="H46" i="3"/>
  <c r="I46" i="3"/>
  <c r="D46" i="3"/>
  <c r="H45" i="3"/>
  <c r="I45" i="3"/>
  <c r="D45" i="3"/>
  <c r="H44" i="3"/>
  <c r="I44" i="3"/>
  <c r="D44" i="3"/>
  <c r="H43" i="3"/>
  <c r="I43" i="3"/>
  <c r="D43" i="3"/>
  <c r="H42" i="3"/>
  <c r="I42" i="3"/>
  <c r="D42" i="3"/>
  <c r="H41" i="3"/>
  <c r="I41" i="3"/>
  <c r="D41" i="3"/>
  <c r="H40" i="3"/>
  <c r="I40" i="3"/>
  <c r="D40" i="3"/>
  <c r="H39" i="3"/>
  <c r="I39" i="3"/>
  <c r="D39" i="3"/>
  <c r="H38" i="3"/>
  <c r="I38" i="3"/>
  <c r="D38" i="3"/>
  <c r="H37" i="3"/>
  <c r="I37" i="3"/>
  <c r="D37" i="3"/>
  <c r="H36" i="3"/>
  <c r="I36" i="3"/>
  <c r="D36" i="3"/>
  <c r="H35" i="3"/>
  <c r="I35" i="3"/>
  <c r="D35" i="3"/>
  <c r="H34" i="3"/>
  <c r="I34" i="3"/>
  <c r="D34" i="3"/>
  <c r="H33" i="3"/>
  <c r="I33" i="3"/>
  <c r="D33" i="3"/>
  <c r="H32" i="3"/>
  <c r="I32" i="3"/>
  <c r="D32" i="3"/>
  <c r="H31" i="3"/>
  <c r="I31" i="3"/>
  <c r="D31" i="3"/>
  <c r="H30" i="3"/>
  <c r="I30" i="3"/>
  <c r="D30" i="3"/>
  <c r="H29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D1237" i="69"/>
  <c r="A1237" i="69"/>
  <c r="D1236" i="69"/>
  <c r="A1236" i="69"/>
  <c r="D1235" i="69"/>
  <c r="A1235" i="69"/>
  <c r="D1234" i="69"/>
  <c r="A1234" i="69"/>
  <c r="D1233" i="69"/>
  <c r="A1233" i="69"/>
  <c r="D1232" i="69"/>
  <c r="A1232" i="69"/>
  <c r="D1231" i="69"/>
  <c r="A1231" i="69"/>
  <c r="D1230" i="69"/>
  <c r="A1230" i="69"/>
  <c r="D1229" i="69"/>
  <c r="A1229" i="69"/>
  <c r="D1228" i="69"/>
  <c r="A1228" i="69"/>
  <c r="D1227" i="69"/>
  <c r="A1227" i="69"/>
  <c r="D1226" i="69"/>
  <c r="A1226" i="69"/>
  <c r="D1225" i="69"/>
  <c r="A1225" i="69"/>
  <c r="D1224" i="69"/>
  <c r="A1224" i="69"/>
  <c r="D1223" i="69"/>
  <c r="A1223" i="69"/>
  <c r="D1222" i="69"/>
  <c r="A1222" i="69"/>
  <c r="D1221" i="69"/>
  <c r="A1221" i="69"/>
  <c r="D1220" i="69"/>
  <c r="A1220" i="69"/>
  <c r="D1219" i="69"/>
  <c r="A1219" i="69"/>
  <c r="D1218" i="69"/>
  <c r="A1218" i="69"/>
  <c r="D1217" i="69"/>
  <c r="A1217" i="69"/>
  <c r="D1216" i="69"/>
  <c r="A1216" i="69"/>
  <c r="D1215" i="69"/>
  <c r="A1215" i="69"/>
  <c r="D1214" i="69"/>
  <c r="A1214" i="69"/>
  <c r="D1213" i="69"/>
  <c r="A1213" i="69"/>
  <c r="D1212" i="69"/>
  <c r="A1212" i="69"/>
  <c r="D1211" i="69"/>
  <c r="A1211" i="69"/>
  <c r="D1210" i="69"/>
  <c r="A1210" i="69"/>
  <c r="D1209" i="69"/>
  <c r="A1209" i="69"/>
  <c r="D1208" i="69"/>
  <c r="A1208" i="69"/>
  <c r="D1207" i="69"/>
  <c r="A1207" i="69"/>
  <c r="D1206" i="69"/>
  <c r="A1206" i="69"/>
  <c r="D1205" i="69"/>
  <c r="A1205" i="69"/>
  <c r="D1204" i="69"/>
  <c r="A1204" i="69"/>
  <c r="D1203" i="69"/>
  <c r="A1203" i="69"/>
  <c r="D1202" i="69"/>
  <c r="A1202" i="69"/>
  <c r="D1201" i="69"/>
  <c r="A1201" i="69"/>
  <c r="D1200" i="69"/>
  <c r="A1200" i="69"/>
  <c r="D1199" i="69"/>
  <c r="A1199" i="69"/>
  <c r="D1198" i="69"/>
  <c r="A1198" i="69"/>
  <c r="D1197" i="69"/>
  <c r="A1197" i="69"/>
  <c r="D1196" i="69"/>
  <c r="A1196" i="69"/>
  <c r="D1195" i="69"/>
  <c r="A1195" i="69"/>
  <c r="D1194" i="69"/>
  <c r="A1194" i="69"/>
  <c r="D1193" i="69"/>
  <c r="A1193" i="69"/>
  <c r="D1192" i="69"/>
  <c r="A1192" i="69"/>
  <c r="D1191" i="69"/>
  <c r="A1191" i="69"/>
  <c r="D1190" i="69"/>
  <c r="A1190" i="69"/>
  <c r="D1189" i="69"/>
  <c r="A1189" i="69"/>
  <c r="D1188" i="69"/>
  <c r="A1188" i="69"/>
  <c r="D1187" i="69"/>
  <c r="A1187" i="69"/>
  <c r="D1186" i="69"/>
  <c r="A1186" i="69"/>
  <c r="D1185" i="69"/>
  <c r="A1185" i="69"/>
  <c r="D1184" i="69"/>
  <c r="A1184" i="69"/>
  <c r="D1183" i="69"/>
  <c r="A1183" i="69"/>
  <c r="D1182" i="69"/>
  <c r="A1182" i="69"/>
  <c r="D1181" i="69"/>
  <c r="A1181" i="69"/>
  <c r="D1180" i="69"/>
  <c r="A1180" i="69"/>
  <c r="D1179" i="69"/>
  <c r="A1179" i="69"/>
  <c r="D1178" i="69"/>
  <c r="A1178" i="69"/>
  <c r="D1177" i="69"/>
  <c r="A1177" i="69"/>
  <c r="D1176" i="69"/>
  <c r="A1176" i="69"/>
  <c r="D1175" i="69"/>
  <c r="A1175" i="69"/>
  <c r="D1174" i="69"/>
  <c r="A1174" i="69"/>
  <c r="D1173" i="69"/>
  <c r="A1173" i="69"/>
  <c r="D1172" i="69"/>
  <c r="A1172" i="69"/>
  <c r="D1171" i="69"/>
  <c r="A1171" i="69"/>
  <c r="D1170" i="69"/>
  <c r="A1170" i="69"/>
  <c r="D1169" i="69"/>
  <c r="A1169" i="69"/>
  <c r="D1168" i="69"/>
  <c r="A1168" i="69"/>
  <c r="D1167" i="69"/>
  <c r="A1167" i="69"/>
  <c r="D1166" i="69"/>
  <c r="A1166" i="69"/>
  <c r="D1165" i="69"/>
  <c r="A1165" i="69"/>
  <c r="D1164" i="69"/>
  <c r="A1164" i="69"/>
  <c r="D1163" i="69"/>
  <c r="A1163" i="69"/>
  <c r="D1162" i="69"/>
  <c r="A1162" i="69"/>
  <c r="D1161" i="69"/>
  <c r="A1161" i="69"/>
  <c r="D1160" i="69"/>
  <c r="A1160" i="69"/>
  <c r="D1159" i="69"/>
  <c r="A1159" i="69"/>
  <c r="D1158" i="69"/>
  <c r="A1158" i="69"/>
  <c r="D1157" i="69"/>
  <c r="A1157" i="69"/>
  <c r="D1156" i="69"/>
  <c r="A1156" i="69"/>
  <c r="D1155" i="69"/>
  <c r="A1155" i="69"/>
  <c r="D1154" i="69"/>
  <c r="A1154" i="69"/>
  <c r="D1153" i="69"/>
  <c r="A1153" i="69"/>
  <c r="D1152" i="69"/>
  <c r="A1152" i="69"/>
  <c r="D1151" i="69"/>
  <c r="A1151" i="69"/>
  <c r="D1150" i="69"/>
  <c r="A1150" i="69"/>
  <c r="D1149" i="69"/>
  <c r="A1149" i="69"/>
  <c r="D1148" i="69"/>
  <c r="A1148" i="69"/>
  <c r="D1147" i="69"/>
  <c r="A1147" i="69"/>
  <c r="D1146" i="69"/>
  <c r="A1146" i="69"/>
  <c r="D1145" i="69"/>
  <c r="A1145" i="69"/>
  <c r="D1144" i="69"/>
  <c r="A1144" i="69"/>
  <c r="D1143" i="69"/>
  <c r="A1143" i="69"/>
  <c r="D1142" i="69"/>
  <c r="A1142" i="69"/>
  <c r="D1141" i="69"/>
  <c r="A1141" i="69"/>
  <c r="D1140" i="69"/>
  <c r="A1140" i="69"/>
  <c r="D1139" i="69"/>
  <c r="A1139" i="69"/>
  <c r="D1138" i="69"/>
  <c r="A1138" i="69"/>
  <c r="D1137" i="69"/>
  <c r="A1137" i="69"/>
  <c r="D1136" i="69"/>
  <c r="A1136" i="69"/>
  <c r="D1135" i="69"/>
  <c r="A1135" i="69"/>
  <c r="D1134" i="69"/>
  <c r="A1134" i="69"/>
  <c r="D1133" i="69"/>
  <c r="A1133" i="69"/>
  <c r="D1132" i="69"/>
  <c r="A1132" i="69"/>
  <c r="D1131" i="69"/>
  <c r="A1131" i="69"/>
  <c r="D1130" i="69"/>
  <c r="A1130" i="69"/>
  <c r="D1129" i="69"/>
  <c r="A1129" i="69"/>
  <c r="D1128" i="69"/>
  <c r="A1128" i="69"/>
  <c r="D1127" i="69"/>
  <c r="A1127" i="69"/>
  <c r="D1126" i="69"/>
  <c r="A1126" i="69"/>
  <c r="D1125" i="69"/>
  <c r="A1125" i="69"/>
  <c r="D1124" i="69"/>
  <c r="A1124" i="69"/>
  <c r="D1123" i="69"/>
  <c r="A1123" i="69"/>
  <c r="D1122" i="69"/>
  <c r="A1122" i="69"/>
  <c r="D1121" i="69"/>
  <c r="A1121" i="69"/>
  <c r="D1120" i="69"/>
  <c r="A1120" i="69"/>
  <c r="D1119" i="69"/>
  <c r="A1119" i="69"/>
  <c r="D1118" i="69"/>
  <c r="A1118" i="69"/>
  <c r="D1117" i="69"/>
  <c r="A1117" i="69"/>
  <c r="D1116" i="69"/>
  <c r="A1116" i="69"/>
  <c r="D1115" i="69"/>
  <c r="A1115" i="69"/>
  <c r="D1114" i="69"/>
  <c r="A1114" i="69"/>
  <c r="D1113" i="69"/>
  <c r="A1113" i="69"/>
  <c r="D1112" i="69"/>
  <c r="A1112" i="69"/>
  <c r="D1111" i="69"/>
  <c r="A1111" i="69"/>
  <c r="D1110" i="69"/>
  <c r="A1110" i="69"/>
  <c r="D1109" i="69"/>
  <c r="A1109" i="69"/>
  <c r="D1108" i="69"/>
  <c r="A1108" i="69"/>
  <c r="D1107" i="69"/>
  <c r="A1107" i="69"/>
  <c r="D1106" i="69"/>
  <c r="A1106" i="69"/>
  <c r="D1105" i="69"/>
  <c r="A1105" i="69"/>
  <c r="D1104" i="69"/>
  <c r="A1104" i="69"/>
  <c r="D1103" i="69"/>
  <c r="A1103" i="69"/>
  <c r="D1102" i="69"/>
  <c r="A1102" i="69"/>
  <c r="D1101" i="69"/>
  <c r="A1101" i="69"/>
  <c r="D1100" i="69"/>
  <c r="A1100" i="69"/>
  <c r="D1099" i="69"/>
  <c r="A1099" i="69"/>
  <c r="D1098" i="69"/>
  <c r="A1098" i="69"/>
  <c r="D1097" i="69"/>
  <c r="A1097" i="69"/>
  <c r="D1096" i="69"/>
  <c r="A1096" i="69"/>
  <c r="D1095" i="69"/>
  <c r="A1095" i="69"/>
  <c r="D1094" i="69"/>
  <c r="A1094" i="69"/>
  <c r="D1093" i="69"/>
  <c r="A1093" i="69"/>
  <c r="D1092" i="69"/>
  <c r="A1092" i="69"/>
  <c r="D1091" i="69"/>
  <c r="A1091" i="69"/>
  <c r="D1090" i="69"/>
  <c r="A1090" i="69"/>
  <c r="D1089" i="69"/>
  <c r="A1089" i="69"/>
  <c r="D1088" i="69"/>
  <c r="A1088" i="69"/>
  <c r="D1087" i="69"/>
  <c r="A1087" i="69"/>
  <c r="D1086" i="69"/>
  <c r="A1086" i="69"/>
  <c r="D1085" i="69"/>
  <c r="A1085" i="69"/>
  <c r="D1084" i="69"/>
  <c r="A1084" i="69"/>
  <c r="D1083" i="69"/>
  <c r="A1083" i="69"/>
  <c r="D1082" i="69"/>
  <c r="A1082" i="69"/>
  <c r="D1081" i="69"/>
  <c r="A1081" i="69"/>
  <c r="D1080" i="69"/>
  <c r="A1080" i="69"/>
  <c r="D1079" i="69"/>
  <c r="A1079" i="69"/>
  <c r="D1078" i="69"/>
  <c r="A1078" i="69"/>
  <c r="D1077" i="69"/>
  <c r="A1077" i="69"/>
  <c r="D1076" i="69"/>
  <c r="A1076" i="69"/>
  <c r="D1075" i="69"/>
  <c r="A1075" i="69"/>
  <c r="D1074" i="69"/>
  <c r="A1074" i="69"/>
  <c r="D1073" i="69"/>
  <c r="A1073" i="69"/>
  <c r="D1072" i="69"/>
  <c r="A1072" i="69"/>
  <c r="D1071" i="69"/>
  <c r="A1071" i="69"/>
  <c r="D1070" i="69"/>
  <c r="A1070" i="69"/>
  <c r="D1069" i="69"/>
  <c r="A1069" i="69"/>
  <c r="D1068" i="69"/>
  <c r="A1068" i="69"/>
  <c r="D1067" i="69"/>
  <c r="A1067" i="69"/>
  <c r="D1066" i="69"/>
  <c r="A1066" i="69"/>
  <c r="D1065" i="69"/>
  <c r="A1065" i="69"/>
  <c r="D1064" i="69"/>
  <c r="A1064" i="69"/>
  <c r="D1063" i="69"/>
  <c r="A1063" i="69"/>
  <c r="D1062" i="69"/>
  <c r="A1062" i="69"/>
  <c r="D1061" i="69"/>
  <c r="A1061" i="69"/>
  <c r="D1060" i="69"/>
  <c r="A1060" i="69"/>
  <c r="D1059" i="69"/>
  <c r="A1059" i="69"/>
  <c r="D1058" i="69"/>
  <c r="A1058" i="69"/>
  <c r="D1057" i="69"/>
  <c r="A1057" i="69"/>
  <c r="D1056" i="69"/>
  <c r="A1056" i="69"/>
  <c r="D1055" i="69"/>
  <c r="A1055" i="69"/>
  <c r="D1054" i="69"/>
  <c r="A1054" i="69"/>
  <c r="D1053" i="69"/>
  <c r="A1053" i="69"/>
  <c r="D1052" i="69"/>
  <c r="A1052" i="69"/>
  <c r="D1051" i="69"/>
  <c r="A1051" i="69"/>
  <c r="D1050" i="69"/>
  <c r="A1050" i="69"/>
  <c r="D1049" i="69"/>
  <c r="A1049" i="69"/>
  <c r="D1048" i="69"/>
  <c r="A1048" i="69"/>
  <c r="D1047" i="69"/>
  <c r="A1047" i="69"/>
  <c r="D1046" i="69"/>
  <c r="A1046" i="69"/>
  <c r="D1045" i="69"/>
  <c r="A1045" i="69"/>
  <c r="D1044" i="69"/>
  <c r="A1044" i="69"/>
  <c r="D1043" i="69"/>
  <c r="A1043" i="69"/>
  <c r="D1042" i="69"/>
  <c r="A1042" i="69"/>
  <c r="D1041" i="69"/>
  <c r="A1041" i="69"/>
  <c r="D1040" i="69"/>
  <c r="A1040" i="69"/>
  <c r="D1039" i="69"/>
  <c r="A1039" i="69"/>
  <c r="D1038" i="69"/>
  <c r="A1038" i="69"/>
  <c r="D1037" i="69"/>
  <c r="A1037" i="69"/>
  <c r="D1036" i="69"/>
  <c r="A1036" i="69"/>
  <c r="D1035" i="69"/>
  <c r="A1035" i="69"/>
  <c r="D1034" i="69"/>
  <c r="A1034" i="69"/>
  <c r="D1033" i="69"/>
  <c r="A1033" i="69"/>
  <c r="D1032" i="69"/>
  <c r="A1032" i="69"/>
  <c r="D1031" i="69"/>
  <c r="A1031" i="69"/>
  <c r="D1030" i="69"/>
  <c r="A1030" i="69"/>
  <c r="D1029" i="69"/>
  <c r="A1029" i="69"/>
  <c r="D1028" i="69"/>
  <c r="A1028" i="69"/>
  <c r="D1027" i="69"/>
  <c r="A1027" i="69"/>
  <c r="D1026" i="69"/>
  <c r="A1026" i="69"/>
  <c r="D1025" i="69"/>
  <c r="A1025" i="69"/>
  <c r="D1024" i="69"/>
  <c r="A1024" i="69"/>
  <c r="D1023" i="69"/>
  <c r="A1023" i="69"/>
  <c r="D1022" i="69"/>
  <c r="A1022" i="69"/>
  <c r="D1021" i="69"/>
  <c r="A1021" i="69"/>
  <c r="D1020" i="69"/>
  <c r="A1020" i="69"/>
  <c r="D1019" i="69"/>
  <c r="A1019" i="69"/>
  <c r="D1018" i="69"/>
  <c r="A1018" i="69"/>
  <c r="D1017" i="69"/>
  <c r="A1017" i="69"/>
  <c r="D1016" i="69"/>
  <c r="A1016" i="69"/>
  <c r="D1015" i="69"/>
  <c r="A1015" i="69"/>
  <c r="D1014" i="69"/>
  <c r="A1014" i="69"/>
  <c r="D1013" i="69"/>
  <c r="A1013" i="69"/>
  <c r="D1012" i="69"/>
  <c r="A1012" i="69"/>
  <c r="D1011" i="69"/>
  <c r="A1011" i="69"/>
  <c r="D1010" i="69"/>
  <c r="A1010" i="69"/>
  <c r="D1009" i="69"/>
  <c r="A1009" i="69"/>
  <c r="D1008" i="69"/>
  <c r="A1008" i="69"/>
  <c r="D1007" i="69"/>
  <c r="A1007" i="69"/>
  <c r="D1006" i="69"/>
  <c r="A1006" i="69"/>
  <c r="D1005" i="69"/>
  <c r="A1005" i="69"/>
  <c r="D1004" i="69"/>
  <c r="A1004" i="69"/>
  <c r="D1003" i="69"/>
  <c r="A1003" i="69"/>
  <c r="D1002" i="69"/>
  <c r="A1002" i="69"/>
  <c r="D1001" i="69"/>
  <c r="A1001" i="69"/>
  <c r="D1000" i="69"/>
  <c r="A1000" i="69"/>
  <c r="D999" i="69"/>
  <c r="A999" i="69"/>
  <c r="D998" i="69"/>
  <c r="A998" i="69"/>
  <c r="D997" i="69"/>
  <c r="A997" i="69"/>
  <c r="D996" i="69"/>
  <c r="A996" i="69"/>
  <c r="D995" i="69"/>
  <c r="A995" i="69"/>
  <c r="D994" i="69"/>
  <c r="A994" i="69"/>
  <c r="D993" i="69"/>
  <c r="A993" i="69"/>
  <c r="D992" i="69"/>
  <c r="A992" i="69"/>
  <c r="D991" i="69"/>
  <c r="A991" i="69"/>
  <c r="D990" i="69"/>
  <c r="A990" i="69"/>
  <c r="D989" i="69"/>
  <c r="A989" i="69"/>
  <c r="D988" i="69"/>
  <c r="A988" i="69"/>
  <c r="D987" i="69"/>
  <c r="A987" i="69"/>
  <c r="D986" i="69"/>
  <c r="A986" i="69"/>
  <c r="D985" i="69"/>
  <c r="A985" i="69"/>
  <c r="D984" i="69"/>
  <c r="A984" i="69"/>
  <c r="D983" i="69"/>
  <c r="A983" i="69"/>
  <c r="D982" i="69"/>
  <c r="A982" i="69"/>
  <c r="D981" i="69"/>
  <c r="A981" i="69"/>
  <c r="D980" i="69"/>
  <c r="A980" i="69"/>
  <c r="D979" i="69"/>
  <c r="A979" i="69"/>
  <c r="D978" i="69"/>
  <c r="A978" i="69"/>
  <c r="D977" i="69"/>
  <c r="A977" i="69"/>
  <c r="D976" i="69"/>
  <c r="A976" i="69"/>
  <c r="D975" i="69"/>
  <c r="A975" i="69"/>
  <c r="D974" i="69"/>
  <c r="A974" i="69"/>
  <c r="D973" i="69"/>
  <c r="A973" i="69"/>
  <c r="D972" i="69"/>
  <c r="A972" i="69"/>
  <c r="D971" i="69"/>
  <c r="A971" i="69"/>
  <c r="D970" i="69"/>
  <c r="A970" i="69"/>
  <c r="D969" i="69"/>
  <c r="A969" i="69"/>
  <c r="D968" i="69"/>
  <c r="A968" i="69"/>
  <c r="D967" i="69"/>
  <c r="A967" i="69"/>
  <c r="D966" i="69"/>
  <c r="A966" i="69"/>
  <c r="D965" i="69"/>
  <c r="A965" i="69"/>
  <c r="D964" i="69"/>
  <c r="A964" i="69"/>
  <c r="D963" i="69"/>
  <c r="A963" i="69"/>
  <c r="D962" i="69"/>
  <c r="A962" i="69"/>
  <c r="D961" i="69"/>
  <c r="A961" i="69"/>
  <c r="D960" i="69"/>
  <c r="A960" i="69"/>
  <c r="D959" i="69"/>
  <c r="A959" i="69"/>
  <c r="D958" i="69"/>
  <c r="A958" i="69"/>
  <c r="D957" i="69"/>
  <c r="A957" i="69"/>
  <c r="D956" i="69"/>
  <c r="A956" i="69"/>
  <c r="D955" i="69"/>
  <c r="A955" i="69"/>
  <c r="D954" i="69"/>
  <c r="A954" i="69"/>
  <c r="D953" i="69"/>
  <c r="A953" i="69"/>
  <c r="D952" i="69"/>
  <c r="A952" i="69"/>
  <c r="D951" i="69"/>
  <c r="A951" i="69"/>
  <c r="D950" i="69"/>
  <c r="A950" i="69"/>
  <c r="D949" i="69"/>
  <c r="A949" i="69"/>
  <c r="D948" i="69"/>
  <c r="A948" i="69"/>
  <c r="D947" i="69"/>
  <c r="A947" i="69"/>
  <c r="D946" i="69"/>
  <c r="A946" i="69"/>
  <c r="D945" i="69"/>
  <c r="A945" i="69"/>
  <c r="D944" i="69"/>
  <c r="A944" i="69"/>
  <c r="D943" i="69"/>
  <c r="A943" i="69"/>
  <c r="D942" i="69"/>
  <c r="A942" i="69"/>
  <c r="D941" i="69"/>
  <c r="A941" i="69"/>
  <c r="D940" i="69"/>
  <c r="A940" i="69"/>
  <c r="D939" i="69"/>
  <c r="A939" i="69"/>
  <c r="D938" i="69"/>
  <c r="A938" i="69"/>
  <c r="D937" i="69"/>
  <c r="A937" i="69"/>
  <c r="D936" i="69"/>
  <c r="A936" i="69"/>
  <c r="D935" i="69"/>
  <c r="A935" i="69"/>
  <c r="D934" i="69"/>
  <c r="A934" i="69"/>
  <c r="D933" i="69"/>
  <c r="A933" i="69"/>
  <c r="D932" i="69"/>
  <c r="A932" i="69"/>
  <c r="D931" i="69"/>
  <c r="A931" i="69"/>
  <c r="D930" i="69"/>
  <c r="A930" i="69"/>
  <c r="D929" i="69"/>
  <c r="A929" i="69"/>
  <c r="D928" i="69"/>
  <c r="A928" i="69"/>
  <c r="D927" i="69"/>
  <c r="A927" i="69"/>
  <c r="D926" i="69"/>
  <c r="A926" i="69"/>
  <c r="D925" i="69"/>
  <c r="A925" i="69"/>
  <c r="D924" i="69"/>
  <c r="A924" i="69"/>
  <c r="D923" i="69"/>
  <c r="A923" i="69"/>
  <c r="D922" i="69"/>
  <c r="A922" i="69"/>
  <c r="D921" i="69"/>
  <c r="A921" i="69"/>
  <c r="D920" i="69"/>
  <c r="A920" i="69"/>
  <c r="D919" i="69"/>
  <c r="A919" i="69"/>
  <c r="D918" i="69"/>
  <c r="A918" i="69"/>
  <c r="D917" i="69"/>
  <c r="A917" i="69"/>
  <c r="D916" i="69"/>
  <c r="A916" i="69"/>
  <c r="D915" i="69"/>
  <c r="A915" i="69"/>
  <c r="D914" i="69"/>
  <c r="A914" i="69"/>
  <c r="D913" i="69"/>
  <c r="A913" i="69"/>
  <c r="D912" i="69"/>
  <c r="A912" i="69"/>
  <c r="D911" i="69"/>
  <c r="A911" i="69"/>
  <c r="D910" i="69"/>
  <c r="A910" i="69"/>
  <c r="D909" i="69"/>
  <c r="A909" i="69"/>
  <c r="D908" i="69"/>
  <c r="A908" i="69"/>
  <c r="D907" i="69"/>
  <c r="A907" i="69"/>
  <c r="D906" i="69"/>
  <c r="A906" i="69"/>
  <c r="D905" i="69"/>
  <c r="A905" i="69"/>
  <c r="D904" i="69"/>
  <c r="A904" i="69"/>
  <c r="D903" i="69"/>
  <c r="A903" i="69"/>
  <c r="D902" i="69"/>
  <c r="A902" i="69"/>
  <c r="D901" i="69"/>
  <c r="A901" i="69"/>
  <c r="D900" i="69"/>
  <c r="A900" i="69"/>
  <c r="D899" i="69"/>
  <c r="A899" i="69"/>
  <c r="D898" i="69"/>
  <c r="A898" i="69"/>
  <c r="D897" i="69"/>
  <c r="A897" i="69"/>
  <c r="D896" i="69"/>
  <c r="A896" i="69"/>
  <c r="D895" i="69"/>
  <c r="A895" i="69"/>
  <c r="D894" i="69"/>
  <c r="A894" i="69"/>
  <c r="D893" i="69"/>
  <c r="A893" i="69"/>
  <c r="D892" i="69"/>
  <c r="A892" i="69"/>
  <c r="D891" i="69"/>
  <c r="A891" i="69"/>
  <c r="D890" i="69"/>
  <c r="A890" i="69"/>
  <c r="D889" i="69"/>
  <c r="A889" i="69"/>
  <c r="D888" i="69"/>
  <c r="A888" i="69"/>
  <c r="D887" i="69"/>
  <c r="A887" i="69"/>
  <c r="D886" i="69"/>
  <c r="A886" i="69"/>
  <c r="D885" i="69"/>
  <c r="A885" i="69"/>
  <c r="D884" i="69"/>
  <c r="A884" i="69"/>
  <c r="D883" i="69"/>
  <c r="A883" i="69"/>
  <c r="D882" i="69"/>
  <c r="A882" i="69"/>
  <c r="D881" i="69"/>
  <c r="A881" i="69"/>
  <c r="D880" i="69"/>
  <c r="A880" i="69"/>
  <c r="D879" i="69"/>
  <c r="A879" i="69"/>
  <c r="D878" i="69"/>
  <c r="A878" i="69"/>
  <c r="D877" i="69"/>
  <c r="A877" i="69"/>
  <c r="D876" i="69"/>
  <c r="A876" i="69"/>
  <c r="D875" i="69"/>
  <c r="A875" i="69"/>
  <c r="D874" i="69"/>
  <c r="A874" i="69"/>
  <c r="D873" i="69"/>
  <c r="A873" i="69"/>
  <c r="D872" i="69"/>
  <c r="A872" i="69"/>
  <c r="D871" i="69"/>
  <c r="A871" i="69"/>
  <c r="D870" i="69"/>
  <c r="A870" i="69"/>
  <c r="D869" i="69"/>
  <c r="A869" i="69"/>
  <c r="D868" i="69"/>
  <c r="A868" i="69"/>
  <c r="D867" i="69"/>
  <c r="A867" i="69"/>
  <c r="D866" i="69"/>
  <c r="A866" i="69"/>
  <c r="D865" i="69"/>
  <c r="A865" i="69"/>
  <c r="D864" i="69"/>
  <c r="A864" i="69"/>
  <c r="D863" i="69"/>
  <c r="A863" i="69"/>
  <c r="D862" i="69"/>
  <c r="A862" i="69"/>
  <c r="D861" i="69"/>
  <c r="A861" i="69"/>
  <c r="D860" i="69"/>
  <c r="A860" i="69"/>
  <c r="D859" i="69"/>
  <c r="A859" i="69"/>
  <c r="D858" i="69"/>
  <c r="A858" i="69"/>
  <c r="D857" i="69"/>
  <c r="A857" i="69"/>
  <c r="D856" i="69"/>
  <c r="A856" i="69"/>
  <c r="D855" i="69"/>
  <c r="A855" i="69"/>
  <c r="D854" i="69"/>
  <c r="A854" i="69"/>
  <c r="D853" i="69"/>
  <c r="A853" i="69"/>
  <c r="D852" i="69"/>
  <c r="A852" i="69"/>
  <c r="D851" i="69"/>
  <c r="A851" i="69"/>
  <c r="D850" i="69"/>
  <c r="A850" i="69"/>
  <c r="D849" i="69"/>
  <c r="A849" i="69"/>
  <c r="D848" i="69"/>
  <c r="A848" i="69"/>
  <c r="D847" i="69"/>
  <c r="A847" i="69"/>
  <c r="D846" i="69"/>
  <c r="A846" i="69"/>
  <c r="D845" i="69"/>
  <c r="A845" i="69"/>
  <c r="D844" i="69"/>
  <c r="A844" i="69"/>
  <c r="D843" i="69"/>
  <c r="A843" i="69"/>
  <c r="D842" i="69"/>
  <c r="A842" i="69"/>
  <c r="D841" i="69"/>
  <c r="A841" i="69"/>
  <c r="D840" i="69"/>
  <c r="A840" i="69"/>
  <c r="D839" i="69"/>
  <c r="A839" i="69"/>
  <c r="D838" i="69"/>
  <c r="A838" i="69"/>
  <c r="D837" i="69"/>
  <c r="A837" i="69"/>
  <c r="D836" i="69"/>
  <c r="A836" i="69"/>
  <c r="D835" i="69"/>
  <c r="A835" i="69"/>
  <c r="D834" i="69"/>
  <c r="A834" i="69"/>
  <c r="D833" i="69"/>
  <c r="A833" i="69"/>
  <c r="D832" i="69"/>
  <c r="A832" i="69"/>
  <c r="D831" i="69"/>
  <c r="A831" i="69"/>
  <c r="D830" i="69"/>
  <c r="A830" i="69"/>
  <c r="D829" i="69"/>
  <c r="A829" i="69"/>
  <c r="D828" i="69"/>
  <c r="A828" i="69"/>
  <c r="D827" i="69"/>
  <c r="A827" i="69"/>
  <c r="D826" i="69"/>
  <c r="A826" i="69"/>
  <c r="D825" i="69"/>
  <c r="A825" i="69"/>
  <c r="D824" i="69"/>
  <c r="A824" i="69"/>
  <c r="D823" i="69"/>
  <c r="A823" i="69"/>
  <c r="D822" i="69"/>
  <c r="A822" i="69"/>
  <c r="D821" i="69"/>
  <c r="A821" i="69"/>
  <c r="D820" i="69"/>
  <c r="A820" i="69"/>
  <c r="D819" i="69"/>
  <c r="A819" i="69"/>
  <c r="D818" i="69"/>
  <c r="A818" i="69"/>
  <c r="D817" i="69"/>
  <c r="A817" i="69"/>
  <c r="D816" i="69"/>
  <c r="A816" i="69"/>
  <c r="D815" i="69"/>
  <c r="A815" i="69"/>
  <c r="D814" i="69"/>
  <c r="A814" i="69"/>
  <c r="D813" i="69"/>
  <c r="A813" i="69"/>
  <c r="D812" i="69"/>
  <c r="A812" i="69"/>
  <c r="D811" i="69"/>
  <c r="A811" i="69"/>
  <c r="D810" i="69"/>
  <c r="A810" i="69"/>
  <c r="D809" i="69"/>
  <c r="A809" i="69"/>
  <c r="D808" i="69"/>
  <c r="A808" i="69"/>
  <c r="D807" i="69"/>
  <c r="A807" i="69"/>
  <c r="D806" i="69"/>
  <c r="A806" i="69"/>
  <c r="D805" i="69"/>
  <c r="A805" i="69"/>
  <c r="D804" i="69"/>
  <c r="A804" i="69"/>
  <c r="D803" i="69"/>
  <c r="A803" i="69"/>
  <c r="D802" i="69"/>
  <c r="A802" i="69"/>
  <c r="D801" i="69"/>
  <c r="A801" i="69"/>
  <c r="D800" i="69"/>
  <c r="A800" i="69"/>
  <c r="D799" i="69"/>
  <c r="A799" i="69"/>
  <c r="D798" i="69"/>
  <c r="A798" i="69"/>
  <c r="D797" i="69"/>
  <c r="A797" i="69"/>
  <c r="D796" i="69"/>
  <c r="A796" i="69"/>
  <c r="D795" i="69"/>
  <c r="A795" i="69"/>
  <c r="D794" i="69"/>
  <c r="A794" i="69"/>
  <c r="D793" i="69"/>
  <c r="A793" i="69"/>
  <c r="D792" i="69"/>
  <c r="A792" i="69"/>
  <c r="D791" i="69"/>
  <c r="A791" i="69"/>
  <c r="D790" i="69"/>
  <c r="A790" i="69"/>
  <c r="D789" i="69"/>
  <c r="A789" i="69"/>
  <c r="D788" i="69"/>
  <c r="A788" i="69"/>
  <c r="D787" i="69"/>
  <c r="A787" i="69"/>
  <c r="D786" i="69"/>
  <c r="A786" i="69"/>
  <c r="D785" i="69"/>
  <c r="A785" i="69"/>
  <c r="D784" i="69"/>
  <c r="A784" i="69"/>
  <c r="D783" i="69"/>
  <c r="A783" i="69"/>
  <c r="D782" i="69"/>
  <c r="A782" i="69"/>
  <c r="D781" i="69"/>
  <c r="A781" i="69"/>
  <c r="D780" i="69"/>
  <c r="A780" i="69"/>
  <c r="D779" i="69"/>
  <c r="A779" i="69"/>
  <c r="D778" i="69"/>
  <c r="A778" i="69"/>
  <c r="D777" i="69"/>
  <c r="A777" i="69"/>
  <c r="D776" i="69"/>
  <c r="A776" i="69"/>
  <c r="D775" i="69"/>
  <c r="A775" i="69"/>
  <c r="D774" i="69"/>
  <c r="A774" i="69"/>
  <c r="D773" i="69"/>
  <c r="A773" i="69"/>
  <c r="D772" i="69"/>
  <c r="A772" i="69"/>
  <c r="D771" i="69"/>
  <c r="A771" i="69"/>
  <c r="D770" i="69"/>
  <c r="A770" i="69"/>
  <c r="D769" i="69"/>
  <c r="A769" i="69"/>
  <c r="D768" i="69"/>
  <c r="A768" i="69"/>
  <c r="D767" i="69"/>
  <c r="A767" i="69"/>
  <c r="D766" i="69"/>
  <c r="A766" i="69"/>
  <c r="D765" i="69"/>
  <c r="A765" i="69"/>
  <c r="D764" i="69"/>
  <c r="A764" i="69"/>
  <c r="D763" i="69"/>
  <c r="A763" i="69"/>
  <c r="D762" i="69"/>
  <c r="A762" i="69"/>
  <c r="D761" i="69"/>
  <c r="A761" i="69"/>
  <c r="D760" i="69"/>
  <c r="A760" i="69"/>
  <c r="D759" i="69"/>
  <c r="A759" i="69"/>
  <c r="D758" i="69"/>
  <c r="A758" i="69"/>
  <c r="D757" i="69"/>
  <c r="A757" i="69"/>
  <c r="D756" i="69"/>
  <c r="A756" i="69"/>
  <c r="D755" i="69"/>
  <c r="A755" i="69"/>
  <c r="D754" i="69"/>
  <c r="A754" i="69"/>
  <c r="D753" i="69"/>
  <c r="A753" i="69"/>
  <c r="D752" i="69"/>
  <c r="A752" i="69"/>
  <c r="D751" i="69"/>
  <c r="A751" i="69"/>
  <c r="D750" i="69"/>
  <c r="A750" i="69"/>
  <c r="D749" i="69"/>
  <c r="A749" i="69"/>
  <c r="D748" i="69"/>
  <c r="A748" i="69"/>
  <c r="D747" i="69"/>
  <c r="A747" i="69"/>
  <c r="D746" i="69"/>
  <c r="A746" i="69"/>
  <c r="D745" i="69"/>
  <c r="A745" i="69"/>
  <c r="D744" i="69"/>
  <c r="A744" i="69"/>
  <c r="D743" i="69"/>
  <c r="A743" i="69"/>
  <c r="D742" i="69"/>
  <c r="A742" i="69"/>
  <c r="D741" i="69"/>
  <c r="A741" i="69"/>
  <c r="D740" i="69"/>
  <c r="A740" i="69"/>
  <c r="D739" i="69"/>
  <c r="A739" i="69"/>
  <c r="D738" i="69"/>
  <c r="A738" i="69"/>
  <c r="D737" i="69"/>
  <c r="A737" i="69"/>
  <c r="D736" i="69"/>
  <c r="A736" i="69"/>
  <c r="D735" i="69"/>
  <c r="A735" i="69"/>
  <c r="D734" i="69"/>
  <c r="A734" i="69"/>
  <c r="D733" i="69"/>
  <c r="A733" i="69"/>
  <c r="D732" i="69"/>
  <c r="A732" i="69"/>
  <c r="D731" i="69"/>
  <c r="A731" i="69"/>
  <c r="D730" i="69"/>
  <c r="A730" i="69"/>
  <c r="D729" i="69"/>
  <c r="A729" i="69"/>
  <c r="D728" i="69"/>
  <c r="A728" i="69"/>
  <c r="D727" i="69"/>
  <c r="A727" i="69"/>
  <c r="D726" i="69"/>
  <c r="A726" i="69"/>
  <c r="D725" i="69"/>
  <c r="A725" i="69"/>
  <c r="D724" i="69"/>
  <c r="A724" i="69"/>
  <c r="D723" i="69"/>
  <c r="A723" i="69"/>
  <c r="D722" i="69"/>
  <c r="A722" i="69"/>
  <c r="D721" i="69"/>
  <c r="A721" i="69"/>
  <c r="D720" i="69"/>
  <c r="A720" i="69"/>
  <c r="D719" i="69"/>
  <c r="A719" i="69"/>
  <c r="D718" i="69"/>
  <c r="A718" i="69"/>
  <c r="D717" i="69"/>
  <c r="A717" i="69"/>
  <c r="D716" i="69"/>
  <c r="A716" i="69"/>
  <c r="D715" i="69"/>
  <c r="A715" i="69"/>
  <c r="D714" i="69"/>
  <c r="A714" i="69"/>
  <c r="D713" i="69"/>
  <c r="A713" i="69"/>
  <c r="D712" i="69"/>
  <c r="A712" i="69"/>
  <c r="D711" i="69"/>
  <c r="A711" i="69"/>
  <c r="D710" i="69"/>
  <c r="A710" i="69"/>
  <c r="D709" i="69"/>
  <c r="A709" i="69"/>
  <c r="D708" i="69"/>
  <c r="A708" i="69"/>
  <c r="D707" i="69"/>
  <c r="A707" i="69"/>
  <c r="D706" i="69"/>
  <c r="A706" i="69"/>
  <c r="D705" i="69"/>
  <c r="A705" i="69"/>
  <c r="D704" i="69"/>
  <c r="A704" i="69"/>
  <c r="D703" i="69"/>
  <c r="A703" i="69"/>
  <c r="D702" i="69"/>
  <c r="A702" i="69"/>
  <c r="D701" i="69"/>
  <c r="A701" i="69"/>
  <c r="D700" i="69"/>
  <c r="A700" i="69"/>
  <c r="D699" i="69"/>
  <c r="A699" i="69"/>
  <c r="D698" i="69"/>
  <c r="A698" i="69"/>
  <c r="D697" i="69"/>
  <c r="A697" i="69"/>
  <c r="D696" i="69"/>
  <c r="A696" i="69"/>
  <c r="D695" i="69"/>
  <c r="A695" i="69"/>
  <c r="D694" i="69"/>
  <c r="A694" i="69"/>
  <c r="D693" i="69"/>
  <c r="A693" i="69"/>
  <c r="D692" i="69"/>
  <c r="A692" i="69"/>
  <c r="D691" i="69"/>
  <c r="A691" i="69"/>
  <c r="D690" i="69"/>
  <c r="A690" i="69"/>
  <c r="D689" i="69"/>
  <c r="A689" i="69"/>
  <c r="D688" i="69"/>
  <c r="A688" i="69"/>
  <c r="D687" i="69"/>
  <c r="A687" i="69"/>
  <c r="D686" i="69"/>
  <c r="A686" i="69"/>
  <c r="D685" i="69"/>
  <c r="A685" i="69"/>
  <c r="D684" i="69"/>
  <c r="A684" i="69"/>
  <c r="D683" i="69"/>
  <c r="A683" i="69"/>
  <c r="D682" i="69"/>
  <c r="A682" i="69"/>
  <c r="D681" i="69"/>
  <c r="A681" i="69"/>
  <c r="D680" i="69"/>
  <c r="A680" i="69"/>
  <c r="D679" i="69"/>
  <c r="A679" i="69"/>
  <c r="D678" i="69"/>
  <c r="A678" i="69"/>
  <c r="D677" i="69"/>
  <c r="A677" i="69"/>
  <c r="D676" i="69"/>
  <c r="A676" i="69"/>
  <c r="D675" i="69"/>
  <c r="A675" i="69"/>
  <c r="D674" i="69"/>
  <c r="A674" i="69"/>
  <c r="D673" i="69"/>
  <c r="A673" i="69"/>
  <c r="D672" i="69"/>
  <c r="A672" i="69"/>
  <c r="D671" i="69"/>
  <c r="A671" i="69"/>
  <c r="D670" i="69"/>
  <c r="A670" i="69"/>
  <c r="D669" i="69"/>
  <c r="A669" i="69"/>
  <c r="D668" i="69"/>
  <c r="A668" i="69"/>
  <c r="D667" i="69"/>
  <c r="A667" i="69"/>
  <c r="D666" i="69"/>
  <c r="A666" i="69"/>
  <c r="D665" i="69"/>
  <c r="A665" i="69"/>
  <c r="D664" i="69"/>
  <c r="A664" i="69"/>
  <c r="D663" i="69"/>
  <c r="A663" i="69"/>
  <c r="D662" i="69"/>
  <c r="A662" i="69"/>
  <c r="D661" i="69"/>
  <c r="A661" i="69"/>
  <c r="D660" i="69"/>
  <c r="A660" i="69"/>
  <c r="D659" i="69"/>
  <c r="A659" i="69"/>
  <c r="D658" i="69"/>
  <c r="A658" i="69"/>
  <c r="D657" i="69"/>
  <c r="A657" i="69"/>
  <c r="D656" i="69"/>
  <c r="A656" i="69"/>
  <c r="D655" i="69"/>
  <c r="A655" i="69"/>
  <c r="D654" i="69"/>
  <c r="A654" i="69"/>
  <c r="D653" i="69"/>
  <c r="A653" i="69"/>
  <c r="D652" i="69"/>
  <c r="A652" i="69"/>
  <c r="D651" i="69"/>
  <c r="A651" i="69"/>
  <c r="D650" i="69"/>
  <c r="A650" i="69"/>
  <c r="D649" i="69"/>
  <c r="A649" i="69"/>
  <c r="D648" i="69"/>
  <c r="A648" i="69"/>
  <c r="D647" i="69"/>
  <c r="A647" i="69"/>
  <c r="D646" i="69"/>
  <c r="A646" i="69"/>
  <c r="D645" i="69"/>
  <c r="A645" i="69"/>
  <c r="D644" i="69"/>
  <c r="A644" i="69"/>
  <c r="D643" i="69"/>
  <c r="A643" i="69"/>
  <c r="D642" i="69"/>
  <c r="A642" i="69"/>
  <c r="D641" i="69"/>
  <c r="A641" i="69"/>
  <c r="D640" i="69"/>
  <c r="A640" i="69"/>
  <c r="D639" i="69"/>
  <c r="A639" i="69"/>
  <c r="D638" i="69"/>
  <c r="A638" i="69"/>
  <c r="D637" i="69"/>
  <c r="A637" i="69"/>
  <c r="D636" i="69"/>
  <c r="A636" i="69"/>
  <c r="D635" i="69"/>
  <c r="A635" i="69"/>
  <c r="D634" i="69"/>
  <c r="A634" i="69"/>
  <c r="D633" i="69"/>
  <c r="A633" i="69"/>
  <c r="D632" i="69"/>
  <c r="A632" i="69"/>
  <c r="D631" i="69"/>
  <c r="A631" i="69"/>
  <c r="D630" i="69"/>
  <c r="A630" i="69"/>
  <c r="D629" i="69"/>
  <c r="A629" i="69"/>
  <c r="D628" i="69"/>
  <c r="A628" i="69"/>
  <c r="D627" i="69"/>
  <c r="A627" i="69"/>
  <c r="D626" i="69"/>
  <c r="A626" i="69"/>
  <c r="D625" i="69"/>
  <c r="A625" i="69"/>
  <c r="D624" i="69"/>
  <c r="A624" i="69"/>
  <c r="D623" i="69"/>
  <c r="A623" i="69"/>
  <c r="D622" i="69"/>
  <c r="A622" i="69"/>
  <c r="D621" i="69"/>
  <c r="A621" i="69"/>
  <c r="D620" i="69"/>
  <c r="A620" i="69"/>
  <c r="D619" i="69"/>
  <c r="A619" i="69"/>
  <c r="D618" i="69"/>
  <c r="A618" i="69"/>
  <c r="D617" i="69"/>
  <c r="A617" i="69"/>
  <c r="D616" i="69"/>
  <c r="A616" i="69"/>
  <c r="D615" i="69"/>
  <c r="A615" i="69"/>
  <c r="D614" i="69"/>
  <c r="A614" i="69"/>
  <c r="D613" i="69"/>
  <c r="A613" i="69"/>
  <c r="D612" i="69"/>
  <c r="A612" i="69"/>
  <c r="D611" i="69"/>
  <c r="A611" i="69"/>
  <c r="D610" i="69"/>
  <c r="A610" i="69"/>
  <c r="D609" i="69"/>
  <c r="A609" i="69"/>
  <c r="D608" i="69"/>
  <c r="A608" i="69"/>
  <c r="D607" i="69"/>
  <c r="A607" i="69"/>
  <c r="D606" i="69"/>
  <c r="A606" i="69"/>
  <c r="D605" i="69"/>
  <c r="A605" i="69"/>
  <c r="D604" i="69"/>
  <c r="A604" i="69"/>
  <c r="D603" i="69"/>
  <c r="A603" i="69"/>
  <c r="D602" i="69"/>
  <c r="A602" i="69"/>
  <c r="D601" i="69"/>
  <c r="A601" i="69"/>
  <c r="D600" i="69"/>
  <c r="A600" i="69"/>
  <c r="D599" i="69"/>
  <c r="A599" i="69"/>
  <c r="D598" i="69"/>
  <c r="A598" i="69"/>
  <c r="D597" i="69"/>
  <c r="A597" i="69"/>
  <c r="D596" i="69"/>
  <c r="A596" i="69"/>
  <c r="D595" i="69"/>
  <c r="A595" i="69"/>
  <c r="D594" i="69"/>
  <c r="A594" i="69"/>
  <c r="D593" i="69"/>
  <c r="A593" i="69"/>
  <c r="D592" i="69"/>
  <c r="A592" i="69"/>
  <c r="D591" i="69"/>
  <c r="A591" i="69"/>
  <c r="D590" i="69"/>
  <c r="A590" i="69"/>
  <c r="D589" i="69"/>
  <c r="A589" i="69"/>
  <c r="D588" i="69"/>
  <c r="A588" i="69"/>
  <c r="D587" i="69"/>
  <c r="A587" i="69"/>
  <c r="D586" i="69"/>
  <c r="A586" i="69"/>
  <c r="D585" i="69"/>
  <c r="A585" i="69"/>
  <c r="D584" i="69"/>
  <c r="A584" i="69"/>
  <c r="D583" i="69"/>
  <c r="A583" i="69"/>
  <c r="D582" i="69"/>
  <c r="A582" i="69"/>
  <c r="D581" i="69"/>
  <c r="A581" i="69"/>
  <c r="D580" i="69"/>
  <c r="A580" i="69"/>
  <c r="D579" i="69"/>
  <c r="A579" i="69"/>
  <c r="D578" i="69"/>
  <c r="A578" i="69"/>
  <c r="D577" i="69"/>
  <c r="A577" i="69"/>
  <c r="D576" i="69"/>
  <c r="A576" i="69"/>
  <c r="D575" i="69"/>
  <c r="A575" i="69"/>
  <c r="D574" i="69"/>
  <c r="A574" i="69"/>
  <c r="D573" i="69"/>
  <c r="A573" i="69"/>
  <c r="D572" i="69"/>
  <c r="A572" i="69"/>
  <c r="D571" i="69"/>
  <c r="A571" i="69"/>
  <c r="D570" i="69"/>
  <c r="A570" i="69"/>
  <c r="D569" i="69"/>
  <c r="A569" i="69"/>
  <c r="D568" i="69"/>
  <c r="A568" i="69"/>
  <c r="D567" i="69"/>
  <c r="A567" i="69"/>
  <c r="D566" i="69"/>
  <c r="A566" i="69"/>
  <c r="D565" i="69"/>
  <c r="A565" i="69"/>
  <c r="D564" i="69"/>
  <c r="A564" i="69"/>
  <c r="D563" i="69"/>
  <c r="A563" i="69"/>
  <c r="D562" i="69"/>
  <c r="A562" i="69"/>
  <c r="D561" i="69"/>
  <c r="A561" i="69"/>
  <c r="D560" i="69"/>
  <c r="A560" i="69"/>
  <c r="D559" i="69"/>
  <c r="A559" i="69"/>
  <c r="D558" i="69"/>
  <c r="A558" i="69"/>
  <c r="D557" i="69"/>
  <c r="A557" i="69"/>
  <c r="D556" i="69"/>
  <c r="A556" i="69"/>
  <c r="D555" i="69"/>
  <c r="A555" i="69"/>
  <c r="D554" i="69"/>
  <c r="A554" i="69"/>
  <c r="D553" i="69"/>
  <c r="A553" i="69"/>
  <c r="D552" i="69"/>
  <c r="A552" i="69"/>
  <c r="D551" i="69"/>
  <c r="A551" i="69"/>
  <c r="D550" i="69"/>
  <c r="A550" i="69"/>
  <c r="D549" i="69"/>
  <c r="A549" i="69"/>
  <c r="D548" i="69"/>
  <c r="A548" i="69"/>
  <c r="D547" i="69"/>
  <c r="A547" i="69"/>
  <c r="D546" i="69"/>
  <c r="A546" i="69"/>
  <c r="D545" i="69"/>
  <c r="A545" i="69"/>
  <c r="D544" i="69"/>
  <c r="A544" i="69"/>
  <c r="D543" i="69"/>
  <c r="A543" i="69"/>
  <c r="D542" i="69"/>
  <c r="A542" i="69"/>
  <c r="D541" i="69"/>
  <c r="A541" i="69"/>
  <c r="D540" i="69"/>
  <c r="A540" i="69"/>
  <c r="D539" i="69"/>
  <c r="A539" i="69"/>
  <c r="D538" i="69"/>
  <c r="A538" i="69"/>
  <c r="D537" i="69"/>
  <c r="A537" i="69"/>
  <c r="D536" i="69"/>
  <c r="A536" i="69"/>
  <c r="D535" i="69"/>
  <c r="A535" i="69"/>
  <c r="D534" i="69"/>
  <c r="A534" i="69"/>
  <c r="D533" i="69"/>
  <c r="A533" i="69"/>
  <c r="D532" i="69"/>
  <c r="A532" i="69"/>
  <c r="D531" i="69"/>
  <c r="A531" i="69"/>
  <c r="D530" i="69"/>
  <c r="A530" i="69"/>
  <c r="D529" i="69"/>
  <c r="A529" i="69"/>
  <c r="D528" i="69"/>
  <c r="A528" i="69"/>
  <c r="D527" i="69"/>
  <c r="A527" i="69"/>
  <c r="D526" i="69"/>
  <c r="A526" i="69"/>
  <c r="D525" i="69"/>
  <c r="A525" i="69"/>
  <c r="D524" i="69"/>
  <c r="A524" i="69"/>
  <c r="D523" i="69"/>
  <c r="A523" i="69"/>
  <c r="D522" i="69"/>
  <c r="A522" i="69"/>
  <c r="D521" i="69"/>
  <c r="A521" i="69"/>
  <c r="D520" i="69"/>
  <c r="A520" i="69"/>
  <c r="D519" i="69"/>
  <c r="A519" i="69"/>
  <c r="D518" i="69"/>
  <c r="A518" i="69"/>
  <c r="D517" i="69"/>
  <c r="A517" i="69"/>
  <c r="D516" i="69"/>
  <c r="A516" i="69"/>
  <c r="D515" i="69"/>
  <c r="A515" i="69"/>
  <c r="D514" i="69"/>
  <c r="A514" i="69"/>
  <c r="D513" i="69"/>
  <c r="A513" i="69"/>
  <c r="D512" i="69"/>
  <c r="A512" i="69"/>
  <c r="D511" i="69"/>
  <c r="A511" i="69"/>
  <c r="D510" i="69"/>
  <c r="A510" i="69"/>
  <c r="D509" i="69"/>
  <c r="A509" i="69"/>
  <c r="D508" i="69"/>
  <c r="A508" i="69"/>
  <c r="D507" i="69"/>
  <c r="A507" i="69"/>
  <c r="D506" i="69"/>
  <c r="A506" i="69"/>
  <c r="D505" i="69"/>
  <c r="A505" i="69"/>
  <c r="D504" i="69"/>
  <c r="A504" i="69"/>
  <c r="D503" i="69"/>
  <c r="A503" i="69"/>
  <c r="D502" i="69"/>
  <c r="A502" i="69"/>
  <c r="D501" i="69"/>
  <c r="A501" i="69"/>
  <c r="D500" i="69"/>
  <c r="A500" i="69"/>
  <c r="D499" i="69"/>
  <c r="A499" i="69"/>
  <c r="D498" i="69"/>
  <c r="A498" i="69"/>
  <c r="D497" i="69"/>
  <c r="A497" i="69"/>
  <c r="D496" i="69"/>
  <c r="A496" i="69"/>
  <c r="D495" i="69"/>
  <c r="A495" i="69"/>
  <c r="D494" i="69"/>
  <c r="A494" i="69"/>
  <c r="D493" i="69"/>
  <c r="A493" i="69"/>
  <c r="D492" i="69"/>
  <c r="A492" i="69"/>
  <c r="D491" i="69"/>
  <c r="A491" i="69"/>
  <c r="D490" i="69"/>
  <c r="A490" i="69"/>
  <c r="D489" i="69"/>
  <c r="A489" i="69"/>
  <c r="D488" i="69"/>
  <c r="A488" i="69"/>
  <c r="D487" i="69"/>
  <c r="A487" i="69"/>
  <c r="D486" i="69"/>
  <c r="A486" i="69"/>
  <c r="D485" i="69"/>
  <c r="A485" i="69"/>
  <c r="D484" i="69"/>
  <c r="A484" i="69"/>
  <c r="D483" i="69"/>
  <c r="A483" i="69"/>
  <c r="D482" i="69"/>
  <c r="A482" i="69"/>
  <c r="D481" i="69"/>
  <c r="A481" i="69"/>
  <c r="D480" i="69"/>
  <c r="A480" i="69"/>
  <c r="D479" i="69"/>
  <c r="A479" i="69"/>
  <c r="D478" i="69"/>
  <c r="A478" i="69"/>
  <c r="D477" i="69"/>
  <c r="A477" i="69"/>
  <c r="D476" i="69"/>
  <c r="A476" i="69"/>
  <c r="D475" i="69"/>
  <c r="A475" i="69"/>
  <c r="D474" i="69"/>
  <c r="A474" i="69"/>
  <c r="D473" i="69"/>
  <c r="A473" i="69"/>
  <c r="D472" i="69"/>
  <c r="A472" i="69"/>
  <c r="D471" i="69"/>
  <c r="A471" i="69"/>
  <c r="D470" i="69"/>
  <c r="A470" i="69"/>
  <c r="D469" i="69"/>
  <c r="A469" i="69"/>
  <c r="D468" i="69"/>
  <c r="A468" i="69"/>
  <c r="D467" i="69"/>
  <c r="A467" i="69"/>
  <c r="D466" i="69"/>
  <c r="A466" i="69"/>
  <c r="D465" i="69"/>
  <c r="A465" i="69"/>
  <c r="D464" i="69"/>
  <c r="A464" i="69"/>
  <c r="D463" i="69"/>
  <c r="A463" i="69"/>
  <c r="D462" i="69"/>
  <c r="A462" i="69"/>
  <c r="D461" i="69"/>
  <c r="A461" i="69"/>
  <c r="D460" i="69"/>
  <c r="A460" i="69"/>
  <c r="D459" i="69"/>
  <c r="A459" i="69"/>
  <c r="D458" i="69"/>
  <c r="A458" i="69"/>
  <c r="S457" i="69"/>
  <c r="D457" i="69"/>
  <c r="A457" i="69"/>
  <c r="D456" i="69"/>
  <c r="A456" i="69"/>
  <c r="D455" i="69"/>
  <c r="A455" i="69"/>
  <c r="D454" i="69"/>
  <c r="A454" i="69"/>
  <c r="D453" i="69"/>
  <c r="A453" i="69"/>
  <c r="D452" i="69"/>
  <c r="A452" i="69"/>
  <c r="D451" i="69"/>
  <c r="A451" i="69"/>
  <c r="D450" i="69"/>
  <c r="A450" i="69"/>
  <c r="D449" i="69"/>
  <c r="A449" i="69"/>
  <c r="D448" i="69"/>
  <c r="A448" i="69"/>
  <c r="S447" i="69"/>
  <c r="D447" i="69"/>
  <c r="A447" i="69"/>
  <c r="D446" i="69"/>
  <c r="A446" i="69"/>
  <c r="D445" i="69"/>
  <c r="A445" i="69"/>
  <c r="D444" i="69"/>
  <c r="A444" i="69"/>
  <c r="D443" i="69"/>
  <c r="A443" i="69"/>
  <c r="D442" i="69"/>
  <c r="A442" i="69"/>
  <c r="D441" i="69"/>
  <c r="A441" i="69"/>
  <c r="D440" i="69"/>
  <c r="A440" i="69"/>
  <c r="D439" i="69"/>
  <c r="A439" i="69"/>
  <c r="D438" i="69"/>
  <c r="A438" i="69"/>
  <c r="S437" i="69"/>
  <c r="D437" i="69"/>
  <c r="A437" i="69"/>
  <c r="D436" i="69"/>
  <c r="A436" i="69"/>
  <c r="D435" i="69"/>
  <c r="A435" i="69"/>
  <c r="D434" i="69"/>
  <c r="A434" i="69"/>
  <c r="D433" i="69"/>
  <c r="A433" i="69"/>
  <c r="D432" i="69"/>
  <c r="A432" i="69"/>
  <c r="D431" i="69"/>
  <c r="A431" i="69"/>
  <c r="S430" i="69"/>
  <c r="D430" i="69"/>
  <c r="A430" i="69"/>
  <c r="D429" i="69"/>
  <c r="A429" i="69"/>
  <c r="D428" i="69"/>
  <c r="A428" i="69"/>
  <c r="D427" i="69"/>
  <c r="A427" i="69"/>
  <c r="D426" i="69"/>
  <c r="A426" i="69"/>
  <c r="D425" i="69"/>
  <c r="A425" i="69"/>
  <c r="D424" i="69"/>
  <c r="A424" i="69"/>
  <c r="S423" i="69"/>
  <c r="D423" i="69"/>
  <c r="A423" i="69"/>
  <c r="D422" i="69"/>
  <c r="A422" i="69"/>
  <c r="D421" i="69"/>
  <c r="A421" i="69"/>
  <c r="D420" i="69"/>
  <c r="A420" i="69"/>
  <c r="D419" i="69"/>
  <c r="A419" i="69"/>
  <c r="D418" i="69"/>
  <c r="A418" i="69"/>
  <c r="D417" i="69"/>
  <c r="A417" i="69"/>
  <c r="S416" i="69"/>
  <c r="D416" i="69"/>
  <c r="A416" i="69"/>
  <c r="D415" i="69"/>
  <c r="A415" i="69"/>
  <c r="D414" i="69"/>
  <c r="A414" i="69"/>
  <c r="D413" i="69"/>
  <c r="A413" i="69"/>
  <c r="D412" i="69"/>
  <c r="A412" i="69"/>
  <c r="D411" i="69"/>
  <c r="A411" i="69"/>
  <c r="D410" i="69"/>
  <c r="A410" i="69"/>
  <c r="S409" i="69"/>
  <c r="D409" i="69"/>
  <c r="A409" i="69"/>
  <c r="D408" i="69"/>
  <c r="A408" i="69"/>
  <c r="D407" i="69"/>
  <c r="A407" i="69"/>
  <c r="D406" i="69"/>
  <c r="A406" i="69"/>
  <c r="D405" i="69"/>
  <c r="A405" i="69"/>
  <c r="D404" i="69"/>
  <c r="A404" i="69"/>
  <c r="S403" i="69"/>
  <c r="D403" i="69"/>
  <c r="A403" i="69"/>
  <c r="D402" i="69"/>
  <c r="A402" i="69"/>
  <c r="D401" i="69"/>
  <c r="A401" i="69"/>
  <c r="D400" i="69"/>
  <c r="A400" i="69"/>
  <c r="D399" i="69"/>
  <c r="A399" i="69"/>
  <c r="D398" i="69"/>
  <c r="A398" i="69"/>
  <c r="D397" i="69"/>
  <c r="A397" i="69"/>
  <c r="S396" i="69"/>
  <c r="D396" i="69"/>
  <c r="A396" i="69"/>
  <c r="D395" i="69"/>
  <c r="A395" i="69"/>
  <c r="D394" i="69"/>
  <c r="A394" i="69"/>
  <c r="D393" i="69"/>
  <c r="A393" i="69"/>
  <c r="D392" i="69"/>
  <c r="A392" i="69"/>
  <c r="D391" i="69"/>
  <c r="A391" i="69"/>
  <c r="D390" i="69"/>
  <c r="A390" i="69"/>
  <c r="S389" i="69"/>
  <c r="D389" i="69"/>
  <c r="A389" i="69"/>
  <c r="D388" i="69"/>
  <c r="A388" i="69"/>
  <c r="D387" i="69"/>
  <c r="A387" i="69"/>
  <c r="D386" i="69"/>
  <c r="A386" i="69"/>
  <c r="D385" i="69"/>
  <c r="A385" i="69"/>
  <c r="D384" i="69"/>
  <c r="A384" i="69"/>
  <c r="D383" i="69"/>
  <c r="A383" i="69"/>
  <c r="S382" i="69"/>
  <c r="D382" i="69"/>
  <c r="A382" i="69"/>
  <c r="D381" i="69"/>
  <c r="A381" i="69"/>
  <c r="D380" i="69"/>
  <c r="A380" i="69"/>
  <c r="D379" i="69"/>
  <c r="A379" i="69"/>
  <c r="S378" i="69"/>
  <c r="D378" i="69"/>
  <c r="A378" i="69"/>
  <c r="D377" i="69"/>
  <c r="A377" i="69"/>
  <c r="D376" i="69"/>
  <c r="A376" i="69"/>
  <c r="D375" i="69"/>
  <c r="A375" i="69"/>
  <c r="S374" i="69"/>
  <c r="D374" i="69"/>
  <c r="A374" i="69"/>
  <c r="D373" i="69"/>
  <c r="A373" i="69"/>
  <c r="D372" i="69"/>
  <c r="A372" i="69"/>
  <c r="D371" i="69"/>
  <c r="A371" i="69"/>
  <c r="D370" i="69"/>
  <c r="A370" i="69"/>
  <c r="S369" i="69"/>
  <c r="D369" i="69"/>
  <c r="A369" i="69"/>
  <c r="D368" i="69"/>
  <c r="A368" i="69"/>
  <c r="D367" i="69"/>
  <c r="A367" i="69"/>
  <c r="D366" i="69"/>
  <c r="A366" i="69"/>
  <c r="D365" i="69"/>
  <c r="A365" i="69"/>
  <c r="S364" i="69"/>
  <c r="D364" i="69"/>
  <c r="A364" i="69"/>
  <c r="D363" i="69"/>
  <c r="A363" i="69"/>
  <c r="D362" i="69"/>
  <c r="A362" i="69"/>
  <c r="D361" i="69"/>
  <c r="A361" i="69"/>
  <c r="S360" i="69"/>
  <c r="D360" i="69"/>
  <c r="A360" i="69"/>
  <c r="D359" i="69"/>
  <c r="A359" i="69"/>
  <c r="D358" i="69"/>
  <c r="A358" i="69"/>
  <c r="S357" i="69"/>
  <c r="D357" i="69"/>
  <c r="A357" i="69"/>
  <c r="D356" i="69"/>
  <c r="A356" i="69"/>
  <c r="D355" i="69"/>
  <c r="A355" i="69"/>
  <c r="D354" i="69"/>
  <c r="A354" i="69"/>
  <c r="D353" i="69"/>
  <c r="A353" i="69"/>
  <c r="D352" i="69"/>
  <c r="A352" i="69"/>
  <c r="D351" i="69"/>
  <c r="A351" i="69"/>
  <c r="S350" i="69"/>
  <c r="D350" i="69"/>
  <c r="A350" i="69"/>
  <c r="D349" i="69"/>
  <c r="A349" i="69"/>
  <c r="D348" i="69"/>
  <c r="A348" i="69"/>
  <c r="D347" i="69"/>
  <c r="A347" i="69"/>
  <c r="D346" i="69"/>
  <c r="A346" i="69"/>
  <c r="D345" i="69"/>
  <c r="A345" i="69"/>
  <c r="S344" i="69"/>
  <c r="D344" i="69"/>
  <c r="A344" i="69"/>
  <c r="D343" i="69"/>
  <c r="A343" i="69"/>
  <c r="D342" i="69"/>
  <c r="A342" i="69"/>
  <c r="D341" i="69"/>
  <c r="A341" i="69"/>
  <c r="D340" i="69"/>
  <c r="A340" i="69"/>
  <c r="D339" i="69"/>
  <c r="A339" i="69"/>
  <c r="D338" i="69"/>
  <c r="A338" i="69"/>
  <c r="S337" i="69"/>
  <c r="D337" i="69"/>
  <c r="A337" i="69"/>
  <c r="D336" i="69"/>
  <c r="A336" i="69"/>
  <c r="D335" i="69"/>
  <c r="A335" i="69"/>
  <c r="D334" i="69"/>
  <c r="A334" i="69"/>
  <c r="D333" i="69"/>
  <c r="A333" i="69"/>
  <c r="D332" i="69"/>
  <c r="A332" i="69"/>
  <c r="D331" i="69"/>
  <c r="A331" i="69"/>
  <c r="S330" i="69"/>
  <c r="D330" i="69"/>
  <c r="A330" i="69"/>
  <c r="D329" i="69"/>
  <c r="A329" i="69"/>
  <c r="D328" i="69"/>
  <c r="A328" i="69"/>
  <c r="D327" i="69"/>
  <c r="A327" i="69"/>
  <c r="D326" i="69"/>
  <c r="A326" i="69"/>
  <c r="D325" i="69"/>
  <c r="A325" i="69"/>
  <c r="D324" i="69"/>
  <c r="A324" i="69"/>
  <c r="S323" i="69"/>
  <c r="D323" i="69"/>
  <c r="A323" i="69"/>
  <c r="D322" i="69"/>
  <c r="A322" i="69"/>
  <c r="D321" i="69"/>
  <c r="A321" i="69"/>
  <c r="D320" i="69"/>
  <c r="A320" i="69"/>
  <c r="S319" i="69"/>
  <c r="D319" i="69"/>
  <c r="A319" i="69"/>
  <c r="D318" i="69"/>
  <c r="A318" i="69"/>
  <c r="D317" i="69"/>
  <c r="A317" i="69"/>
  <c r="D316" i="69"/>
  <c r="A316" i="69"/>
  <c r="S315" i="69"/>
  <c r="D315" i="69"/>
  <c r="A315" i="69"/>
  <c r="D314" i="69"/>
  <c r="A314" i="69"/>
  <c r="D313" i="69"/>
  <c r="A313" i="69"/>
  <c r="D312" i="69"/>
  <c r="A312" i="69"/>
  <c r="D311" i="69"/>
  <c r="A311" i="69"/>
  <c r="S310" i="69"/>
  <c r="D310" i="69"/>
  <c r="A310" i="69"/>
  <c r="D309" i="69"/>
  <c r="A309" i="69"/>
  <c r="D308" i="69"/>
  <c r="A308" i="69"/>
  <c r="D307" i="69"/>
  <c r="A307" i="69"/>
  <c r="D306" i="69"/>
  <c r="A306" i="69"/>
  <c r="S305" i="69"/>
  <c r="D305" i="69"/>
  <c r="A305" i="69"/>
  <c r="D304" i="69"/>
  <c r="A304" i="69"/>
  <c r="D303" i="69"/>
  <c r="A303" i="69"/>
  <c r="D302" i="69"/>
  <c r="A302" i="69"/>
  <c r="S301" i="69"/>
  <c r="D301" i="69"/>
  <c r="A301" i="69"/>
  <c r="D300" i="69"/>
  <c r="A300" i="69"/>
  <c r="D299" i="69"/>
  <c r="A299" i="69"/>
  <c r="S298" i="69"/>
  <c r="D298" i="69"/>
  <c r="A298" i="69"/>
  <c r="D297" i="69"/>
  <c r="A297" i="69"/>
  <c r="D296" i="69"/>
  <c r="A296" i="69"/>
  <c r="D295" i="69"/>
  <c r="A295" i="69"/>
  <c r="D294" i="69"/>
  <c r="A294" i="69"/>
  <c r="D293" i="69"/>
  <c r="A293" i="69"/>
  <c r="D292" i="69"/>
  <c r="A292" i="69"/>
  <c r="S291" i="69"/>
  <c r="D291" i="69"/>
  <c r="A291" i="69"/>
  <c r="D290" i="69"/>
  <c r="A290" i="69"/>
  <c r="D289" i="69"/>
  <c r="A289" i="69"/>
  <c r="D288" i="69"/>
  <c r="A288" i="69"/>
  <c r="D287" i="69"/>
  <c r="A287" i="69"/>
  <c r="D286" i="69"/>
  <c r="A286" i="69"/>
  <c r="S285" i="69"/>
  <c r="D285" i="69"/>
  <c r="A285" i="69"/>
  <c r="D284" i="69"/>
  <c r="A284" i="69"/>
  <c r="D283" i="69"/>
  <c r="A283" i="69"/>
  <c r="D282" i="69"/>
  <c r="A282" i="69"/>
  <c r="D281" i="69"/>
  <c r="A281" i="69"/>
  <c r="D280" i="69"/>
  <c r="A280" i="69"/>
  <c r="D279" i="69"/>
  <c r="A279" i="69"/>
  <c r="S278" i="69"/>
  <c r="D278" i="69"/>
  <c r="A278" i="69"/>
  <c r="D277" i="69"/>
  <c r="A277" i="69"/>
  <c r="D276" i="69"/>
  <c r="A276" i="69"/>
  <c r="D275" i="69"/>
  <c r="A275" i="69"/>
  <c r="D274" i="69"/>
  <c r="A274" i="69"/>
  <c r="D273" i="69"/>
  <c r="A273" i="69"/>
  <c r="D272" i="69"/>
  <c r="A272" i="69"/>
  <c r="S271" i="69"/>
  <c r="D271" i="69"/>
  <c r="A271" i="69"/>
  <c r="D270" i="69"/>
  <c r="A270" i="69"/>
  <c r="D269" i="69"/>
  <c r="A269" i="69"/>
  <c r="D268" i="69"/>
  <c r="A268" i="69"/>
  <c r="D267" i="69"/>
  <c r="A267" i="69"/>
  <c r="D266" i="69"/>
  <c r="A266" i="69"/>
  <c r="D265" i="69"/>
  <c r="A265" i="69"/>
  <c r="S264" i="69"/>
  <c r="D264" i="69"/>
  <c r="A264" i="69"/>
  <c r="D263" i="69"/>
  <c r="A263" i="69"/>
  <c r="D262" i="69"/>
  <c r="A262" i="69"/>
  <c r="D261" i="69"/>
  <c r="A261" i="69"/>
  <c r="S260" i="69"/>
  <c r="D260" i="69"/>
  <c r="A260" i="69"/>
  <c r="D259" i="69"/>
  <c r="A259" i="69"/>
  <c r="D258" i="69"/>
  <c r="A258" i="69"/>
  <c r="D257" i="69"/>
  <c r="A257" i="69"/>
  <c r="S256" i="69"/>
  <c r="D256" i="69"/>
  <c r="A256" i="69"/>
  <c r="D255" i="69"/>
  <c r="A255" i="69"/>
  <c r="D254" i="69"/>
  <c r="A254" i="69"/>
  <c r="D253" i="69"/>
  <c r="A253" i="69"/>
  <c r="D252" i="69"/>
  <c r="A252" i="69"/>
  <c r="S251" i="69"/>
  <c r="D251" i="69"/>
  <c r="A251" i="69"/>
  <c r="D250" i="69"/>
  <c r="A250" i="69"/>
  <c r="D249" i="69"/>
  <c r="A249" i="69"/>
  <c r="D248" i="69"/>
  <c r="A248" i="69"/>
  <c r="D247" i="69"/>
  <c r="A247" i="69"/>
  <c r="S246" i="69"/>
  <c r="D246" i="69"/>
  <c r="A246" i="69"/>
  <c r="D245" i="69"/>
  <c r="A245" i="69"/>
  <c r="D244" i="69"/>
  <c r="A244" i="69"/>
  <c r="D243" i="69"/>
  <c r="A243" i="69"/>
  <c r="S242" i="69"/>
  <c r="D242" i="69"/>
  <c r="A242" i="69"/>
  <c r="D241" i="69"/>
  <c r="A241" i="69"/>
  <c r="D240" i="69"/>
  <c r="A240" i="69"/>
  <c r="S239" i="69"/>
  <c r="D239" i="69"/>
  <c r="A239" i="69"/>
  <c r="D238" i="69"/>
  <c r="A238" i="69"/>
  <c r="D237" i="69"/>
  <c r="A237" i="69"/>
  <c r="D236" i="69"/>
  <c r="A236" i="69"/>
  <c r="D235" i="69"/>
  <c r="A235" i="69"/>
  <c r="D234" i="69"/>
  <c r="A234" i="69"/>
  <c r="D233" i="69"/>
  <c r="A233" i="69"/>
  <c r="S232" i="69"/>
  <c r="D232" i="69"/>
  <c r="A232" i="69"/>
  <c r="D231" i="69"/>
  <c r="A231" i="69"/>
  <c r="D230" i="69"/>
  <c r="A230" i="69"/>
  <c r="D229" i="69"/>
  <c r="A229" i="69"/>
  <c r="D228" i="69"/>
  <c r="A228" i="69"/>
  <c r="D227" i="69"/>
  <c r="A227" i="69"/>
  <c r="S226" i="69"/>
  <c r="D226" i="69"/>
  <c r="A226" i="69"/>
  <c r="D225" i="69"/>
  <c r="A225" i="69"/>
  <c r="D224" i="69"/>
  <c r="A224" i="69"/>
  <c r="D223" i="69"/>
  <c r="A223" i="69"/>
  <c r="D222" i="69"/>
  <c r="A222" i="69"/>
  <c r="D221" i="69"/>
  <c r="A221" i="69"/>
  <c r="D220" i="69"/>
  <c r="A220" i="69"/>
  <c r="S219" i="69"/>
  <c r="D219" i="69"/>
  <c r="A219" i="69"/>
  <c r="D218" i="69"/>
  <c r="A218" i="69"/>
  <c r="D217" i="69"/>
  <c r="A217" i="69"/>
  <c r="D216" i="69"/>
  <c r="A216" i="69"/>
  <c r="D215" i="69"/>
  <c r="A215" i="69"/>
  <c r="D214" i="69"/>
  <c r="A214" i="69"/>
  <c r="D213" i="69"/>
  <c r="A213" i="69"/>
  <c r="S212" i="69"/>
  <c r="D212" i="69"/>
  <c r="A212" i="69"/>
  <c r="D211" i="69"/>
  <c r="A211" i="69"/>
  <c r="D210" i="69"/>
  <c r="A210" i="69"/>
  <c r="D209" i="69"/>
  <c r="A209" i="69"/>
  <c r="D208" i="69"/>
  <c r="A208" i="69"/>
  <c r="D207" i="69"/>
  <c r="A207" i="69"/>
  <c r="D206" i="69"/>
  <c r="A206" i="69"/>
  <c r="S205" i="69"/>
  <c r="D205" i="69"/>
  <c r="A205" i="69"/>
  <c r="D204" i="69"/>
  <c r="A204" i="69"/>
  <c r="D203" i="69"/>
  <c r="A203" i="69"/>
  <c r="D202" i="69"/>
  <c r="A202" i="69"/>
  <c r="S201" i="69"/>
  <c r="D201" i="69"/>
  <c r="A201" i="69"/>
  <c r="D200" i="69"/>
  <c r="A200" i="69"/>
  <c r="D199" i="69"/>
  <c r="A199" i="69"/>
  <c r="D198" i="69"/>
  <c r="A198" i="69"/>
  <c r="S197" i="69"/>
  <c r="D197" i="69"/>
  <c r="A197" i="69"/>
  <c r="D196" i="69"/>
  <c r="A196" i="69"/>
  <c r="D195" i="69"/>
  <c r="A195" i="69"/>
  <c r="D194" i="69"/>
  <c r="A194" i="69"/>
  <c r="D193" i="69"/>
  <c r="A193" i="69"/>
  <c r="S192" i="69"/>
  <c r="D192" i="69"/>
  <c r="A192" i="69"/>
  <c r="D191" i="69"/>
  <c r="A191" i="69"/>
  <c r="D190" i="69"/>
  <c r="A190" i="69"/>
  <c r="D189" i="69"/>
  <c r="A189" i="69"/>
  <c r="D188" i="69"/>
  <c r="A188" i="69"/>
  <c r="S187" i="69"/>
  <c r="D187" i="69"/>
  <c r="A187" i="69"/>
  <c r="D186" i="69"/>
  <c r="A186" i="69"/>
  <c r="D185" i="69"/>
  <c r="A185" i="69"/>
  <c r="D184" i="69"/>
  <c r="A184" i="69"/>
  <c r="S183" i="69"/>
  <c r="D183" i="69"/>
  <c r="A183" i="69"/>
  <c r="D182" i="69"/>
  <c r="A182" i="69"/>
  <c r="D181" i="69"/>
  <c r="A181" i="69"/>
  <c r="S180" i="69"/>
  <c r="D180" i="69"/>
  <c r="A180" i="69"/>
  <c r="D179" i="69"/>
  <c r="A179" i="69"/>
  <c r="D178" i="69"/>
  <c r="A178" i="69"/>
  <c r="D177" i="69"/>
  <c r="A177" i="69"/>
  <c r="D176" i="69"/>
  <c r="A176" i="69"/>
  <c r="D175" i="69"/>
  <c r="A175" i="69"/>
  <c r="D174" i="69"/>
  <c r="A174" i="69"/>
  <c r="S173" i="69"/>
  <c r="D173" i="69"/>
  <c r="A173" i="69"/>
  <c r="D172" i="69"/>
  <c r="A172" i="69"/>
  <c r="D171" i="69"/>
  <c r="A171" i="69"/>
  <c r="D170" i="69"/>
  <c r="A170" i="69"/>
  <c r="D169" i="69"/>
  <c r="A169" i="69"/>
  <c r="D168" i="69"/>
  <c r="A168" i="69"/>
  <c r="S167" i="69"/>
  <c r="D167" i="69"/>
  <c r="A167" i="69"/>
  <c r="D166" i="69"/>
  <c r="A166" i="69"/>
  <c r="D165" i="69"/>
  <c r="A165" i="69"/>
  <c r="D164" i="69"/>
  <c r="A164" i="69"/>
  <c r="D163" i="69"/>
  <c r="A163" i="69"/>
  <c r="D162" i="69"/>
  <c r="A162" i="69"/>
  <c r="D161" i="69"/>
  <c r="A161" i="69"/>
  <c r="S160" i="69"/>
  <c r="D160" i="69"/>
  <c r="A160" i="69"/>
  <c r="D159" i="69"/>
  <c r="A159" i="69"/>
  <c r="D158" i="69"/>
  <c r="A158" i="69"/>
  <c r="D157" i="69"/>
  <c r="A157" i="69"/>
  <c r="D156" i="69"/>
  <c r="A156" i="69"/>
  <c r="D155" i="69"/>
  <c r="A155" i="69"/>
  <c r="D154" i="69"/>
  <c r="A154" i="69"/>
  <c r="S153" i="69"/>
  <c r="D153" i="69"/>
  <c r="A153" i="69"/>
  <c r="D152" i="69"/>
  <c r="A152" i="69"/>
  <c r="D151" i="69"/>
  <c r="A151" i="69"/>
  <c r="D150" i="69"/>
  <c r="A150" i="69"/>
  <c r="D149" i="69"/>
  <c r="A149" i="69"/>
  <c r="D148" i="69"/>
  <c r="A148" i="69"/>
  <c r="D147" i="69"/>
  <c r="A147" i="69"/>
  <c r="S146" i="69"/>
  <c r="D146" i="69"/>
  <c r="A146" i="69"/>
  <c r="D145" i="69"/>
  <c r="A145" i="69"/>
  <c r="D144" i="69"/>
  <c r="A144" i="69"/>
  <c r="D143" i="69"/>
  <c r="A143" i="69"/>
  <c r="S142" i="69"/>
  <c r="D142" i="69"/>
  <c r="A142" i="69"/>
  <c r="D141" i="69"/>
  <c r="A141" i="69"/>
  <c r="D140" i="69"/>
  <c r="A140" i="69"/>
  <c r="D139" i="69"/>
  <c r="A139" i="69"/>
  <c r="S138" i="69"/>
  <c r="D138" i="69"/>
  <c r="A138" i="69"/>
  <c r="D137" i="69"/>
  <c r="A137" i="69"/>
  <c r="D136" i="69"/>
  <c r="A136" i="69"/>
  <c r="D135" i="69"/>
  <c r="A135" i="69"/>
  <c r="D134" i="69"/>
  <c r="A134" i="69"/>
  <c r="S133" i="69"/>
  <c r="D133" i="69"/>
  <c r="A133" i="69"/>
  <c r="D132" i="69"/>
  <c r="A132" i="69"/>
  <c r="D131" i="69"/>
  <c r="A131" i="69"/>
  <c r="D130" i="69"/>
  <c r="A130" i="69"/>
  <c r="D129" i="69"/>
  <c r="A129" i="69"/>
  <c r="S128" i="69"/>
  <c r="D128" i="69"/>
  <c r="A128" i="69"/>
  <c r="D127" i="69"/>
  <c r="A127" i="69"/>
  <c r="D126" i="69"/>
  <c r="A126" i="69"/>
  <c r="D125" i="69"/>
  <c r="A125" i="69"/>
  <c r="S124" i="69"/>
  <c r="D124" i="69"/>
  <c r="A124" i="69"/>
  <c r="D123" i="69"/>
  <c r="A123" i="69"/>
  <c r="D122" i="69"/>
  <c r="A122" i="69"/>
  <c r="S121" i="69"/>
  <c r="D121" i="69"/>
  <c r="A121" i="69"/>
  <c r="D120" i="69"/>
  <c r="A120" i="69"/>
  <c r="D119" i="69"/>
  <c r="A119" i="69"/>
  <c r="D118" i="69"/>
  <c r="A118" i="69"/>
  <c r="D117" i="69"/>
  <c r="A117" i="69"/>
  <c r="D116" i="69"/>
  <c r="A116" i="69"/>
  <c r="D115" i="69"/>
  <c r="A115" i="69"/>
  <c r="S114" i="69"/>
  <c r="D114" i="69"/>
  <c r="A114" i="69"/>
  <c r="D113" i="69"/>
  <c r="A113" i="69"/>
  <c r="D112" i="69"/>
  <c r="A112" i="69"/>
  <c r="D111" i="69"/>
  <c r="A111" i="69"/>
  <c r="D110" i="69"/>
  <c r="A110" i="69"/>
  <c r="D109" i="69"/>
  <c r="A109" i="69"/>
  <c r="S108" i="69"/>
  <c r="D108" i="69"/>
  <c r="A108" i="69"/>
  <c r="D107" i="69"/>
  <c r="A107" i="69"/>
  <c r="D106" i="69"/>
  <c r="A106" i="69"/>
  <c r="D105" i="69"/>
  <c r="A105" i="69"/>
  <c r="D104" i="69"/>
  <c r="A104" i="69"/>
  <c r="D103" i="69"/>
  <c r="A103" i="69"/>
  <c r="D102" i="69"/>
  <c r="A102" i="69"/>
  <c r="S101" i="69"/>
  <c r="D101" i="69"/>
  <c r="A101" i="69"/>
  <c r="D100" i="69"/>
  <c r="A100" i="69"/>
  <c r="D99" i="69"/>
  <c r="A99" i="69"/>
  <c r="D98" i="69"/>
  <c r="A98" i="69"/>
  <c r="D97" i="69"/>
  <c r="A97" i="69"/>
  <c r="D96" i="69"/>
  <c r="A96" i="69"/>
  <c r="D95" i="69"/>
  <c r="A95" i="69"/>
  <c r="S94" i="69"/>
  <c r="D94" i="69"/>
  <c r="A94" i="69"/>
  <c r="D93" i="69"/>
  <c r="A93" i="69"/>
  <c r="D92" i="69"/>
  <c r="A92" i="69"/>
  <c r="D91" i="69"/>
  <c r="A91" i="69"/>
  <c r="D90" i="69"/>
  <c r="A90" i="69"/>
  <c r="D89" i="69"/>
  <c r="A89" i="69"/>
  <c r="D88" i="69"/>
  <c r="A88" i="69"/>
  <c r="S87" i="69"/>
  <c r="D87" i="69"/>
  <c r="A87" i="69"/>
  <c r="D86" i="69"/>
  <c r="A86" i="69"/>
  <c r="D85" i="69"/>
  <c r="A85" i="69"/>
  <c r="D84" i="69"/>
  <c r="A84" i="69"/>
  <c r="S83" i="69"/>
  <c r="D83" i="69"/>
  <c r="A83" i="69"/>
  <c r="D82" i="69"/>
  <c r="A82" i="69"/>
  <c r="D81" i="69"/>
  <c r="A81" i="69"/>
  <c r="D80" i="69"/>
  <c r="A80" i="69"/>
  <c r="S79" i="69"/>
  <c r="D79" i="69"/>
  <c r="A79" i="69"/>
  <c r="D78" i="69"/>
  <c r="A78" i="69"/>
  <c r="D77" i="69"/>
  <c r="A77" i="69"/>
  <c r="D76" i="69"/>
  <c r="A76" i="69"/>
  <c r="D75" i="69"/>
  <c r="A75" i="69"/>
  <c r="S74" i="69"/>
  <c r="D74" i="69"/>
  <c r="A74" i="69"/>
  <c r="D73" i="69"/>
  <c r="A73" i="69"/>
  <c r="D72" i="69"/>
  <c r="A72" i="69"/>
  <c r="D71" i="69"/>
  <c r="A71" i="69"/>
  <c r="D70" i="69"/>
  <c r="A70" i="69"/>
  <c r="S69" i="69"/>
  <c r="D69" i="69"/>
  <c r="A69" i="69"/>
  <c r="D68" i="69"/>
  <c r="A68" i="69"/>
  <c r="D67" i="69"/>
  <c r="A67" i="69"/>
  <c r="D66" i="69"/>
  <c r="A66" i="69"/>
  <c r="S65" i="69"/>
  <c r="D65" i="69"/>
  <c r="A65" i="69"/>
  <c r="D64" i="69"/>
  <c r="A64" i="69"/>
  <c r="D63" i="69"/>
  <c r="A63" i="69"/>
  <c r="S62" i="69"/>
  <c r="D62" i="69"/>
  <c r="A62" i="69"/>
  <c r="D61" i="69"/>
  <c r="A61" i="69"/>
  <c r="D60" i="69"/>
  <c r="A60" i="69"/>
  <c r="D59" i="69"/>
  <c r="A59" i="69"/>
  <c r="D58" i="69"/>
  <c r="A58" i="69"/>
  <c r="D57" i="69"/>
  <c r="A57" i="69"/>
  <c r="D56" i="69"/>
  <c r="A56" i="69"/>
  <c r="S55" i="69"/>
  <c r="D55" i="69"/>
  <c r="A55" i="69"/>
  <c r="D54" i="69"/>
  <c r="A54" i="69"/>
  <c r="D53" i="69"/>
  <c r="A53" i="69"/>
  <c r="D52" i="69"/>
  <c r="A52" i="69"/>
  <c r="D51" i="69"/>
  <c r="A51" i="69"/>
  <c r="D50" i="69"/>
  <c r="A50" i="69"/>
  <c r="S49" i="69"/>
  <c r="D49" i="69"/>
  <c r="A49" i="69"/>
  <c r="D48" i="69"/>
  <c r="A48" i="69"/>
  <c r="D47" i="69"/>
  <c r="A47" i="69"/>
  <c r="D46" i="69"/>
  <c r="A46" i="69"/>
  <c r="D45" i="69"/>
  <c r="A45" i="69"/>
  <c r="D44" i="69"/>
  <c r="A44" i="69"/>
  <c r="D43" i="69"/>
  <c r="A43" i="69"/>
  <c r="S42" i="69"/>
  <c r="D42" i="69"/>
  <c r="A42" i="69"/>
  <c r="D41" i="69"/>
  <c r="A41" i="69"/>
  <c r="D40" i="69"/>
  <c r="A40" i="69"/>
  <c r="D39" i="69"/>
  <c r="A39" i="69"/>
  <c r="D38" i="69"/>
  <c r="A38" i="69"/>
  <c r="D37" i="69"/>
  <c r="A37" i="69"/>
  <c r="D36" i="69"/>
  <c r="A36" i="69"/>
  <c r="S35" i="69"/>
  <c r="D35" i="69"/>
  <c r="A35" i="69"/>
  <c r="D34" i="69"/>
  <c r="A34" i="69"/>
  <c r="D33" i="69"/>
  <c r="A33" i="69"/>
  <c r="D32" i="69"/>
  <c r="A32" i="69"/>
  <c r="D31" i="69"/>
  <c r="A31" i="69"/>
  <c r="D30" i="69"/>
  <c r="A30" i="69"/>
  <c r="D29" i="69"/>
  <c r="A29" i="69"/>
  <c r="S28" i="69"/>
  <c r="D28" i="69"/>
  <c r="A28" i="69"/>
  <c r="D27" i="69"/>
  <c r="A27" i="69"/>
  <c r="D26" i="69"/>
  <c r="A26" i="69"/>
  <c r="D25" i="69"/>
  <c r="A25" i="69"/>
  <c r="S24" i="69"/>
  <c r="D24" i="69"/>
  <c r="A24" i="69"/>
  <c r="D23" i="69"/>
  <c r="A23" i="69"/>
  <c r="D22" i="69"/>
  <c r="A22" i="69"/>
  <c r="D21" i="69"/>
  <c r="A21" i="69"/>
  <c r="S20" i="69"/>
  <c r="D20" i="69"/>
  <c r="A20" i="69"/>
  <c r="D19" i="69"/>
  <c r="A19" i="69"/>
  <c r="D18" i="69"/>
  <c r="A18" i="69"/>
  <c r="D17" i="69"/>
  <c r="A17" i="69"/>
  <c r="D16" i="69"/>
  <c r="A16" i="69"/>
  <c r="S15" i="69"/>
  <c r="D15" i="69"/>
  <c r="A15" i="69"/>
  <c r="D14" i="69"/>
  <c r="A14" i="69"/>
  <c r="D13" i="69"/>
  <c r="A13" i="69"/>
  <c r="D12" i="69"/>
  <c r="A12" i="69"/>
  <c r="D11" i="69"/>
  <c r="A11" i="69"/>
  <c r="S10" i="69"/>
  <c r="D10" i="69"/>
  <c r="A10" i="69"/>
  <c r="D9" i="69"/>
  <c r="A9" i="69"/>
  <c r="D8" i="69"/>
  <c r="A8" i="69"/>
  <c r="D7" i="69"/>
  <c r="A7" i="69"/>
  <c r="S6" i="69"/>
  <c r="D6" i="69"/>
  <c r="A6" i="69"/>
  <c r="D5" i="69"/>
  <c r="A5" i="69"/>
  <c r="D4" i="69"/>
  <c r="A4" i="69"/>
  <c r="H5" i="66"/>
  <c r="L87" i="50"/>
  <c r="E87" i="50"/>
  <c r="L86" i="50"/>
  <c r="E86" i="50"/>
  <c r="L85" i="50"/>
  <c r="E85" i="50"/>
  <c r="L84" i="50"/>
  <c r="E84" i="50"/>
  <c r="L83" i="50"/>
  <c r="E83" i="50"/>
  <c r="L82" i="50"/>
  <c r="E82" i="50"/>
  <c r="L81" i="50"/>
  <c r="E81" i="50"/>
  <c r="L80" i="50"/>
  <c r="E80" i="50"/>
  <c r="L79" i="50"/>
  <c r="E79" i="50"/>
  <c r="L78" i="50"/>
  <c r="E78" i="50"/>
  <c r="L77" i="50"/>
  <c r="E77" i="50"/>
  <c r="L76" i="50"/>
  <c r="E76" i="50"/>
  <c r="B9" i="2"/>
  <c r="B7" i="2"/>
  <c r="B6" i="2"/>
  <c r="B5" i="2"/>
  <c r="B4" i="2"/>
  <c r="A75" i="50"/>
  <c r="A74" i="50"/>
  <c r="A73" i="50"/>
  <c r="A72" i="50"/>
  <c r="A71" i="50"/>
  <c r="A70" i="50"/>
  <c r="A69" i="50"/>
  <c r="A68" i="50"/>
  <c r="A67" i="50"/>
  <c r="A66" i="50"/>
  <c r="A65" i="50"/>
  <c r="A64" i="50"/>
  <c r="A63" i="50"/>
  <c r="A62" i="50"/>
  <c r="A61" i="50"/>
  <c r="A60" i="50"/>
  <c r="A59" i="50"/>
  <c r="A58" i="50"/>
  <c r="A57" i="50"/>
  <c r="A56" i="50"/>
  <c r="A55" i="50"/>
  <c r="A54" i="50"/>
  <c r="A53" i="50"/>
  <c r="A52" i="50"/>
  <c r="A51" i="50"/>
  <c r="A50" i="50"/>
  <c r="A49" i="50"/>
  <c r="A48" i="50"/>
  <c r="A47" i="50"/>
  <c r="A46" i="50"/>
  <c r="A45" i="50"/>
  <c r="A44" i="50"/>
  <c r="A43" i="50"/>
  <c r="A42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107" i="36"/>
  <c r="H107" i="36"/>
  <c r="I107" i="36"/>
  <c r="A9" i="65"/>
  <c r="A8" i="65"/>
  <c r="A7" i="65"/>
  <c r="A6" i="65"/>
  <c r="A5" i="65"/>
  <c r="A4" i="65"/>
  <c r="P2" i="3"/>
  <c r="A118" i="36"/>
  <c r="A117" i="36"/>
  <c r="A116" i="36"/>
  <c r="A115" i="36"/>
  <c r="A114" i="36"/>
  <c r="A113" i="36"/>
  <c r="A112" i="36"/>
  <c r="A111" i="36"/>
  <c r="A110" i="36"/>
  <c r="A109" i="36"/>
  <c r="A108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10" i="2"/>
  <c r="D7" i="23"/>
  <c r="A1206" i="4"/>
  <c r="B1206" i="4"/>
  <c r="A1205" i="4"/>
  <c r="B1205" i="4"/>
  <c r="A1204" i="4"/>
  <c r="B1204" i="4"/>
  <c r="A1203" i="4"/>
  <c r="B1203" i="4"/>
  <c r="A1202" i="4"/>
  <c r="B1202" i="4"/>
  <c r="A1201" i="4"/>
  <c r="B1201" i="4"/>
  <c r="A1200" i="4"/>
  <c r="B1200" i="4"/>
  <c r="A1199" i="4"/>
  <c r="B1199" i="4"/>
  <c r="A1198" i="4"/>
  <c r="B1198" i="4"/>
  <c r="A1197" i="4"/>
  <c r="B1197" i="4"/>
  <c r="A1196" i="4"/>
  <c r="B1196" i="4"/>
  <c r="A1195" i="4"/>
  <c r="B1195" i="4"/>
  <c r="A1194" i="4"/>
  <c r="B1194" i="4"/>
  <c r="A1193" i="4"/>
  <c r="B1193" i="4"/>
  <c r="A1192" i="4"/>
  <c r="B1192" i="4"/>
  <c r="A1191" i="4"/>
  <c r="B1191" i="4"/>
  <c r="A1190" i="4"/>
  <c r="B1190" i="4"/>
  <c r="A1189" i="4"/>
  <c r="B1189" i="4"/>
  <c r="A1188" i="4"/>
  <c r="B1188" i="4"/>
  <c r="A1187" i="4"/>
  <c r="B1187" i="4"/>
  <c r="A1186" i="4"/>
  <c r="B1186" i="4"/>
  <c r="A1185" i="4"/>
  <c r="B1185" i="4"/>
  <c r="A1184" i="4"/>
  <c r="B1184" i="4"/>
  <c r="A1183" i="4"/>
  <c r="B1183" i="4"/>
  <c r="A1182" i="4"/>
  <c r="B1182" i="4"/>
  <c r="A1181" i="4"/>
  <c r="B1181" i="4"/>
  <c r="A1180" i="4"/>
  <c r="B1180" i="4"/>
  <c r="A1179" i="4"/>
  <c r="B1179" i="4"/>
  <c r="A1178" i="4"/>
  <c r="B1178" i="4"/>
  <c r="A1177" i="4"/>
  <c r="B1177" i="4"/>
  <c r="A1176" i="4"/>
  <c r="B1176" i="4"/>
  <c r="A1175" i="4"/>
  <c r="B1175" i="4"/>
  <c r="A1174" i="4"/>
  <c r="B1174" i="4"/>
  <c r="A1173" i="4"/>
  <c r="B1173" i="4"/>
  <c r="A1172" i="4"/>
  <c r="B1172" i="4"/>
  <c r="A1171" i="4"/>
  <c r="B1171" i="4"/>
  <c r="A1170" i="4"/>
  <c r="B1170" i="4"/>
  <c r="A1169" i="4"/>
  <c r="B1169" i="4"/>
  <c r="A1168" i="4"/>
  <c r="B1168" i="4"/>
  <c r="A1167" i="4"/>
  <c r="B1167" i="4"/>
  <c r="A1166" i="4"/>
  <c r="B1166" i="4"/>
  <c r="A1165" i="4"/>
  <c r="B1165" i="4"/>
  <c r="A1164" i="4"/>
  <c r="B1164" i="4"/>
  <c r="A1163" i="4"/>
  <c r="B1163" i="4"/>
  <c r="A1162" i="4"/>
  <c r="B1162" i="4"/>
  <c r="A1161" i="4"/>
  <c r="B1161" i="4"/>
  <c r="A1160" i="4"/>
  <c r="B1160" i="4"/>
  <c r="A1159" i="4"/>
  <c r="B1159" i="4"/>
  <c r="A1158" i="4"/>
  <c r="B1158" i="4"/>
  <c r="A1157" i="4"/>
  <c r="B1157" i="4"/>
  <c r="A1156" i="4"/>
  <c r="B1156" i="4"/>
  <c r="A1155" i="4"/>
  <c r="B1155" i="4"/>
  <c r="A1154" i="4"/>
  <c r="B1154" i="4"/>
  <c r="A1153" i="4"/>
  <c r="B1153" i="4"/>
  <c r="A1152" i="4"/>
  <c r="B1152" i="4"/>
  <c r="A1151" i="4"/>
  <c r="B1151" i="4"/>
  <c r="A1150" i="4"/>
  <c r="B1150" i="4"/>
  <c r="A1149" i="4"/>
  <c r="B1149" i="4"/>
  <c r="A1148" i="4"/>
  <c r="B1148" i="4"/>
  <c r="A1147" i="4"/>
  <c r="B1147" i="4"/>
  <c r="A1146" i="4"/>
  <c r="B1146" i="4"/>
  <c r="A1145" i="4"/>
  <c r="B1145" i="4"/>
  <c r="A1144" i="4"/>
  <c r="B1144" i="4"/>
  <c r="A1143" i="4"/>
  <c r="B1143" i="4"/>
  <c r="A1142" i="4"/>
  <c r="B1142" i="4"/>
  <c r="A1141" i="4"/>
  <c r="B1141" i="4"/>
  <c r="A1140" i="4"/>
  <c r="B1140" i="4"/>
  <c r="A1139" i="4"/>
  <c r="B1139" i="4"/>
  <c r="A1138" i="4"/>
  <c r="B1138" i="4"/>
  <c r="A1137" i="4"/>
  <c r="B1137" i="4"/>
  <c r="A1136" i="4"/>
  <c r="B1136" i="4"/>
  <c r="A1135" i="4"/>
  <c r="B1135" i="4"/>
  <c r="A1134" i="4"/>
  <c r="B1134" i="4"/>
  <c r="A1133" i="4"/>
  <c r="B1133" i="4"/>
  <c r="A1132" i="4"/>
  <c r="B1132" i="4"/>
  <c r="A1131" i="4"/>
  <c r="B1131" i="4"/>
  <c r="A1130" i="4"/>
  <c r="B1130" i="4"/>
  <c r="A1129" i="4"/>
  <c r="B1129" i="4"/>
  <c r="A1128" i="4"/>
  <c r="B1128" i="4"/>
  <c r="A1127" i="4"/>
  <c r="B1127" i="4"/>
  <c r="A1126" i="4"/>
  <c r="B1126" i="4"/>
  <c r="A1125" i="4"/>
  <c r="B1125" i="4"/>
  <c r="A1124" i="4"/>
  <c r="B1124" i="4"/>
  <c r="A1123" i="4"/>
  <c r="B1123" i="4"/>
  <c r="A1122" i="4"/>
  <c r="B1122" i="4"/>
  <c r="A1121" i="4"/>
  <c r="B1121" i="4"/>
  <c r="A1120" i="4"/>
  <c r="B1120" i="4"/>
  <c r="A1119" i="4"/>
  <c r="B1119" i="4"/>
  <c r="A1118" i="4"/>
  <c r="B1118" i="4"/>
  <c r="A1117" i="4"/>
  <c r="B1117" i="4"/>
  <c r="A1116" i="4"/>
  <c r="B1116" i="4"/>
  <c r="A1115" i="4"/>
  <c r="B1115" i="4"/>
  <c r="A1114" i="4"/>
  <c r="B1114" i="4"/>
  <c r="A1113" i="4"/>
  <c r="B1113" i="4"/>
  <c r="A1112" i="4"/>
  <c r="B1112" i="4"/>
  <c r="A1111" i="4"/>
  <c r="B1111" i="4"/>
  <c r="A1110" i="4"/>
  <c r="B1110" i="4"/>
  <c r="A1109" i="4"/>
  <c r="B1109" i="4"/>
  <c r="A1108" i="4"/>
  <c r="B1108" i="4"/>
  <c r="A1107" i="4"/>
  <c r="B1107" i="4"/>
  <c r="A1106" i="4"/>
  <c r="B1106" i="4"/>
  <c r="A1105" i="4"/>
  <c r="B1105" i="4"/>
  <c r="A1104" i="4"/>
  <c r="B1104" i="4"/>
  <c r="A1103" i="4"/>
  <c r="B1103" i="4"/>
  <c r="A1102" i="4"/>
  <c r="B1102" i="4"/>
  <c r="A1101" i="4"/>
  <c r="B1101" i="4"/>
  <c r="A1100" i="4"/>
  <c r="B1100" i="4"/>
  <c r="A1099" i="4"/>
  <c r="B1099" i="4"/>
  <c r="A1098" i="4"/>
  <c r="B1098" i="4"/>
  <c r="A1097" i="4"/>
  <c r="B1097" i="4"/>
  <c r="A1096" i="4"/>
  <c r="B1096" i="4"/>
  <c r="A1095" i="4"/>
  <c r="B1095" i="4"/>
  <c r="A1094" i="4"/>
  <c r="B1094" i="4"/>
  <c r="A1093" i="4"/>
  <c r="B1093" i="4"/>
  <c r="A1092" i="4"/>
  <c r="B1092" i="4"/>
  <c r="A1091" i="4"/>
  <c r="B1091" i="4"/>
  <c r="A1090" i="4"/>
  <c r="B1090" i="4"/>
  <c r="A1089" i="4"/>
  <c r="B1089" i="4"/>
  <c r="A1088" i="4"/>
  <c r="B1088" i="4"/>
  <c r="A1087" i="4"/>
  <c r="B1087" i="4"/>
  <c r="A1086" i="4"/>
  <c r="B1086" i="4"/>
  <c r="A1085" i="4"/>
  <c r="B1085" i="4"/>
  <c r="A1084" i="4"/>
  <c r="B1084" i="4"/>
  <c r="A1083" i="4"/>
  <c r="B1083" i="4"/>
  <c r="A1082" i="4"/>
  <c r="B1082" i="4"/>
  <c r="A1081" i="4"/>
  <c r="B1081" i="4"/>
  <c r="A1080" i="4"/>
  <c r="B1080" i="4"/>
  <c r="A1079" i="4"/>
  <c r="B1079" i="4"/>
  <c r="A1078" i="4"/>
  <c r="B1078" i="4"/>
  <c r="A1077" i="4"/>
  <c r="B1077" i="4"/>
  <c r="A1076" i="4"/>
  <c r="B1076" i="4"/>
  <c r="A1075" i="4"/>
  <c r="B1075" i="4"/>
  <c r="A1074" i="4"/>
  <c r="B1074" i="4"/>
  <c r="A1073" i="4"/>
  <c r="B1073" i="4"/>
  <c r="A1072" i="4"/>
  <c r="B1072" i="4"/>
  <c r="A1071" i="4"/>
  <c r="B1071" i="4"/>
  <c r="A1070" i="4"/>
  <c r="B1070" i="4"/>
  <c r="A1069" i="4"/>
  <c r="B1069" i="4"/>
  <c r="A1068" i="4"/>
  <c r="B1068" i="4"/>
  <c r="A1067" i="4"/>
  <c r="B1067" i="4"/>
  <c r="A1066" i="4"/>
  <c r="B1066" i="4"/>
  <c r="A1065" i="4"/>
  <c r="B1065" i="4"/>
  <c r="A1064" i="4"/>
  <c r="B1064" i="4"/>
  <c r="A1063" i="4"/>
  <c r="B1063" i="4"/>
  <c r="A1062" i="4"/>
  <c r="B1062" i="4"/>
  <c r="A1061" i="4"/>
  <c r="B1061" i="4"/>
  <c r="A1060" i="4"/>
  <c r="B1060" i="4"/>
  <c r="A1059" i="4"/>
  <c r="B1059" i="4"/>
  <c r="A1058" i="4"/>
  <c r="B1058" i="4"/>
  <c r="A1057" i="4"/>
  <c r="B1057" i="4"/>
  <c r="A1056" i="4"/>
  <c r="B1056" i="4"/>
  <c r="A1055" i="4"/>
  <c r="B1055" i="4"/>
  <c r="A1054" i="4"/>
  <c r="B1054" i="4"/>
  <c r="A1053" i="4"/>
  <c r="B1053" i="4"/>
  <c r="A1052" i="4"/>
  <c r="B1052" i="4"/>
  <c r="A1051" i="4"/>
  <c r="B1051" i="4"/>
  <c r="A1050" i="4"/>
  <c r="B1050" i="4"/>
  <c r="A1049" i="4"/>
  <c r="B1049" i="4"/>
  <c r="A1048" i="4"/>
  <c r="B1048" i="4"/>
  <c r="A1047" i="4"/>
  <c r="B1047" i="4"/>
  <c r="A1046" i="4"/>
  <c r="B1046" i="4"/>
  <c r="A1045" i="4"/>
  <c r="B1045" i="4"/>
  <c r="A1044" i="4"/>
  <c r="B1044" i="4"/>
  <c r="A1043" i="4"/>
  <c r="B1043" i="4"/>
  <c r="A1042" i="4"/>
  <c r="B1042" i="4"/>
  <c r="A1041" i="4"/>
  <c r="B1041" i="4"/>
  <c r="A1040" i="4"/>
  <c r="B1040" i="4"/>
  <c r="A1039" i="4"/>
  <c r="B1039" i="4"/>
  <c r="A1038" i="4"/>
  <c r="B1038" i="4"/>
  <c r="A1037" i="4"/>
  <c r="B1037" i="4"/>
  <c r="A1036" i="4"/>
  <c r="B1036" i="4"/>
  <c r="A1035" i="4"/>
  <c r="B1035" i="4"/>
  <c r="A1034" i="4"/>
  <c r="B1034" i="4"/>
  <c r="A1033" i="4"/>
  <c r="B1033" i="4"/>
  <c r="A1032" i="4"/>
  <c r="B1032" i="4"/>
  <c r="A1031" i="4"/>
  <c r="B1031" i="4"/>
  <c r="A1030" i="4"/>
  <c r="B1030" i="4"/>
  <c r="A1029" i="4"/>
  <c r="B1029" i="4"/>
  <c r="A1028" i="4"/>
  <c r="B1028" i="4"/>
  <c r="A1027" i="4"/>
  <c r="B1027" i="4"/>
  <c r="A1026" i="4"/>
  <c r="B1026" i="4"/>
  <c r="A1025" i="4"/>
  <c r="B1025" i="4"/>
  <c r="A1024" i="4"/>
  <c r="B1024" i="4"/>
  <c r="A1023" i="4"/>
  <c r="B1023" i="4"/>
  <c r="A1022" i="4"/>
  <c r="B1022" i="4"/>
  <c r="A1021" i="4"/>
  <c r="B1021" i="4"/>
  <c r="A1020" i="4"/>
  <c r="B1020" i="4"/>
  <c r="A1019" i="4"/>
  <c r="B1019" i="4"/>
  <c r="A1018" i="4"/>
  <c r="B1018" i="4"/>
  <c r="A1017" i="4"/>
  <c r="B1017" i="4"/>
  <c r="A1016" i="4"/>
  <c r="B1016" i="4"/>
  <c r="A1015" i="4"/>
  <c r="B1015" i="4"/>
  <c r="A1014" i="4"/>
  <c r="B1014" i="4"/>
  <c r="A1013" i="4"/>
  <c r="B1013" i="4"/>
  <c r="A1012" i="4"/>
  <c r="B1012" i="4"/>
  <c r="A1011" i="4"/>
  <c r="B1011" i="4"/>
  <c r="A1010" i="4"/>
  <c r="B1010" i="4"/>
  <c r="A1009" i="4"/>
  <c r="B1009" i="4"/>
  <c r="A1008" i="4"/>
  <c r="B1008" i="4"/>
  <c r="A1007" i="4"/>
  <c r="B1007" i="4"/>
  <c r="A1006" i="4"/>
  <c r="B1006" i="4"/>
  <c r="A1005" i="4"/>
  <c r="B1005" i="4"/>
  <c r="A1004" i="4"/>
  <c r="B1004" i="4"/>
  <c r="A1003" i="4"/>
  <c r="B1003" i="4"/>
  <c r="A1002" i="4"/>
  <c r="B1002" i="4"/>
  <c r="A1001" i="4"/>
  <c r="B1001" i="4"/>
  <c r="A1000" i="4"/>
  <c r="B1000" i="4"/>
  <c r="A999" i="4"/>
  <c r="B999" i="4"/>
  <c r="A998" i="4"/>
  <c r="B998" i="4"/>
  <c r="A997" i="4"/>
  <c r="B997" i="4"/>
  <c r="A996" i="4"/>
  <c r="B996" i="4"/>
  <c r="A995" i="4"/>
  <c r="B995" i="4"/>
  <c r="A994" i="4"/>
  <c r="B994" i="4"/>
  <c r="A993" i="4"/>
  <c r="B993" i="4"/>
  <c r="A992" i="4"/>
  <c r="B992" i="4"/>
  <c r="A991" i="4"/>
  <c r="B991" i="4"/>
  <c r="A990" i="4"/>
  <c r="B990" i="4"/>
  <c r="A989" i="4"/>
  <c r="B989" i="4"/>
  <c r="A988" i="4"/>
  <c r="B988" i="4"/>
  <c r="A987" i="4"/>
  <c r="B987" i="4"/>
  <c r="A986" i="4"/>
  <c r="B986" i="4"/>
  <c r="A985" i="4"/>
  <c r="B985" i="4"/>
  <c r="A984" i="4"/>
  <c r="B984" i="4"/>
  <c r="A983" i="4"/>
  <c r="B983" i="4"/>
  <c r="A982" i="4"/>
  <c r="B982" i="4"/>
  <c r="A981" i="4"/>
  <c r="B981" i="4"/>
  <c r="A980" i="4"/>
  <c r="B980" i="4"/>
  <c r="A979" i="4"/>
  <c r="B979" i="4"/>
  <c r="A978" i="4"/>
  <c r="B978" i="4"/>
  <c r="A977" i="4"/>
  <c r="B977" i="4"/>
  <c r="A976" i="4"/>
  <c r="B976" i="4"/>
  <c r="A975" i="4"/>
  <c r="B975" i="4"/>
  <c r="A974" i="4"/>
  <c r="B974" i="4"/>
  <c r="A973" i="4"/>
  <c r="B973" i="4"/>
  <c r="A972" i="4"/>
  <c r="B972" i="4"/>
  <c r="A971" i="4"/>
  <c r="B971" i="4"/>
  <c r="A970" i="4"/>
  <c r="B970" i="4"/>
  <c r="A969" i="4"/>
  <c r="B969" i="4"/>
  <c r="A968" i="4"/>
  <c r="B968" i="4"/>
  <c r="A967" i="4"/>
  <c r="B967" i="4"/>
  <c r="A966" i="4"/>
  <c r="B966" i="4"/>
  <c r="A965" i="4"/>
  <c r="B965" i="4"/>
  <c r="A964" i="4"/>
  <c r="B964" i="4"/>
  <c r="A963" i="4"/>
  <c r="B963" i="4"/>
  <c r="A962" i="4"/>
  <c r="B962" i="4"/>
  <c r="A961" i="4"/>
  <c r="B961" i="4"/>
  <c r="A960" i="4"/>
  <c r="B960" i="4"/>
  <c r="A959" i="4"/>
  <c r="B959" i="4"/>
  <c r="A958" i="4"/>
  <c r="B958" i="4"/>
  <c r="A957" i="4"/>
  <c r="B957" i="4"/>
  <c r="A956" i="4"/>
  <c r="B956" i="4"/>
  <c r="A955" i="4"/>
  <c r="B955" i="4"/>
  <c r="A954" i="4"/>
  <c r="B954" i="4"/>
  <c r="A953" i="4"/>
  <c r="B953" i="4"/>
  <c r="A952" i="4"/>
  <c r="B952" i="4"/>
  <c r="A951" i="4"/>
  <c r="B951" i="4"/>
  <c r="A950" i="4"/>
  <c r="B950" i="4"/>
  <c r="A949" i="4"/>
  <c r="B949" i="4"/>
  <c r="A948" i="4"/>
  <c r="B948" i="4"/>
  <c r="A947" i="4"/>
  <c r="B947" i="4"/>
  <c r="A946" i="4"/>
  <c r="B946" i="4"/>
  <c r="A945" i="4"/>
  <c r="B945" i="4"/>
  <c r="A944" i="4"/>
  <c r="B944" i="4"/>
  <c r="A943" i="4"/>
  <c r="B943" i="4"/>
  <c r="A942" i="4"/>
  <c r="B942" i="4"/>
  <c r="A941" i="4"/>
  <c r="B941" i="4"/>
  <c r="A940" i="4"/>
  <c r="B940" i="4"/>
  <c r="A939" i="4"/>
  <c r="B939" i="4"/>
  <c r="A938" i="4"/>
  <c r="B938" i="4"/>
  <c r="A937" i="4"/>
  <c r="B937" i="4"/>
  <c r="A936" i="4"/>
  <c r="B936" i="4"/>
  <c r="A935" i="4"/>
  <c r="B935" i="4"/>
  <c r="A934" i="4"/>
  <c r="B934" i="4"/>
  <c r="A933" i="4"/>
  <c r="B933" i="4"/>
  <c r="A932" i="4"/>
  <c r="B932" i="4"/>
  <c r="A931" i="4"/>
  <c r="B931" i="4"/>
  <c r="A930" i="4"/>
  <c r="B930" i="4"/>
  <c r="A929" i="4"/>
  <c r="B929" i="4"/>
  <c r="A928" i="4"/>
  <c r="B928" i="4"/>
  <c r="A927" i="4"/>
  <c r="B927" i="4"/>
  <c r="A926" i="4"/>
  <c r="B926" i="4"/>
  <c r="A925" i="4"/>
  <c r="B925" i="4"/>
  <c r="A924" i="4"/>
  <c r="B924" i="4"/>
  <c r="A923" i="4"/>
  <c r="B923" i="4"/>
  <c r="A922" i="4"/>
  <c r="B922" i="4"/>
  <c r="A921" i="4"/>
  <c r="B921" i="4"/>
  <c r="A920" i="4"/>
  <c r="B920" i="4"/>
  <c r="A919" i="4"/>
  <c r="B919" i="4"/>
  <c r="A918" i="4"/>
  <c r="B918" i="4"/>
  <c r="A917" i="4"/>
  <c r="B917" i="4"/>
  <c r="A916" i="4"/>
  <c r="B916" i="4"/>
  <c r="A915" i="4"/>
  <c r="B915" i="4"/>
  <c r="A914" i="4"/>
  <c r="B914" i="4"/>
  <c r="A913" i="4"/>
  <c r="B913" i="4"/>
  <c r="A912" i="4"/>
  <c r="B912" i="4"/>
  <c r="A911" i="4"/>
  <c r="B911" i="4"/>
  <c r="A910" i="4"/>
  <c r="B910" i="4"/>
  <c r="A909" i="4"/>
  <c r="B909" i="4"/>
  <c r="A908" i="4"/>
  <c r="B908" i="4"/>
  <c r="A907" i="4"/>
  <c r="B907" i="4"/>
  <c r="A906" i="4"/>
  <c r="B906" i="4"/>
  <c r="A905" i="4"/>
  <c r="B905" i="4"/>
  <c r="A904" i="4"/>
  <c r="B904" i="4"/>
  <c r="A903" i="4"/>
  <c r="B903" i="4"/>
  <c r="A902" i="4"/>
  <c r="B902" i="4"/>
  <c r="A901" i="4"/>
  <c r="B901" i="4"/>
  <c r="A900" i="4"/>
  <c r="B900" i="4"/>
  <c r="A899" i="4"/>
  <c r="B899" i="4"/>
  <c r="A898" i="4"/>
  <c r="B898" i="4"/>
  <c r="A897" i="4"/>
  <c r="B897" i="4"/>
  <c r="A896" i="4"/>
  <c r="B896" i="4"/>
  <c r="A895" i="4"/>
  <c r="B895" i="4"/>
  <c r="A894" i="4"/>
  <c r="B894" i="4"/>
  <c r="A893" i="4"/>
  <c r="B893" i="4"/>
  <c r="A892" i="4"/>
  <c r="B892" i="4"/>
  <c r="A891" i="4"/>
  <c r="B891" i="4"/>
  <c r="A890" i="4"/>
  <c r="B890" i="4"/>
  <c r="A889" i="4"/>
  <c r="B889" i="4"/>
  <c r="A888" i="4"/>
  <c r="B888" i="4"/>
  <c r="A887" i="4"/>
  <c r="B887" i="4"/>
  <c r="A886" i="4"/>
  <c r="B886" i="4"/>
  <c r="A885" i="4"/>
  <c r="B885" i="4"/>
  <c r="A884" i="4"/>
  <c r="B884" i="4"/>
  <c r="A883" i="4"/>
  <c r="B883" i="4"/>
  <c r="A882" i="4"/>
  <c r="B882" i="4"/>
  <c r="A881" i="4"/>
  <c r="B881" i="4"/>
  <c r="A880" i="4"/>
  <c r="B880" i="4"/>
  <c r="A879" i="4"/>
  <c r="B879" i="4"/>
  <c r="A878" i="4"/>
  <c r="B878" i="4"/>
  <c r="A877" i="4"/>
  <c r="B877" i="4"/>
  <c r="A876" i="4"/>
  <c r="B876" i="4"/>
  <c r="A875" i="4"/>
  <c r="B875" i="4"/>
  <c r="A874" i="4"/>
  <c r="B874" i="4"/>
  <c r="A873" i="4"/>
  <c r="B873" i="4"/>
  <c r="A872" i="4"/>
  <c r="B872" i="4"/>
  <c r="A871" i="4"/>
  <c r="B871" i="4"/>
  <c r="A870" i="4"/>
  <c r="B870" i="4"/>
  <c r="A869" i="4"/>
  <c r="B869" i="4"/>
  <c r="A868" i="4"/>
  <c r="B868" i="4"/>
  <c r="A867" i="4"/>
  <c r="B867" i="4"/>
  <c r="A866" i="4"/>
  <c r="B866" i="4"/>
  <c r="A865" i="4"/>
  <c r="B865" i="4"/>
  <c r="A864" i="4"/>
  <c r="B864" i="4"/>
  <c r="A863" i="4"/>
  <c r="B863" i="4"/>
  <c r="A862" i="4"/>
  <c r="B862" i="4"/>
  <c r="A861" i="4"/>
  <c r="B861" i="4"/>
  <c r="A860" i="4"/>
  <c r="B860" i="4"/>
  <c r="A859" i="4"/>
  <c r="B859" i="4"/>
  <c r="A858" i="4"/>
  <c r="B858" i="4"/>
  <c r="A857" i="4"/>
  <c r="B857" i="4"/>
  <c r="A856" i="4"/>
  <c r="B856" i="4"/>
  <c r="A855" i="4"/>
  <c r="B855" i="4"/>
  <c r="A854" i="4"/>
  <c r="B854" i="4"/>
  <c r="A853" i="4"/>
  <c r="B853" i="4"/>
  <c r="A852" i="4"/>
  <c r="B852" i="4"/>
  <c r="A851" i="4"/>
  <c r="B851" i="4"/>
  <c r="A850" i="4"/>
  <c r="B850" i="4"/>
  <c r="A849" i="4"/>
  <c r="B849" i="4"/>
  <c r="A848" i="4"/>
  <c r="B848" i="4"/>
  <c r="A847" i="4"/>
  <c r="B847" i="4"/>
  <c r="A846" i="4"/>
  <c r="B846" i="4"/>
  <c r="A845" i="4"/>
  <c r="B845" i="4"/>
  <c r="A844" i="4"/>
  <c r="B844" i="4"/>
  <c r="A843" i="4"/>
  <c r="B843" i="4"/>
  <c r="A842" i="4"/>
  <c r="B842" i="4"/>
  <c r="A841" i="4"/>
  <c r="B841" i="4"/>
  <c r="A840" i="4"/>
  <c r="B840" i="4"/>
  <c r="A839" i="4"/>
  <c r="B839" i="4"/>
  <c r="A838" i="4"/>
  <c r="B838" i="4"/>
  <c r="A837" i="4"/>
  <c r="B837" i="4"/>
  <c r="A836" i="4"/>
  <c r="B836" i="4"/>
  <c r="A835" i="4"/>
  <c r="B835" i="4"/>
  <c r="A834" i="4"/>
  <c r="B834" i="4"/>
  <c r="A833" i="4"/>
  <c r="B833" i="4"/>
  <c r="A832" i="4"/>
  <c r="B832" i="4"/>
  <c r="A831" i="4"/>
  <c r="B831" i="4"/>
  <c r="A830" i="4"/>
  <c r="B830" i="4"/>
  <c r="A829" i="4"/>
  <c r="B829" i="4"/>
  <c r="A828" i="4"/>
  <c r="B828" i="4"/>
  <c r="A827" i="4"/>
  <c r="B827" i="4"/>
  <c r="A826" i="4"/>
  <c r="B826" i="4"/>
  <c r="A825" i="4"/>
  <c r="B825" i="4"/>
  <c r="A824" i="4"/>
  <c r="B824" i="4"/>
  <c r="A823" i="4"/>
  <c r="B823" i="4"/>
  <c r="A822" i="4"/>
  <c r="B822" i="4"/>
  <c r="A821" i="4"/>
  <c r="B821" i="4"/>
  <c r="A820" i="4"/>
  <c r="B820" i="4"/>
  <c r="A819" i="4"/>
  <c r="B819" i="4"/>
  <c r="A818" i="4"/>
  <c r="B818" i="4"/>
  <c r="A817" i="4"/>
  <c r="B817" i="4"/>
  <c r="A816" i="4"/>
  <c r="B816" i="4"/>
  <c r="A815" i="4"/>
  <c r="B815" i="4"/>
  <c r="A814" i="4"/>
  <c r="B814" i="4"/>
  <c r="A813" i="4"/>
  <c r="B813" i="4"/>
  <c r="A812" i="4"/>
  <c r="B812" i="4"/>
  <c r="A811" i="4"/>
  <c r="B811" i="4"/>
  <c r="A810" i="4"/>
  <c r="B810" i="4"/>
  <c r="A809" i="4"/>
  <c r="B809" i="4"/>
  <c r="A808" i="4"/>
  <c r="B808" i="4"/>
  <c r="A807" i="4"/>
  <c r="B807" i="4"/>
  <c r="A806" i="4"/>
  <c r="B806" i="4"/>
  <c r="A805" i="4"/>
  <c r="B805" i="4"/>
  <c r="A804" i="4"/>
  <c r="B804" i="4"/>
  <c r="A803" i="4"/>
  <c r="B803" i="4"/>
  <c r="A802" i="4"/>
  <c r="B802" i="4"/>
  <c r="A801" i="4"/>
  <c r="B801" i="4"/>
  <c r="A800" i="4"/>
  <c r="B800" i="4"/>
  <c r="A799" i="4"/>
  <c r="B799" i="4"/>
  <c r="A798" i="4"/>
  <c r="B798" i="4"/>
  <c r="A797" i="4"/>
  <c r="B797" i="4"/>
  <c r="A796" i="4"/>
  <c r="B796" i="4"/>
  <c r="A795" i="4"/>
  <c r="B795" i="4"/>
  <c r="A794" i="4"/>
  <c r="B794" i="4"/>
  <c r="A793" i="4"/>
  <c r="B793" i="4"/>
  <c r="A792" i="4"/>
  <c r="B792" i="4"/>
  <c r="A791" i="4"/>
  <c r="B791" i="4"/>
  <c r="A790" i="4"/>
  <c r="B790" i="4"/>
  <c r="A789" i="4"/>
  <c r="B789" i="4"/>
  <c r="A788" i="4"/>
  <c r="B788" i="4"/>
  <c r="A787" i="4"/>
  <c r="B787" i="4"/>
  <c r="A786" i="4"/>
  <c r="B786" i="4"/>
  <c r="A785" i="4"/>
  <c r="B785" i="4"/>
  <c r="A784" i="4"/>
  <c r="B784" i="4"/>
  <c r="A783" i="4"/>
  <c r="B783" i="4"/>
  <c r="A782" i="4"/>
  <c r="B782" i="4"/>
  <c r="A781" i="4"/>
  <c r="B781" i="4"/>
  <c r="A780" i="4"/>
  <c r="B780" i="4"/>
  <c r="A779" i="4"/>
  <c r="B779" i="4"/>
  <c r="A778" i="4"/>
  <c r="B778" i="4"/>
  <c r="A777" i="4"/>
  <c r="B777" i="4"/>
  <c r="A776" i="4"/>
  <c r="B776" i="4"/>
  <c r="A775" i="4"/>
  <c r="B775" i="4"/>
  <c r="A774" i="4"/>
  <c r="B774" i="4"/>
  <c r="A773" i="4"/>
  <c r="B773" i="4"/>
  <c r="A772" i="4"/>
  <c r="B772" i="4"/>
  <c r="A771" i="4"/>
  <c r="B771" i="4"/>
  <c r="A770" i="4"/>
  <c r="B770" i="4"/>
  <c r="A769" i="4"/>
  <c r="B769" i="4"/>
  <c r="A768" i="4"/>
  <c r="B768" i="4"/>
  <c r="A767" i="4"/>
  <c r="B767" i="4"/>
  <c r="A766" i="4"/>
  <c r="B766" i="4"/>
  <c r="A765" i="4"/>
  <c r="B765" i="4"/>
  <c r="A764" i="4"/>
  <c r="B764" i="4"/>
  <c r="A763" i="4"/>
  <c r="B763" i="4"/>
  <c r="A762" i="4"/>
  <c r="B762" i="4"/>
  <c r="A761" i="4"/>
  <c r="B761" i="4"/>
  <c r="A760" i="4"/>
  <c r="B760" i="4"/>
  <c r="A759" i="4"/>
  <c r="B759" i="4"/>
  <c r="A758" i="4"/>
  <c r="B758" i="4"/>
  <c r="A757" i="4"/>
  <c r="B757" i="4"/>
  <c r="A756" i="4"/>
  <c r="B756" i="4"/>
  <c r="A755" i="4"/>
  <c r="B755" i="4"/>
  <c r="A754" i="4"/>
  <c r="B754" i="4"/>
  <c r="A753" i="4"/>
  <c r="B753" i="4"/>
  <c r="A752" i="4"/>
  <c r="B752" i="4"/>
  <c r="A751" i="4"/>
  <c r="B751" i="4"/>
  <c r="A750" i="4"/>
  <c r="B750" i="4"/>
  <c r="A749" i="4"/>
  <c r="B749" i="4"/>
  <c r="A748" i="4"/>
  <c r="B748" i="4"/>
  <c r="A747" i="4"/>
  <c r="B747" i="4"/>
  <c r="A746" i="4"/>
  <c r="B746" i="4"/>
  <c r="A745" i="4"/>
  <c r="B745" i="4"/>
  <c r="A744" i="4"/>
  <c r="B744" i="4"/>
  <c r="A743" i="4"/>
  <c r="B743" i="4"/>
  <c r="A742" i="4"/>
  <c r="B742" i="4"/>
  <c r="A741" i="4"/>
  <c r="B741" i="4"/>
  <c r="A740" i="4"/>
  <c r="B740" i="4"/>
  <c r="A739" i="4"/>
  <c r="B739" i="4"/>
  <c r="A738" i="4"/>
  <c r="B738" i="4"/>
  <c r="A737" i="4"/>
  <c r="B737" i="4"/>
  <c r="A736" i="4"/>
  <c r="B736" i="4"/>
  <c r="A735" i="4"/>
  <c r="B735" i="4"/>
  <c r="A734" i="4"/>
  <c r="B734" i="4"/>
  <c r="A733" i="4"/>
  <c r="B733" i="4"/>
  <c r="A732" i="4"/>
  <c r="B732" i="4"/>
  <c r="A731" i="4"/>
  <c r="B731" i="4"/>
  <c r="A730" i="4"/>
  <c r="B730" i="4"/>
  <c r="A729" i="4"/>
  <c r="B729" i="4"/>
  <c r="A728" i="4"/>
  <c r="B728" i="4"/>
  <c r="A727" i="4"/>
  <c r="B727" i="4"/>
  <c r="A726" i="4"/>
  <c r="B726" i="4"/>
  <c r="A725" i="4"/>
  <c r="B725" i="4"/>
  <c r="A724" i="4"/>
  <c r="B724" i="4"/>
  <c r="A723" i="4"/>
  <c r="B723" i="4"/>
  <c r="A722" i="4"/>
  <c r="B722" i="4"/>
  <c r="A721" i="4"/>
  <c r="B721" i="4"/>
  <c r="A720" i="4"/>
  <c r="B720" i="4"/>
  <c r="A719" i="4"/>
  <c r="B719" i="4"/>
  <c r="A718" i="4"/>
  <c r="B718" i="4"/>
  <c r="A717" i="4"/>
  <c r="B717" i="4"/>
  <c r="A716" i="4"/>
  <c r="B716" i="4"/>
  <c r="A715" i="4"/>
  <c r="B715" i="4"/>
  <c r="A714" i="4"/>
  <c r="B714" i="4"/>
  <c r="A713" i="4"/>
  <c r="B713" i="4"/>
  <c r="A712" i="4"/>
  <c r="B712" i="4"/>
  <c r="A711" i="4"/>
  <c r="B711" i="4"/>
  <c r="A710" i="4"/>
  <c r="B710" i="4"/>
  <c r="A709" i="4"/>
  <c r="B709" i="4"/>
  <c r="A708" i="4"/>
  <c r="B708" i="4"/>
  <c r="A707" i="4"/>
  <c r="B707" i="4"/>
  <c r="A706" i="4"/>
  <c r="B706" i="4"/>
  <c r="A705" i="4"/>
  <c r="B705" i="4"/>
  <c r="A704" i="4"/>
  <c r="B704" i="4"/>
  <c r="A703" i="4"/>
  <c r="B703" i="4"/>
  <c r="A702" i="4"/>
  <c r="B702" i="4"/>
  <c r="A701" i="4"/>
  <c r="B701" i="4"/>
  <c r="A700" i="4"/>
  <c r="B700" i="4"/>
  <c r="A699" i="4"/>
  <c r="B699" i="4"/>
  <c r="A698" i="4"/>
  <c r="B698" i="4"/>
  <c r="A697" i="4"/>
  <c r="B697" i="4"/>
  <c r="A696" i="4"/>
  <c r="B696" i="4"/>
  <c r="A695" i="4"/>
  <c r="B695" i="4"/>
  <c r="A694" i="4"/>
  <c r="B694" i="4"/>
  <c r="A693" i="4"/>
  <c r="B693" i="4"/>
  <c r="A692" i="4"/>
  <c r="B692" i="4"/>
  <c r="A691" i="4"/>
  <c r="B691" i="4"/>
  <c r="A690" i="4"/>
  <c r="B690" i="4"/>
  <c r="A689" i="4"/>
  <c r="B689" i="4"/>
  <c r="A688" i="4"/>
  <c r="B688" i="4"/>
  <c r="A687" i="4"/>
  <c r="B687" i="4"/>
  <c r="A686" i="4"/>
  <c r="B686" i="4"/>
  <c r="A685" i="4"/>
  <c r="B685" i="4"/>
  <c r="A684" i="4"/>
  <c r="B684" i="4"/>
  <c r="A683" i="4"/>
  <c r="B683" i="4"/>
  <c r="A682" i="4"/>
  <c r="B682" i="4"/>
  <c r="A681" i="4"/>
  <c r="B681" i="4"/>
  <c r="A680" i="4"/>
  <c r="B680" i="4"/>
  <c r="A679" i="4"/>
  <c r="B679" i="4"/>
  <c r="A678" i="4"/>
  <c r="B678" i="4"/>
  <c r="A677" i="4"/>
  <c r="B677" i="4"/>
  <c r="A676" i="4"/>
  <c r="B676" i="4"/>
  <c r="A675" i="4"/>
  <c r="B675" i="4"/>
  <c r="A674" i="4"/>
  <c r="B674" i="4"/>
  <c r="A673" i="4"/>
  <c r="B673" i="4"/>
  <c r="A672" i="4"/>
  <c r="B672" i="4"/>
  <c r="A671" i="4"/>
  <c r="B671" i="4"/>
  <c r="A670" i="4"/>
  <c r="B670" i="4"/>
  <c r="A669" i="4"/>
  <c r="B669" i="4"/>
  <c r="A668" i="4"/>
  <c r="B668" i="4"/>
  <c r="A667" i="4"/>
  <c r="B667" i="4"/>
  <c r="A666" i="4"/>
  <c r="B666" i="4"/>
  <c r="A665" i="4"/>
  <c r="B665" i="4"/>
  <c r="A664" i="4"/>
  <c r="B664" i="4"/>
  <c r="A663" i="4"/>
  <c r="B663" i="4"/>
  <c r="A662" i="4"/>
  <c r="B662" i="4"/>
  <c r="A661" i="4"/>
  <c r="B661" i="4"/>
  <c r="A660" i="4"/>
  <c r="B660" i="4"/>
  <c r="A659" i="4"/>
  <c r="B659" i="4"/>
  <c r="A658" i="4"/>
  <c r="B658" i="4"/>
  <c r="A657" i="4"/>
  <c r="B657" i="4"/>
  <c r="A656" i="4"/>
  <c r="B656" i="4"/>
  <c r="A655" i="4"/>
  <c r="B655" i="4"/>
  <c r="A654" i="4"/>
  <c r="B654" i="4"/>
  <c r="A653" i="4"/>
  <c r="B653" i="4"/>
  <c r="A652" i="4"/>
  <c r="B652" i="4"/>
  <c r="A651" i="4"/>
  <c r="B651" i="4"/>
  <c r="A650" i="4"/>
  <c r="B650" i="4"/>
  <c r="A649" i="4"/>
  <c r="B649" i="4"/>
  <c r="A648" i="4"/>
  <c r="B648" i="4"/>
  <c r="A647" i="4"/>
  <c r="B647" i="4"/>
  <c r="A646" i="4"/>
  <c r="B646" i="4"/>
  <c r="A645" i="4"/>
  <c r="B645" i="4"/>
  <c r="A644" i="4"/>
  <c r="B644" i="4"/>
  <c r="A643" i="4"/>
  <c r="B643" i="4"/>
  <c r="A642" i="4"/>
  <c r="B642" i="4"/>
  <c r="A641" i="4"/>
  <c r="B641" i="4"/>
  <c r="A640" i="4"/>
  <c r="B640" i="4"/>
  <c r="A639" i="4"/>
  <c r="B639" i="4"/>
  <c r="A638" i="4"/>
  <c r="B638" i="4"/>
  <c r="A637" i="4"/>
  <c r="B637" i="4"/>
  <c r="A636" i="4"/>
  <c r="B636" i="4"/>
  <c r="A635" i="4"/>
  <c r="B635" i="4"/>
  <c r="A634" i="4"/>
  <c r="B634" i="4"/>
  <c r="A633" i="4"/>
  <c r="B633" i="4"/>
  <c r="A632" i="4"/>
  <c r="B632" i="4"/>
  <c r="A631" i="4"/>
  <c r="B631" i="4"/>
  <c r="A630" i="4"/>
  <c r="B630" i="4"/>
  <c r="A629" i="4"/>
  <c r="B629" i="4"/>
  <c r="A628" i="4"/>
  <c r="B628" i="4"/>
  <c r="A627" i="4"/>
  <c r="B627" i="4"/>
  <c r="A626" i="4"/>
  <c r="B626" i="4"/>
  <c r="A625" i="4"/>
  <c r="B625" i="4"/>
  <c r="A624" i="4"/>
  <c r="B624" i="4"/>
  <c r="A623" i="4"/>
  <c r="B623" i="4"/>
  <c r="A622" i="4"/>
  <c r="B622" i="4"/>
  <c r="A621" i="4"/>
  <c r="B621" i="4"/>
  <c r="A620" i="4"/>
  <c r="B620" i="4"/>
  <c r="A619" i="4"/>
  <c r="B619" i="4"/>
  <c r="A618" i="4"/>
  <c r="B618" i="4"/>
  <c r="A617" i="4"/>
  <c r="B617" i="4"/>
  <c r="A616" i="4"/>
  <c r="B616" i="4"/>
  <c r="A615" i="4"/>
  <c r="B615" i="4"/>
  <c r="A614" i="4"/>
  <c r="B614" i="4"/>
  <c r="A613" i="4"/>
  <c r="B613" i="4"/>
  <c r="A612" i="4"/>
  <c r="B612" i="4"/>
  <c r="A611" i="4"/>
  <c r="B611" i="4"/>
  <c r="A610" i="4"/>
  <c r="B610" i="4"/>
  <c r="A609" i="4"/>
  <c r="B609" i="4"/>
  <c r="A608" i="4"/>
  <c r="B608" i="4"/>
  <c r="A607" i="4"/>
  <c r="B607" i="4"/>
  <c r="A8" i="51"/>
  <c r="A9" i="51"/>
  <c r="A5" i="51"/>
  <c r="A6" i="51"/>
  <c r="A7" i="51"/>
  <c r="A4" i="51"/>
  <c r="A14" i="64"/>
  <c r="A13" i="64"/>
  <c r="A12" i="64"/>
  <c r="A11" i="64"/>
  <c r="A10" i="64"/>
  <c r="A9" i="64"/>
  <c r="A8" i="64"/>
  <c r="A7" i="64"/>
  <c r="A6" i="64"/>
  <c r="A5" i="64"/>
  <c r="A4" i="64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606" i="4"/>
  <c r="B606" i="4"/>
  <c r="A605" i="4"/>
  <c r="B605" i="4"/>
  <c r="A604" i="4"/>
  <c r="B604" i="4"/>
  <c r="A603" i="4"/>
  <c r="B603" i="4"/>
  <c r="A602" i="4"/>
  <c r="B602" i="4"/>
  <c r="A601" i="4"/>
  <c r="B601" i="4"/>
  <c r="A600" i="4"/>
  <c r="B600" i="4"/>
  <c r="A599" i="4"/>
  <c r="B599" i="4"/>
  <c r="A598" i="4"/>
  <c r="B598" i="4"/>
  <c r="A597" i="4"/>
  <c r="B597" i="4"/>
  <c r="A596" i="4"/>
  <c r="B596" i="4"/>
  <c r="A595" i="4"/>
  <c r="B595" i="4"/>
  <c r="A594" i="4"/>
  <c r="B594" i="4"/>
  <c r="A593" i="4"/>
  <c r="B593" i="4"/>
  <c r="A592" i="4"/>
  <c r="B592" i="4"/>
  <c r="A591" i="4"/>
  <c r="B591" i="4"/>
  <c r="A590" i="4"/>
  <c r="B590" i="4"/>
  <c r="A589" i="4"/>
  <c r="B589" i="4"/>
  <c r="A588" i="4"/>
  <c r="B588" i="4"/>
  <c r="A587" i="4"/>
  <c r="B587" i="4"/>
  <c r="A586" i="4"/>
  <c r="B586" i="4"/>
  <c r="A585" i="4"/>
  <c r="B585" i="4"/>
  <c r="A584" i="4"/>
  <c r="B584" i="4"/>
  <c r="A583" i="4"/>
  <c r="B583" i="4"/>
  <c r="A582" i="4"/>
  <c r="B582" i="4"/>
  <c r="A581" i="4"/>
  <c r="B581" i="4"/>
  <c r="A580" i="4"/>
  <c r="B580" i="4"/>
  <c r="A579" i="4"/>
  <c r="B579" i="4"/>
  <c r="A578" i="4"/>
  <c r="B578" i="4"/>
  <c r="A577" i="4"/>
  <c r="B577" i="4"/>
  <c r="A576" i="4"/>
  <c r="B576" i="4"/>
  <c r="A575" i="4"/>
  <c r="B575" i="4"/>
  <c r="A574" i="4"/>
  <c r="B574" i="4"/>
  <c r="A573" i="4"/>
  <c r="B573" i="4"/>
  <c r="A572" i="4"/>
  <c r="B572" i="4"/>
  <c r="A571" i="4"/>
  <c r="B571" i="4"/>
  <c r="A570" i="4"/>
  <c r="B570" i="4"/>
  <c r="A569" i="4"/>
  <c r="B569" i="4"/>
  <c r="A568" i="4"/>
  <c r="B568" i="4"/>
  <c r="A567" i="4"/>
  <c r="B567" i="4"/>
  <c r="A566" i="4"/>
  <c r="B566" i="4"/>
  <c r="A565" i="4"/>
  <c r="B565" i="4"/>
  <c r="A564" i="4"/>
  <c r="B564" i="4"/>
  <c r="A563" i="4"/>
  <c r="B563" i="4"/>
  <c r="A562" i="4"/>
  <c r="B562" i="4"/>
  <c r="A561" i="4"/>
  <c r="B561" i="4"/>
  <c r="A560" i="4"/>
  <c r="B560" i="4"/>
  <c r="A559" i="4"/>
  <c r="B559" i="4"/>
  <c r="A558" i="4"/>
  <c r="B558" i="4"/>
  <c r="A557" i="4"/>
  <c r="B557" i="4"/>
  <c r="A556" i="4"/>
  <c r="B556" i="4"/>
  <c r="A555" i="4"/>
  <c r="B555" i="4"/>
  <c r="A554" i="4"/>
  <c r="B554" i="4"/>
  <c r="A553" i="4"/>
  <c r="B553" i="4"/>
  <c r="A552" i="4"/>
  <c r="B552" i="4"/>
  <c r="A551" i="4"/>
  <c r="B551" i="4"/>
  <c r="A550" i="4"/>
  <c r="B550" i="4"/>
  <c r="A549" i="4"/>
  <c r="B549" i="4"/>
  <c r="A548" i="4"/>
  <c r="B548" i="4"/>
  <c r="A547" i="4"/>
  <c r="B547" i="4"/>
  <c r="A546" i="4"/>
  <c r="B546" i="4"/>
  <c r="A545" i="4"/>
  <c r="B545" i="4"/>
  <c r="A544" i="4"/>
  <c r="B544" i="4"/>
  <c r="A543" i="4"/>
  <c r="B543" i="4"/>
  <c r="A542" i="4"/>
  <c r="B542" i="4"/>
  <c r="A541" i="4"/>
  <c r="B541" i="4"/>
  <c r="A540" i="4"/>
  <c r="B540" i="4"/>
  <c r="A539" i="4"/>
  <c r="B539" i="4"/>
  <c r="A538" i="4"/>
  <c r="B538" i="4"/>
  <c r="A537" i="4"/>
  <c r="B537" i="4"/>
  <c r="A536" i="4"/>
  <c r="B536" i="4"/>
  <c r="A535" i="4"/>
  <c r="B535" i="4"/>
  <c r="A534" i="4"/>
  <c r="B534" i="4"/>
  <c r="A533" i="4"/>
  <c r="B533" i="4"/>
  <c r="A532" i="4"/>
  <c r="B532" i="4"/>
  <c r="A531" i="4"/>
  <c r="B531" i="4"/>
  <c r="A530" i="4"/>
  <c r="B530" i="4"/>
  <c r="A529" i="4"/>
  <c r="B529" i="4"/>
  <c r="A528" i="4"/>
  <c r="B528" i="4"/>
  <c r="A527" i="4"/>
  <c r="B527" i="4"/>
  <c r="A526" i="4"/>
  <c r="B526" i="4"/>
  <c r="A525" i="4"/>
  <c r="B525" i="4"/>
  <c r="A524" i="4"/>
  <c r="B524" i="4"/>
  <c r="A523" i="4"/>
  <c r="B523" i="4"/>
  <c r="A522" i="4"/>
  <c r="B522" i="4"/>
  <c r="A521" i="4"/>
  <c r="B521" i="4"/>
  <c r="A520" i="4"/>
  <c r="B520" i="4"/>
  <c r="A519" i="4"/>
  <c r="B519" i="4"/>
  <c r="A518" i="4"/>
  <c r="B518" i="4"/>
  <c r="A517" i="4"/>
  <c r="B517" i="4"/>
  <c r="A516" i="4"/>
  <c r="B516" i="4"/>
  <c r="A515" i="4"/>
  <c r="B515" i="4"/>
  <c r="A514" i="4"/>
  <c r="B514" i="4"/>
  <c r="A513" i="4"/>
  <c r="B513" i="4"/>
  <c r="A512" i="4"/>
  <c r="B512" i="4"/>
  <c r="A511" i="4"/>
  <c r="B511" i="4"/>
  <c r="A510" i="4"/>
  <c r="B510" i="4"/>
  <c r="A509" i="4"/>
  <c r="B509" i="4"/>
  <c r="A508" i="4"/>
  <c r="B508" i="4"/>
  <c r="A507" i="4"/>
  <c r="B507" i="4"/>
  <c r="A506" i="4"/>
  <c r="B506" i="4"/>
  <c r="A505" i="4"/>
  <c r="B505" i="4"/>
  <c r="A504" i="4"/>
  <c r="B504" i="4"/>
  <c r="A503" i="4"/>
  <c r="B503" i="4"/>
  <c r="A502" i="4"/>
  <c r="B502" i="4"/>
  <c r="A501" i="4"/>
  <c r="B501" i="4"/>
  <c r="A500" i="4"/>
  <c r="B500" i="4"/>
  <c r="A499" i="4"/>
  <c r="B499" i="4"/>
  <c r="A498" i="4"/>
  <c r="B498" i="4"/>
  <c r="A497" i="4"/>
  <c r="B497" i="4"/>
  <c r="A496" i="4"/>
  <c r="B496" i="4"/>
  <c r="A495" i="4"/>
  <c r="B495" i="4"/>
  <c r="A494" i="4"/>
  <c r="B494" i="4"/>
  <c r="A493" i="4"/>
  <c r="B493" i="4"/>
  <c r="A492" i="4"/>
  <c r="B492" i="4"/>
  <c r="A491" i="4"/>
  <c r="B491" i="4"/>
  <c r="A490" i="4"/>
  <c r="B490" i="4"/>
  <c r="A489" i="4"/>
  <c r="B489" i="4"/>
  <c r="A488" i="4"/>
  <c r="B488" i="4"/>
  <c r="A487" i="4"/>
  <c r="B487" i="4"/>
  <c r="A486" i="4"/>
  <c r="B486" i="4"/>
  <c r="A485" i="4"/>
  <c r="B485" i="4"/>
  <c r="A484" i="4"/>
  <c r="B484" i="4"/>
  <c r="A483" i="4"/>
  <c r="B483" i="4"/>
  <c r="A482" i="4"/>
  <c r="B482" i="4"/>
  <c r="A481" i="4"/>
  <c r="B481" i="4"/>
  <c r="A480" i="4"/>
  <c r="B480" i="4"/>
  <c r="A479" i="4"/>
  <c r="B479" i="4"/>
  <c r="A478" i="4"/>
  <c r="B478" i="4"/>
  <c r="A477" i="4"/>
  <c r="B477" i="4"/>
  <c r="A476" i="4"/>
  <c r="B476" i="4"/>
  <c r="A475" i="4"/>
  <c r="B475" i="4"/>
  <c r="A474" i="4"/>
  <c r="B474" i="4"/>
  <c r="A473" i="4"/>
  <c r="B473" i="4"/>
  <c r="A472" i="4"/>
  <c r="B472" i="4"/>
  <c r="A471" i="4"/>
  <c r="B471" i="4"/>
  <c r="A470" i="4"/>
  <c r="B470" i="4"/>
  <c r="A469" i="4"/>
  <c r="B469" i="4"/>
  <c r="A468" i="4"/>
  <c r="B468" i="4"/>
  <c r="A467" i="4"/>
  <c r="B467" i="4"/>
  <c r="A466" i="4"/>
  <c r="B466" i="4"/>
  <c r="A465" i="4"/>
  <c r="B465" i="4"/>
  <c r="A464" i="4"/>
  <c r="B464" i="4"/>
  <c r="A463" i="4"/>
  <c r="B463" i="4"/>
  <c r="A462" i="4"/>
  <c r="B462" i="4"/>
  <c r="A461" i="4"/>
  <c r="B461" i="4"/>
  <c r="A460" i="4"/>
  <c r="B460" i="4"/>
  <c r="A459" i="4"/>
  <c r="B459" i="4"/>
  <c r="A458" i="4"/>
  <c r="B458" i="4"/>
  <c r="A457" i="4"/>
  <c r="B457" i="4"/>
  <c r="A456" i="4"/>
  <c r="B456" i="4"/>
  <c r="A455" i="4"/>
  <c r="B455" i="4"/>
  <c r="A454" i="4"/>
  <c r="B454" i="4"/>
  <c r="A453" i="4"/>
  <c r="B453" i="4"/>
  <c r="A452" i="4"/>
  <c r="B452" i="4"/>
  <c r="A451" i="4"/>
  <c r="B451" i="4"/>
  <c r="A450" i="4"/>
  <c r="B450" i="4"/>
  <c r="A449" i="4"/>
  <c r="B449" i="4"/>
  <c r="A448" i="4"/>
  <c r="B448" i="4"/>
  <c r="A447" i="4"/>
  <c r="B447" i="4"/>
  <c r="A446" i="4"/>
  <c r="B446" i="4"/>
  <c r="A445" i="4"/>
  <c r="B445" i="4"/>
  <c r="A444" i="4"/>
  <c r="B444" i="4"/>
  <c r="A443" i="4"/>
  <c r="B443" i="4"/>
  <c r="A442" i="4"/>
  <c r="B442" i="4"/>
  <c r="A441" i="4"/>
  <c r="B441" i="4"/>
  <c r="A440" i="4"/>
  <c r="B440" i="4"/>
  <c r="A439" i="4"/>
  <c r="B439" i="4"/>
  <c r="A438" i="4"/>
  <c r="B438" i="4"/>
  <c r="A437" i="4"/>
  <c r="B437" i="4"/>
  <c r="A436" i="4"/>
  <c r="B436" i="4"/>
  <c r="A435" i="4"/>
  <c r="B435" i="4"/>
  <c r="A434" i="4"/>
  <c r="B434" i="4"/>
  <c r="A433" i="4"/>
  <c r="B433" i="4"/>
  <c r="A432" i="4"/>
  <c r="B432" i="4"/>
  <c r="A431" i="4"/>
  <c r="B431" i="4"/>
  <c r="A430" i="4"/>
  <c r="B430" i="4"/>
  <c r="A429" i="4"/>
  <c r="B429" i="4"/>
  <c r="A428" i="4"/>
  <c r="B428" i="4"/>
  <c r="A427" i="4"/>
  <c r="B427" i="4"/>
  <c r="A426" i="4"/>
  <c r="B426" i="4"/>
  <c r="A425" i="4"/>
  <c r="B425" i="4"/>
  <c r="A424" i="4"/>
  <c r="B424" i="4"/>
  <c r="A423" i="4"/>
  <c r="B423" i="4"/>
  <c r="A422" i="4"/>
  <c r="B422" i="4"/>
  <c r="A421" i="4"/>
  <c r="B421" i="4"/>
  <c r="A420" i="4"/>
  <c r="B420" i="4"/>
  <c r="A419" i="4"/>
  <c r="B419" i="4"/>
  <c r="A418" i="4"/>
  <c r="B418" i="4"/>
  <c r="A417" i="4"/>
  <c r="B417" i="4"/>
  <c r="A416" i="4"/>
  <c r="B416" i="4"/>
  <c r="A415" i="4"/>
  <c r="B415" i="4"/>
  <c r="A414" i="4"/>
  <c r="B414" i="4"/>
  <c r="A413" i="4"/>
  <c r="B413" i="4"/>
  <c r="A412" i="4"/>
  <c r="B412" i="4"/>
  <c r="A411" i="4"/>
  <c r="B411" i="4"/>
  <c r="A410" i="4"/>
  <c r="B410" i="4"/>
  <c r="A409" i="4"/>
  <c r="B409" i="4"/>
  <c r="A408" i="4"/>
  <c r="B408" i="4"/>
  <c r="A407" i="4"/>
  <c r="B407" i="4"/>
  <c r="A406" i="4"/>
  <c r="B406" i="4"/>
  <c r="A405" i="4"/>
  <c r="B405" i="4"/>
  <c r="A404" i="4"/>
  <c r="B404" i="4"/>
  <c r="A403" i="4"/>
  <c r="B403" i="4"/>
  <c r="A402" i="4"/>
  <c r="B402" i="4"/>
  <c r="A401" i="4"/>
  <c r="B401" i="4"/>
  <c r="A400" i="4"/>
  <c r="B400" i="4"/>
  <c r="A399" i="4"/>
  <c r="B399" i="4"/>
  <c r="A398" i="4"/>
  <c r="B398" i="4"/>
  <c r="A397" i="4"/>
  <c r="B397" i="4"/>
  <c r="A396" i="4"/>
  <c r="B396" i="4"/>
  <c r="A395" i="4"/>
  <c r="B395" i="4"/>
  <c r="A394" i="4"/>
  <c r="B394" i="4"/>
  <c r="A393" i="4"/>
  <c r="B393" i="4"/>
  <c r="A392" i="4"/>
  <c r="B392" i="4"/>
  <c r="A391" i="4"/>
  <c r="B391" i="4"/>
  <c r="A390" i="4"/>
  <c r="B390" i="4"/>
  <c r="A389" i="4"/>
  <c r="B389" i="4"/>
  <c r="A388" i="4"/>
  <c r="B388" i="4"/>
  <c r="A387" i="4"/>
  <c r="B387" i="4"/>
  <c r="A386" i="4"/>
  <c r="B386" i="4"/>
  <c r="A385" i="4"/>
  <c r="B385" i="4"/>
  <c r="A384" i="4"/>
  <c r="B384" i="4"/>
  <c r="A383" i="4"/>
  <c r="B383" i="4"/>
  <c r="A382" i="4"/>
  <c r="B382" i="4"/>
  <c r="A381" i="4"/>
  <c r="B381" i="4"/>
  <c r="A380" i="4"/>
  <c r="B380" i="4"/>
  <c r="A379" i="4"/>
  <c r="B379" i="4"/>
  <c r="A378" i="4"/>
  <c r="B378" i="4"/>
  <c r="A377" i="4"/>
  <c r="B377" i="4"/>
  <c r="A376" i="4"/>
  <c r="B376" i="4"/>
  <c r="A375" i="4"/>
  <c r="B375" i="4"/>
  <c r="A374" i="4"/>
  <c r="B374" i="4"/>
  <c r="A373" i="4"/>
  <c r="B373" i="4"/>
  <c r="A372" i="4"/>
  <c r="B372" i="4"/>
  <c r="A371" i="4"/>
  <c r="B371" i="4"/>
  <c r="A370" i="4"/>
  <c r="B370" i="4"/>
  <c r="A369" i="4"/>
  <c r="B369" i="4"/>
  <c r="A368" i="4"/>
  <c r="B368" i="4"/>
  <c r="A367" i="4"/>
  <c r="B367" i="4"/>
  <c r="A366" i="4"/>
  <c r="B366" i="4"/>
  <c r="A365" i="4"/>
  <c r="B365" i="4"/>
  <c r="A364" i="4"/>
  <c r="B364" i="4"/>
  <c r="A363" i="4"/>
  <c r="B363" i="4"/>
  <c r="A362" i="4"/>
  <c r="B362" i="4"/>
  <c r="A361" i="4"/>
  <c r="B361" i="4"/>
  <c r="A360" i="4"/>
  <c r="B360" i="4"/>
  <c r="A359" i="4"/>
  <c r="B359" i="4"/>
  <c r="A358" i="4"/>
  <c r="B358" i="4"/>
  <c r="A357" i="4"/>
  <c r="B357" i="4"/>
  <c r="A356" i="4"/>
  <c r="B356" i="4"/>
  <c r="A355" i="4"/>
  <c r="B355" i="4"/>
  <c r="A354" i="4"/>
  <c r="B354" i="4"/>
  <c r="A353" i="4"/>
  <c r="B353" i="4"/>
  <c r="A352" i="4"/>
  <c r="B352" i="4"/>
  <c r="A351" i="4"/>
  <c r="B351" i="4"/>
  <c r="A350" i="4"/>
  <c r="B350" i="4"/>
  <c r="A349" i="4"/>
  <c r="B349" i="4"/>
  <c r="A348" i="4"/>
  <c r="B348" i="4"/>
  <c r="A347" i="4"/>
  <c r="B347" i="4"/>
  <c r="A346" i="4"/>
  <c r="B346" i="4"/>
  <c r="A345" i="4"/>
  <c r="B345" i="4"/>
  <c r="A344" i="4"/>
  <c r="B344" i="4"/>
  <c r="A343" i="4"/>
  <c r="B343" i="4"/>
  <c r="A342" i="4"/>
  <c r="B342" i="4"/>
  <c r="A341" i="4"/>
  <c r="B341" i="4"/>
  <c r="A340" i="4"/>
  <c r="B340" i="4"/>
  <c r="A339" i="4"/>
  <c r="B339" i="4"/>
  <c r="A338" i="4"/>
  <c r="B338" i="4"/>
  <c r="A337" i="4"/>
  <c r="B337" i="4"/>
  <c r="A336" i="4"/>
  <c r="B336" i="4"/>
  <c r="A335" i="4"/>
  <c r="B335" i="4"/>
  <c r="A334" i="4"/>
  <c r="B334" i="4"/>
  <c r="A333" i="4"/>
  <c r="B333" i="4"/>
  <c r="A332" i="4"/>
  <c r="B332" i="4"/>
  <c r="A331" i="4"/>
  <c r="B331" i="4"/>
  <c r="A330" i="4"/>
  <c r="B330" i="4"/>
  <c r="A329" i="4"/>
  <c r="B329" i="4"/>
  <c r="A328" i="4"/>
  <c r="B328" i="4"/>
  <c r="A327" i="4"/>
  <c r="B327" i="4"/>
  <c r="A326" i="4"/>
  <c r="B326" i="4"/>
  <c r="A325" i="4"/>
  <c r="B325" i="4"/>
  <c r="A324" i="4"/>
  <c r="B324" i="4"/>
  <c r="A323" i="4"/>
  <c r="B323" i="4"/>
  <c r="A322" i="4"/>
  <c r="B322" i="4"/>
  <c r="A321" i="4"/>
  <c r="B321" i="4"/>
  <c r="A320" i="4"/>
  <c r="B320" i="4"/>
  <c r="A319" i="4"/>
  <c r="B319" i="4"/>
  <c r="A318" i="4"/>
  <c r="B318" i="4"/>
  <c r="A317" i="4"/>
  <c r="B317" i="4"/>
  <c r="A316" i="4"/>
  <c r="B316" i="4"/>
  <c r="A315" i="4"/>
  <c r="B315" i="4"/>
  <c r="A314" i="4"/>
  <c r="B314" i="4"/>
  <c r="A313" i="4"/>
  <c r="B313" i="4"/>
  <c r="A312" i="4"/>
  <c r="B312" i="4"/>
  <c r="A311" i="4"/>
  <c r="B311" i="4"/>
  <c r="A310" i="4"/>
  <c r="B310" i="4"/>
  <c r="A309" i="4"/>
  <c r="B309" i="4"/>
  <c r="A308" i="4"/>
  <c r="B308" i="4"/>
  <c r="A307" i="4"/>
  <c r="B307" i="4"/>
  <c r="A306" i="4"/>
  <c r="B306" i="4"/>
  <c r="A305" i="4"/>
  <c r="B305" i="4"/>
  <c r="A304" i="4"/>
  <c r="B304" i="4"/>
  <c r="A303" i="4"/>
  <c r="B303" i="4"/>
  <c r="A302" i="4"/>
  <c r="B302" i="4"/>
  <c r="A301" i="4"/>
  <c r="B301" i="4"/>
  <c r="A300" i="4"/>
  <c r="B300" i="4"/>
  <c r="A299" i="4"/>
  <c r="B299" i="4"/>
  <c r="A298" i="4"/>
  <c r="B298" i="4"/>
  <c r="A297" i="4"/>
  <c r="B297" i="4"/>
  <c r="A296" i="4"/>
  <c r="B296" i="4"/>
  <c r="A295" i="4"/>
  <c r="B295" i="4"/>
  <c r="A294" i="4"/>
  <c r="B294" i="4"/>
  <c r="A293" i="4"/>
  <c r="B293" i="4"/>
  <c r="A292" i="4"/>
  <c r="B292" i="4"/>
  <c r="A291" i="4"/>
  <c r="B291" i="4"/>
  <c r="A290" i="4"/>
  <c r="B290" i="4"/>
  <c r="A289" i="4"/>
  <c r="B289" i="4"/>
  <c r="A288" i="4"/>
  <c r="B288" i="4"/>
  <c r="A287" i="4"/>
  <c r="B287" i="4"/>
  <c r="A286" i="4"/>
  <c r="B286" i="4"/>
  <c r="A285" i="4"/>
  <c r="B285" i="4"/>
  <c r="A284" i="4"/>
  <c r="B284" i="4"/>
  <c r="A283" i="4"/>
  <c r="B283" i="4"/>
  <c r="A282" i="4"/>
  <c r="B282" i="4"/>
  <c r="A281" i="4"/>
  <c r="B281" i="4"/>
  <c r="A280" i="4"/>
  <c r="B280" i="4"/>
  <c r="A279" i="4"/>
  <c r="B279" i="4"/>
  <c r="A278" i="4"/>
  <c r="B278" i="4"/>
  <c r="A277" i="4"/>
  <c r="B277" i="4"/>
  <c r="A276" i="4"/>
  <c r="B276" i="4"/>
  <c r="A275" i="4"/>
  <c r="B275" i="4"/>
  <c r="A274" i="4"/>
  <c r="B274" i="4"/>
  <c r="A273" i="4"/>
  <c r="B273" i="4"/>
  <c r="A272" i="4"/>
  <c r="B272" i="4"/>
  <c r="A271" i="4"/>
  <c r="B271" i="4"/>
  <c r="A270" i="4"/>
  <c r="B270" i="4"/>
  <c r="A269" i="4"/>
  <c r="B269" i="4"/>
  <c r="A268" i="4"/>
  <c r="B268" i="4"/>
  <c r="A267" i="4"/>
  <c r="B267" i="4"/>
  <c r="A266" i="4"/>
  <c r="B266" i="4"/>
  <c r="A265" i="4"/>
  <c r="B265" i="4"/>
  <c r="A264" i="4"/>
  <c r="B264" i="4"/>
  <c r="A263" i="4"/>
  <c r="B263" i="4"/>
  <c r="A262" i="4"/>
  <c r="B262" i="4"/>
  <c r="A261" i="4"/>
  <c r="B261" i="4"/>
  <c r="A260" i="4"/>
  <c r="B260" i="4"/>
  <c r="A259" i="4"/>
  <c r="B259" i="4"/>
  <c r="A258" i="4"/>
  <c r="B258" i="4"/>
  <c r="A257" i="4"/>
  <c r="B257" i="4"/>
  <c r="A256" i="4"/>
  <c r="B256" i="4"/>
  <c r="A255" i="4"/>
  <c r="B255" i="4"/>
  <c r="A254" i="4"/>
  <c r="B254" i="4"/>
  <c r="A253" i="4"/>
  <c r="B253" i="4"/>
  <c r="A252" i="4"/>
  <c r="B252" i="4"/>
  <c r="A251" i="4"/>
  <c r="B251" i="4"/>
  <c r="A250" i="4"/>
  <c r="B250" i="4"/>
  <c r="A249" i="4"/>
  <c r="B249" i="4"/>
  <c r="A248" i="4"/>
  <c r="B248" i="4"/>
  <c r="A247" i="4"/>
  <c r="B247" i="4"/>
  <c r="A246" i="4"/>
  <c r="B246" i="4"/>
  <c r="A245" i="4"/>
  <c r="B245" i="4"/>
  <c r="A244" i="4"/>
  <c r="B244" i="4"/>
  <c r="A243" i="4"/>
  <c r="B243" i="4"/>
  <c r="A242" i="4"/>
  <c r="B242" i="4"/>
  <c r="A241" i="4"/>
  <c r="B241" i="4"/>
  <c r="A240" i="4"/>
  <c r="B240" i="4"/>
  <c r="A239" i="4"/>
  <c r="B239" i="4"/>
  <c r="A238" i="4"/>
  <c r="B238" i="4"/>
  <c r="A237" i="4"/>
  <c r="B237" i="4"/>
  <c r="A236" i="4"/>
  <c r="B236" i="4"/>
  <c r="A235" i="4"/>
  <c r="B235" i="4"/>
  <c r="A234" i="4"/>
  <c r="B234" i="4"/>
  <c r="A233" i="4"/>
  <c r="B233" i="4"/>
  <c r="A232" i="4"/>
  <c r="B232" i="4"/>
  <c r="A231" i="4"/>
  <c r="B231" i="4"/>
  <c r="A230" i="4"/>
  <c r="B230" i="4"/>
  <c r="A229" i="4"/>
  <c r="B229" i="4"/>
  <c r="A228" i="4"/>
  <c r="B228" i="4"/>
  <c r="A227" i="4"/>
  <c r="B227" i="4"/>
  <c r="A226" i="4"/>
  <c r="B226" i="4"/>
  <c r="A225" i="4"/>
  <c r="B225" i="4"/>
  <c r="A224" i="4"/>
  <c r="B224" i="4"/>
  <c r="A223" i="4"/>
  <c r="B223" i="4"/>
  <c r="A222" i="4"/>
  <c r="B222" i="4"/>
  <c r="A221" i="4"/>
  <c r="B221" i="4"/>
  <c r="A220" i="4"/>
  <c r="B220" i="4"/>
  <c r="A219" i="4"/>
  <c r="B219" i="4"/>
  <c r="A218" i="4"/>
  <c r="B218" i="4"/>
  <c r="A217" i="4"/>
  <c r="B217" i="4"/>
  <c r="A216" i="4"/>
  <c r="B216" i="4"/>
  <c r="A215" i="4"/>
  <c r="B215" i="4"/>
  <c r="A214" i="4"/>
  <c r="B214" i="4"/>
  <c r="A213" i="4"/>
  <c r="B213" i="4"/>
  <c r="A212" i="4"/>
  <c r="B212" i="4"/>
  <c r="A211" i="4"/>
  <c r="B211" i="4"/>
  <c r="A210" i="4"/>
  <c r="B210" i="4"/>
  <c r="A209" i="4"/>
  <c r="B209" i="4"/>
  <c r="A208" i="4"/>
  <c r="B208" i="4"/>
  <c r="A207" i="4"/>
  <c r="B207" i="4"/>
  <c r="A206" i="4"/>
  <c r="B206" i="4"/>
  <c r="A205" i="4"/>
  <c r="B205" i="4"/>
  <c r="A204" i="4"/>
  <c r="B204" i="4"/>
  <c r="A203" i="4"/>
  <c r="B203" i="4"/>
  <c r="A202" i="4"/>
  <c r="B202" i="4"/>
  <c r="A201" i="4"/>
  <c r="B201" i="4"/>
  <c r="A200" i="4"/>
  <c r="B200" i="4"/>
  <c r="A199" i="4"/>
  <c r="B199" i="4"/>
  <c r="A198" i="4"/>
  <c r="B198" i="4"/>
  <c r="A197" i="4"/>
  <c r="B197" i="4"/>
  <c r="A196" i="4"/>
  <c r="B196" i="4"/>
  <c r="A195" i="4"/>
  <c r="B195" i="4"/>
  <c r="A194" i="4"/>
  <c r="B194" i="4"/>
  <c r="A193" i="4"/>
  <c r="B193" i="4"/>
  <c r="A192" i="4"/>
  <c r="B192" i="4"/>
  <c r="A191" i="4"/>
  <c r="B191" i="4"/>
  <c r="A190" i="4"/>
  <c r="B190" i="4"/>
  <c r="A189" i="4"/>
  <c r="B189" i="4"/>
  <c r="A188" i="4"/>
  <c r="B188" i="4"/>
  <c r="A187" i="4"/>
  <c r="B187" i="4"/>
  <c r="A186" i="4"/>
  <c r="B186" i="4"/>
  <c r="A185" i="4"/>
  <c r="B185" i="4"/>
  <c r="A184" i="4"/>
  <c r="B184" i="4"/>
  <c r="A183" i="4"/>
  <c r="B183" i="4"/>
  <c r="A182" i="4"/>
  <c r="B182" i="4"/>
  <c r="A181" i="4"/>
  <c r="B181" i="4"/>
  <c r="A180" i="4"/>
  <c r="B180" i="4"/>
  <c r="A179" i="4"/>
  <c r="B179" i="4"/>
  <c r="A178" i="4"/>
  <c r="B178" i="4"/>
  <c r="A177" i="4"/>
  <c r="B177" i="4"/>
  <c r="A176" i="4"/>
  <c r="B176" i="4"/>
  <c r="A175" i="4"/>
  <c r="B175" i="4"/>
  <c r="A174" i="4"/>
  <c r="B174" i="4"/>
  <c r="A173" i="4"/>
  <c r="B173" i="4"/>
  <c r="A172" i="4"/>
  <c r="B172" i="4"/>
  <c r="A171" i="4"/>
  <c r="B171" i="4"/>
  <c r="A170" i="4"/>
  <c r="B170" i="4"/>
  <c r="A169" i="4"/>
  <c r="B169" i="4"/>
  <c r="A168" i="4"/>
  <c r="B168" i="4"/>
  <c r="A167" i="4"/>
  <c r="B167" i="4"/>
  <c r="A166" i="4"/>
  <c r="B166" i="4"/>
  <c r="A165" i="4"/>
  <c r="B165" i="4"/>
  <c r="A164" i="4"/>
  <c r="B164" i="4"/>
  <c r="A163" i="4"/>
  <c r="B163" i="4"/>
  <c r="A162" i="4"/>
  <c r="B162" i="4"/>
  <c r="A161" i="4"/>
  <c r="B161" i="4"/>
  <c r="A160" i="4"/>
  <c r="B160" i="4"/>
  <c r="A159" i="4"/>
  <c r="B159" i="4"/>
  <c r="A158" i="4"/>
  <c r="B158" i="4"/>
  <c r="A157" i="4"/>
  <c r="B157" i="4"/>
  <c r="A156" i="4"/>
  <c r="B156" i="4"/>
  <c r="A155" i="4"/>
  <c r="B155" i="4"/>
  <c r="A154" i="4"/>
  <c r="B154" i="4"/>
  <c r="A153" i="4"/>
  <c r="B153" i="4"/>
  <c r="A152" i="4"/>
  <c r="B152" i="4"/>
  <c r="A151" i="4"/>
  <c r="B151" i="4"/>
  <c r="A150" i="4"/>
  <c r="B150" i="4"/>
  <c r="A149" i="4"/>
  <c r="B149" i="4"/>
  <c r="A148" i="4"/>
  <c r="B148" i="4"/>
  <c r="A147" i="4"/>
  <c r="B147" i="4"/>
  <c r="A146" i="4"/>
  <c r="B146" i="4"/>
  <c r="A145" i="4"/>
  <c r="B145" i="4"/>
  <c r="A144" i="4"/>
  <c r="B144" i="4"/>
  <c r="A143" i="4"/>
  <c r="B143" i="4"/>
  <c r="A142" i="4"/>
  <c r="B142" i="4"/>
  <c r="A141" i="4"/>
  <c r="B141" i="4"/>
  <c r="A140" i="4"/>
  <c r="B140" i="4"/>
  <c r="A139" i="4"/>
  <c r="B139" i="4"/>
  <c r="A138" i="4"/>
  <c r="B138" i="4"/>
  <c r="A137" i="4"/>
  <c r="B137" i="4"/>
  <c r="A136" i="4"/>
  <c r="B136" i="4"/>
  <c r="A135" i="4"/>
  <c r="B135" i="4"/>
  <c r="A134" i="4"/>
  <c r="B134" i="4"/>
  <c r="A133" i="4"/>
  <c r="B133" i="4"/>
  <c r="A132" i="4"/>
  <c r="B132" i="4"/>
  <c r="A131" i="4"/>
  <c r="B131" i="4"/>
  <c r="A130" i="4"/>
  <c r="B130" i="4"/>
  <c r="A129" i="4"/>
  <c r="B129" i="4"/>
  <c r="A128" i="4"/>
  <c r="B128" i="4"/>
  <c r="A127" i="4"/>
  <c r="B127" i="4"/>
  <c r="A126" i="4"/>
  <c r="B126" i="4"/>
  <c r="A125" i="4"/>
  <c r="B125" i="4"/>
  <c r="A124" i="4"/>
  <c r="B124" i="4"/>
  <c r="A123" i="4"/>
  <c r="B123" i="4"/>
  <c r="A122" i="4"/>
  <c r="B122" i="4"/>
  <c r="A121" i="4"/>
  <c r="B121" i="4"/>
  <c r="A120" i="4"/>
  <c r="B120" i="4"/>
  <c r="A119" i="4"/>
  <c r="B119" i="4"/>
  <c r="A118" i="4"/>
  <c r="B118" i="4"/>
  <c r="A117" i="4"/>
  <c r="B117" i="4"/>
  <c r="A116" i="4"/>
  <c r="B116" i="4"/>
  <c r="A115" i="4"/>
  <c r="B115" i="4"/>
  <c r="A114" i="4"/>
  <c r="B114" i="4"/>
  <c r="A113" i="4"/>
  <c r="B113" i="4"/>
  <c r="A112" i="4"/>
  <c r="B112" i="4"/>
  <c r="A111" i="4"/>
  <c r="B111" i="4"/>
  <c r="A110" i="4"/>
  <c r="B110" i="4"/>
  <c r="A109" i="4"/>
  <c r="B109" i="4"/>
  <c r="A108" i="4"/>
  <c r="B108" i="4"/>
  <c r="A107" i="4"/>
  <c r="B107" i="4"/>
  <c r="A106" i="4"/>
  <c r="B106" i="4"/>
  <c r="A105" i="4"/>
  <c r="B105" i="4"/>
  <c r="A104" i="4"/>
  <c r="B104" i="4"/>
  <c r="A103" i="4"/>
  <c r="B103" i="4"/>
  <c r="A102" i="4"/>
  <c r="B102" i="4"/>
  <c r="A101" i="4"/>
  <c r="B101" i="4"/>
  <c r="A100" i="4"/>
  <c r="B100" i="4"/>
  <c r="A99" i="4"/>
  <c r="B99" i="4"/>
  <c r="A98" i="4"/>
  <c r="B98" i="4"/>
  <c r="A97" i="4"/>
  <c r="B97" i="4"/>
  <c r="A96" i="4"/>
  <c r="B96" i="4"/>
  <c r="A95" i="4"/>
  <c r="B95" i="4"/>
  <c r="A94" i="4"/>
  <c r="B94" i="4"/>
  <c r="A93" i="4"/>
  <c r="B93" i="4"/>
  <c r="A92" i="4"/>
  <c r="B92" i="4"/>
  <c r="A91" i="4"/>
  <c r="B91" i="4"/>
  <c r="A90" i="4"/>
  <c r="B90" i="4"/>
  <c r="A89" i="4"/>
  <c r="B89" i="4"/>
  <c r="A88" i="4"/>
  <c r="B88" i="4"/>
  <c r="A87" i="4"/>
  <c r="B87" i="4"/>
  <c r="A86" i="4"/>
  <c r="B86" i="4"/>
  <c r="A85" i="4"/>
  <c r="B85" i="4"/>
  <c r="A84" i="4"/>
  <c r="B84" i="4"/>
  <c r="A83" i="4"/>
  <c r="B83" i="4"/>
  <c r="A82" i="4"/>
  <c r="B82" i="4"/>
  <c r="A81" i="4"/>
  <c r="B81" i="4"/>
  <c r="A80" i="4"/>
  <c r="B80" i="4"/>
  <c r="A79" i="4"/>
  <c r="B79" i="4"/>
  <c r="A78" i="4"/>
  <c r="B78" i="4"/>
  <c r="A77" i="4"/>
  <c r="B77" i="4"/>
  <c r="A76" i="4"/>
  <c r="B76" i="4"/>
  <c r="A75" i="4"/>
  <c r="B75" i="4"/>
  <c r="A74" i="4"/>
  <c r="B74" i="4"/>
  <c r="A73" i="4"/>
  <c r="B73" i="4"/>
  <c r="A72" i="4"/>
  <c r="B72" i="4"/>
  <c r="A71" i="4"/>
  <c r="B71" i="4"/>
  <c r="A70" i="4"/>
  <c r="B70" i="4"/>
  <c r="A69" i="4"/>
  <c r="B69" i="4"/>
  <c r="A68" i="4"/>
  <c r="B68" i="4"/>
  <c r="A67" i="4"/>
  <c r="B67" i="4"/>
  <c r="A66" i="4"/>
  <c r="B66" i="4"/>
  <c r="A65" i="4"/>
  <c r="B65" i="4"/>
  <c r="A64" i="4"/>
  <c r="B64" i="4"/>
  <c r="A63" i="4"/>
  <c r="B63" i="4"/>
  <c r="A62" i="4"/>
  <c r="B62" i="4"/>
  <c r="A61" i="4"/>
  <c r="B61" i="4"/>
  <c r="A60" i="4"/>
  <c r="B60" i="4"/>
  <c r="A59" i="4"/>
  <c r="B59" i="4"/>
  <c r="A58" i="4"/>
  <c r="B58" i="4"/>
  <c r="A57" i="4"/>
  <c r="B57" i="4"/>
  <c r="A56" i="4"/>
  <c r="B56" i="4"/>
  <c r="A55" i="4"/>
  <c r="B55" i="4"/>
  <c r="A54" i="4"/>
  <c r="B54" i="4"/>
  <c r="A53" i="4"/>
  <c r="B53" i="4"/>
  <c r="A52" i="4"/>
  <c r="B52" i="4"/>
  <c r="A51" i="4"/>
  <c r="B51" i="4"/>
  <c r="A50" i="4"/>
  <c r="B50" i="4"/>
  <c r="A49" i="4"/>
  <c r="B49" i="4"/>
  <c r="A48" i="4"/>
  <c r="B48" i="4"/>
  <c r="A47" i="4"/>
  <c r="B47" i="4"/>
  <c r="A46" i="4"/>
  <c r="B46" i="4"/>
  <c r="A45" i="4"/>
  <c r="B45" i="4"/>
  <c r="A44" i="4"/>
  <c r="B44" i="4"/>
  <c r="A43" i="4"/>
  <c r="B43" i="4"/>
  <c r="A42" i="4"/>
  <c r="B42" i="4"/>
  <c r="A41" i="4"/>
  <c r="B41" i="4"/>
  <c r="A40" i="4"/>
  <c r="B40" i="4"/>
  <c r="A39" i="4"/>
  <c r="B39" i="4"/>
  <c r="A38" i="4"/>
  <c r="B38" i="4"/>
  <c r="A37" i="4"/>
  <c r="B37" i="4"/>
  <c r="A36" i="4"/>
  <c r="B36" i="4"/>
  <c r="A35" i="4"/>
  <c r="B35" i="4"/>
  <c r="A34" i="4"/>
  <c r="B3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4" i="4"/>
  <c r="B4" i="4"/>
  <c r="A6" i="45"/>
  <c r="H67" i="36"/>
  <c r="I67" i="36"/>
  <c r="A53" i="26"/>
  <c r="A44" i="26"/>
  <c r="A45" i="26"/>
  <c r="A46" i="26"/>
  <c r="A47" i="26"/>
  <c r="A48" i="26"/>
  <c r="A49" i="26"/>
  <c r="A50" i="26"/>
  <c r="A51" i="26"/>
  <c r="A52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24" i="26"/>
  <c r="A25" i="26"/>
  <c r="A26" i="26"/>
  <c r="A27" i="26"/>
  <c r="A28" i="26"/>
  <c r="A29" i="26"/>
  <c r="A30" i="26"/>
  <c r="A31" i="26"/>
  <c r="A5" i="45"/>
  <c r="A4" i="45"/>
  <c r="I118" i="36"/>
  <c r="H118" i="36"/>
  <c r="I117" i="36"/>
  <c r="H117" i="36"/>
  <c r="I116" i="36"/>
  <c r="H116" i="36"/>
  <c r="I115" i="36"/>
  <c r="H115" i="36"/>
  <c r="I114" i="36"/>
  <c r="H114" i="36"/>
  <c r="I113" i="36"/>
  <c r="H113" i="36"/>
  <c r="I112" i="36"/>
  <c r="H112" i="36"/>
  <c r="I111" i="36"/>
  <c r="H111" i="36"/>
  <c r="I110" i="36"/>
  <c r="H110" i="36"/>
  <c r="I109" i="36"/>
  <c r="H109" i="36"/>
  <c r="I108" i="36"/>
  <c r="H108" i="36"/>
  <c r="I106" i="36"/>
  <c r="H106" i="36"/>
  <c r="I105" i="36"/>
  <c r="H105" i="36"/>
  <c r="I104" i="36"/>
  <c r="H104" i="36"/>
  <c r="I103" i="36"/>
  <c r="H103" i="36"/>
  <c r="I102" i="36"/>
  <c r="H102" i="36"/>
  <c r="I101" i="36"/>
  <c r="H101" i="36"/>
  <c r="I100" i="36"/>
  <c r="H100" i="36"/>
  <c r="I99" i="36"/>
  <c r="H99" i="36"/>
  <c r="I98" i="36"/>
  <c r="H98" i="36"/>
  <c r="I97" i="36"/>
  <c r="H97" i="36"/>
  <c r="I96" i="36"/>
  <c r="H96" i="36"/>
  <c r="I95" i="36"/>
  <c r="H95" i="36"/>
  <c r="I94" i="36"/>
  <c r="H94" i="36"/>
  <c r="I93" i="36"/>
  <c r="H93" i="36"/>
  <c r="I92" i="36"/>
  <c r="H92" i="36"/>
  <c r="I91" i="36"/>
  <c r="H91" i="36"/>
  <c r="I90" i="36"/>
  <c r="H90" i="36"/>
  <c r="I89" i="36"/>
  <c r="H89" i="36"/>
  <c r="I88" i="36"/>
  <c r="H88" i="36"/>
  <c r="I87" i="36"/>
  <c r="H87" i="36"/>
  <c r="I86" i="36"/>
  <c r="H86" i="36"/>
  <c r="I85" i="36"/>
  <c r="H85" i="36"/>
  <c r="I84" i="36"/>
  <c r="H84" i="36"/>
  <c r="I83" i="36"/>
  <c r="H83" i="36"/>
  <c r="I82" i="36"/>
  <c r="H82" i="36"/>
  <c r="I81" i="36"/>
  <c r="H81" i="36"/>
  <c r="I80" i="36"/>
  <c r="H80" i="36"/>
  <c r="I79" i="36"/>
  <c r="H79" i="36"/>
  <c r="I78" i="36"/>
  <c r="H78" i="36"/>
  <c r="I77" i="36"/>
  <c r="H77" i="36"/>
  <c r="I76" i="36"/>
  <c r="H76" i="36"/>
  <c r="I75" i="36"/>
  <c r="H75" i="36"/>
  <c r="I74" i="36"/>
  <c r="H74" i="36"/>
  <c r="I73" i="36"/>
  <c r="H73" i="36"/>
  <c r="I72" i="36"/>
  <c r="H72" i="36"/>
  <c r="I71" i="36"/>
  <c r="H71" i="36"/>
  <c r="I70" i="36"/>
  <c r="H70" i="36"/>
  <c r="I69" i="36"/>
  <c r="H69" i="36"/>
  <c r="I68" i="36"/>
  <c r="H68" i="36"/>
  <c r="I66" i="36"/>
  <c r="H66" i="36"/>
  <c r="I65" i="36"/>
  <c r="H65" i="36"/>
  <c r="I64" i="36"/>
  <c r="H64" i="36"/>
  <c r="I63" i="36"/>
  <c r="H63" i="36"/>
  <c r="I62" i="36"/>
  <c r="H62" i="36"/>
  <c r="I61" i="36"/>
  <c r="H61" i="36"/>
  <c r="I60" i="36"/>
  <c r="H60" i="36"/>
  <c r="I59" i="36"/>
  <c r="H59" i="36"/>
  <c r="I58" i="36"/>
  <c r="H58" i="36"/>
  <c r="I57" i="36"/>
  <c r="H57" i="36"/>
  <c r="I56" i="36"/>
  <c r="H56" i="36"/>
  <c r="I55" i="36"/>
  <c r="H55" i="36"/>
  <c r="I54" i="36"/>
  <c r="H54" i="36"/>
  <c r="I53" i="36"/>
  <c r="H53" i="36"/>
  <c r="I52" i="36"/>
  <c r="H52" i="36"/>
  <c r="I51" i="36"/>
  <c r="H51" i="36"/>
  <c r="I50" i="36"/>
  <c r="H50" i="36"/>
  <c r="I49" i="36"/>
  <c r="H49" i="36"/>
  <c r="I48" i="36"/>
  <c r="H48" i="36"/>
  <c r="I47" i="36"/>
  <c r="H47" i="36"/>
  <c r="I46" i="36"/>
  <c r="H46" i="36"/>
  <c r="I45" i="36"/>
  <c r="H45" i="36"/>
  <c r="I44" i="36"/>
  <c r="H44" i="36"/>
  <c r="I43" i="36"/>
  <c r="H43" i="36"/>
  <c r="I42" i="36"/>
  <c r="H42" i="36"/>
  <c r="I41" i="36"/>
  <c r="H41" i="36"/>
  <c r="I40" i="36"/>
  <c r="H40" i="36"/>
  <c r="I39" i="36"/>
  <c r="H39" i="36"/>
  <c r="I38" i="36"/>
  <c r="H38" i="36"/>
  <c r="I37" i="36"/>
  <c r="H37" i="36"/>
  <c r="I36" i="36"/>
  <c r="H36" i="36"/>
  <c r="I35" i="36"/>
  <c r="H35" i="36"/>
  <c r="I34" i="36"/>
  <c r="H34" i="36"/>
  <c r="I33" i="36"/>
  <c r="H33" i="36"/>
  <c r="I32" i="36"/>
  <c r="H32" i="36"/>
  <c r="I31" i="36"/>
  <c r="H31" i="36"/>
  <c r="I30" i="36"/>
  <c r="H30" i="36"/>
  <c r="I29" i="36"/>
  <c r="H29" i="36"/>
  <c r="I28" i="36"/>
  <c r="H28" i="36"/>
  <c r="I27" i="36"/>
  <c r="H27" i="36"/>
  <c r="I26" i="36"/>
  <c r="H26" i="36"/>
  <c r="I25" i="36"/>
  <c r="H25" i="36"/>
  <c r="I24" i="36"/>
  <c r="H24" i="36"/>
  <c r="I23" i="36"/>
  <c r="H23" i="36"/>
  <c r="I22" i="36"/>
  <c r="H22" i="36"/>
  <c r="I21" i="36"/>
  <c r="H21" i="36"/>
  <c r="I20" i="36"/>
  <c r="H20" i="36"/>
  <c r="I19" i="36"/>
  <c r="H19" i="36"/>
  <c r="I18" i="36"/>
  <c r="H18" i="36"/>
  <c r="I17" i="36"/>
  <c r="H17" i="36"/>
  <c r="I16" i="36"/>
  <c r="H16" i="36"/>
  <c r="I15" i="36"/>
  <c r="H15" i="36"/>
  <c r="I14" i="36"/>
  <c r="H14" i="36"/>
  <c r="I13" i="36"/>
  <c r="H13" i="36"/>
  <c r="I12" i="36"/>
  <c r="H12" i="36"/>
  <c r="I11" i="36"/>
  <c r="H11" i="36"/>
  <c r="I10" i="36"/>
  <c r="H10" i="36"/>
  <c r="I9" i="36"/>
  <c r="H9" i="36"/>
  <c r="I8" i="36"/>
  <c r="H8" i="36"/>
  <c r="I7" i="36"/>
  <c r="H7" i="36"/>
  <c r="I6" i="36"/>
  <c r="H6" i="36"/>
  <c r="I5" i="36"/>
  <c r="H5" i="36"/>
  <c r="I4" i="36"/>
  <c r="H4" i="3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4" i="26"/>
</calcChain>
</file>

<file path=xl/sharedStrings.xml><?xml version="1.0" encoding="utf-8"?>
<sst xmlns="http://schemas.openxmlformats.org/spreadsheetml/2006/main" count="6674" uniqueCount="727">
  <si>
    <t>ID</t>
  </si>
  <si>
    <t>イベントID</t>
  </si>
  <si>
    <t>名前</t>
  </si>
  <si>
    <t>消費体力</t>
  </si>
  <si>
    <t>獲得経験値</t>
  </si>
  <si>
    <t>実行回数</t>
  </si>
  <si>
    <t>最低額</t>
  </si>
  <si>
    <t>最高額</t>
  </si>
  <si>
    <t>ギルドポイント</t>
  </si>
  <si>
    <t>ギルドポイント追加ボーナス</t>
  </si>
  <si>
    <t>ギルド経験値</t>
  </si>
  <si>
    <t>ギルド経験値追加ボーナス</t>
  </si>
  <si>
    <t>エンティティTYPE</t>
  </si>
  <si>
    <t>エンティティID</t>
  </si>
  <si>
    <t>確率</t>
  </si>
  <si>
    <t>カード</t>
  </si>
  <si>
    <t>個数</t>
  </si>
  <si>
    <t>カードID</t>
  </si>
  <si>
    <t>エンカウントコメント</t>
  </si>
  <si>
    <t>バトルコメント</t>
  </si>
  <si>
    <t>勝利コメント</t>
  </si>
  <si>
    <t>敗北コメント</t>
  </si>
  <si>
    <t>ポイント</t>
  </si>
  <si>
    <t>step</t>
  </si>
  <si>
    <t>limit</t>
  </si>
  <si>
    <t>ランキング上限</t>
  </si>
  <si>
    <t>ランキング下限</t>
  </si>
  <si>
    <t>画像</t>
  </si>
  <si>
    <t>報酬名</t>
  </si>
  <si>
    <t>自属性</t>
  </si>
  <si>
    <t>名称</t>
  </si>
  <si>
    <t>背景画像パス1</t>
  </si>
  <si>
    <t>背景画像パス2</t>
  </si>
  <si>
    <t>背景画像パス3</t>
  </si>
  <si>
    <t>1_1.jpg</t>
  </si>
  <si>
    <t>エリア内通番</t>
    <rPh sb="3" eb="4">
      <t>▽ナイ</t>
    </rPh>
    <rPh sb="4" eb="6">
      <t>▽ツウバン</t>
    </rPh>
    <phoneticPr fontId="20"/>
  </si>
  <si>
    <t>クエストID</t>
    <phoneticPr fontId="20"/>
  </si>
  <si>
    <t>エリア数</t>
    <rPh sb="3" eb="4">
      <t>▽カズ</t>
    </rPh>
    <phoneticPr fontId="20"/>
  </si>
  <si>
    <t>ステージ数</t>
    <rPh sb="4" eb="5">
      <t>▽カズ</t>
    </rPh>
    <phoneticPr fontId="20"/>
  </si>
  <si>
    <t>イベントID</t>
    <phoneticPr fontId="23"/>
  </si>
  <si>
    <t>章ID</t>
    <rPh sb="0" eb="1">
      <t>▽ショウ</t>
    </rPh>
    <phoneticPr fontId="20"/>
  </si>
  <si>
    <t>ループフラグ</t>
    <phoneticPr fontId="20"/>
  </si>
  <si>
    <t>名前</t>
    <rPh sb="0" eb="2">
      <t>▽ナマエ</t>
    </rPh>
    <phoneticPr fontId="20"/>
  </si>
  <si>
    <t>○</t>
  </si>
  <si>
    <t>基本攻撃力</t>
  </si>
  <si>
    <t>基本防御力</t>
  </si>
  <si>
    <t>レベル下限</t>
  </si>
  <si>
    <t>レベル上限</t>
  </si>
  <si>
    <t>ボスID</t>
  </si>
  <si>
    <t>ボスレベル帯ID</t>
  </si>
  <si>
    <t>HP増分</t>
  </si>
  <si>
    <t>防御力増分</t>
  </si>
  <si>
    <t>勝利pt増分</t>
  </si>
  <si>
    <t>N姫</t>
  </si>
  <si>
    <t>HN姫</t>
  </si>
  <si>
    <t>R姫</t>
  </si>
  <si>
    <t>HR姫</t>
  </si>
  <si>
    <t>ボス</t>
  </si>
  <si>
    <t>倍率</t>
  </si>
  <si>
    <t>最大デッキ数</t>
  </si>
  <si>
    <t>最大カード数</t>
  </si>
  <si>
    <t>攻撃コスト制限</t>
  </si>
  <si>
    <t>防御コスト制限</t>
  </si>
  <si>
    <t>ｲﾍﾞﾝﾄ用編成ﾃﾞｯｷ</t>
  </si>
  <si>
    <t>レベル</t>
  </si>
  <si>
    <t>リール</t>
  </si>
  <si>
    <t>短縮名</t>
    <rPh sb="0" eb="2">
      <t>▽タンシュク</t>
    </rPh>
    <rPh sb="2" eb="3">
      <t>▽メイ</t>
    </rPh>
    <phoneticPr fontId="20"/>
  </si>
  <si>
    <t>タイトル姫名</t>
    <rPh sb="4" eb="5">
      <t>▽ヒメ</t>
    </rPh>
    <rPh sb="5" eb="6">
      <t>▽メイ</t>
    </rPh>
    <phoneticPr fontId="20"/>
  </si>
  <si>
    <t>開始日時</t>
  </si>
  <si>
    <t>終了日時</t>
  </si>
  <si>
    <t>基本HP</t>
  </si>
  <si>
    <t>最終</t>
    <rPh sb="0" eb="2">
      <t>▽サイシュウ</t>
    </rPh>
    <phoneticPr fontId="20"/>
  </si>
  <si>
    <t>ﾌﾟﾁ発育ｽﾗｲﾑ</t>
    <phoneticPr fontId="25"/>
  </si>
  <si>
    <t>発育ｽﾗｲﾑ</t>
    <phoneticPr fontId="25"/>
  </si>
  <si>
    <t>大盛ｽﾗｲﾑ</t>
    <phoneticPr fontId="25"/>
  </si>
  <si>
    <t>マテリアルID</t>
    <phoneticPr fontId="33"/>
  </si>
  <si>
    <t>;</t>
    <phoneticPr fontId="33"/>
  </si>
  <si>
    <t>ID</t>
    <phoneticPr fontId="33"/>
  </si>
  <si>
    <t>予定</t>
    <rPh sb="0" eb="2">
      <t>▽ヨテイ</t>
    </rPh>
    <phoneticPr fontId="33"/>
  </si>
  <si>
    <t>日程</t>
    <rPh sb="0" eb="2">
      <t>▽ニッテイ</t>
    </rPh>
    <phoneticPr fontId="33"/>
  </si>
  <si>
    <t>レアボス開放</t>
  </si>
  <si>
    <t>最終ランキング発表</t>
  </si>
  <si>
    <t>タイトル</t>
    <phoneticPr fontId="33"/>
  </si>
  <si>
    <t>画像path(sp)</t>
    <rPh sb="0" eb="2">
      <t>▽ガゾウ</t>
    </rPh>
    <phoneticPr fontId="33"/>
  </si>
  <si>
    <t>画像path(fp)</t>
    <rPh sb="0" eb="2">
      <t>▽ガゾウ</t>
    </rPh>
    <phoneticPr fontId="33"/>
  </si>
  <si>
    <t>;</t>
    <phoneticPr fontId="33"/>
  </si>
  <si>
    <t>ID</t>
    <phoneticPr fontId="33"/>
  </si>
  <si>
    <t>イベントID</t>
    <phoneticPr fontId="33"/>
  </si>
  <si>
    <t>メッセージ</t>
    <phoneticPr fontId="33"/>
  </si>
  <si>
    <t>取得制限数</t>
  </si>
  <si>
    <t>取得制限数</t>
    <phoneticPr fontId="25"/>
  </si>
  <si>
    <t>差</t>
    <rPh sb="0" eb="1">
      <t>サ</t>
    </rPh>
    <phoneticPr fontId="25"/>
  </si>
  <si>
    <t>名前</t>
    <rPh sb="0" eb="2">
      <t>ナマエ</t>
    </rPh>
    <phoneticPr fontId="33"/>
  </si>
  <si>
    <t>イベントID</t>
    <phoneticPr fontId="33"/>
  </si>
  <si>
    <t>公開日時</t>
    <rPh sb="0" eb="2">
      <t>▽コウカイ</t>
    </rPh>
    <rPh sb="2" eb="4">
      <t>▽ニチジ</t>
    </rPh>
    <phoneticPr fontId="20"/>
  </si>
  <si>
    <t>討伐回数</t>
    <rPh sb="0" eb="2">
      <t>▽トウバツ</t>
    </rPh>
    <rPh sb="2" eb="4">
      <t>▽カイスウ</t>
    </rPh>
    <phoneticPr fontId="33"/>
  </si>
  <si>
    <t>イベントID</t>
    <phoneticPr fontId="33"/>
  </si>
  <si>
    <t>報酬レベル</t>
    <rPh sb="0" eb="2">
      <t>ホウシュウ</t>
    </rPh>
    <phoneticPr fontId="33"/>
  </si>
  <si>
    <t>報酬経験値</t>
    <rPh sb="0" eb="2">
      <t>ホウシュウ</t>
    </rPh>
    <rPh sb="2" eb="5">
      <t>ケイケンチ</t>
    </rPh>
    <phoneticPr fontId="33"/>
  </si>
  <si>
    <t>宝箱flashを出すか判定</t>
    <rPh sb="0" eb="2">
      <t>▽タカラバコ</t>
    </rPh>
    <rPh sb="8" eb="10">
      <t>▽ダ*s</t>
    </rPh>
    <rPh sb="11" eb="13">
      <t>▽ハンテイ</t>
    </rPh>
    <phoneticPr fontId="33"/>
  </si>
  <si>
    <t>イベントID</t>
    <phoneticPr fontId="33"/>
  </si>
  <si>
    <t>ピックアップ</t>
  </si>
  <si>
    <t>優先順位</t>
    <rPh sb="0" eb="2">
      <t>ユウセン</t>
    </rPh>
    <rPh sb="2" eb="4">
      <t>ジュンイ</t>
    </rPh>
    <phoneticPr fontId="33"/>
  </si>
  <si>
    <t>ボスID</t>
    <phoneticPr fontId="33"/>
  </si>
  <si>
    <t>報酬基本経験値増分</t>
    <rPh sb="0" eb="2">
      <t>ホウシュウ</t>
    </rPh>
    <rPh sb="2" eb="4">
      <t>キホン</t>
    </rPh>
    <rPh sb="4" eb="7">
      <t>ケイケンチ</t>
    </rPh>
    <phoneticPr fontId="20"/>
  </si>
  <si>
    <t>ランキングTYPE</t>
    <phoneticPr fontId="20"/>
  </si>
  <si>
    <t>エリアID</t>
    <phoneticPr fontId="20"/>
  </si>
  <si>
    <t>↓デフォルト100です。イベントの報酬と同じように定義頂けます。</t>
    <rPh sb="17" eb="19">
      <t>ホウシュウ</t>
    </rPh>
    <rPh sb="20" eb="21">
      <t>オナ</t>
    </rPh>
    <rPh sb="25" eb="27">
      <t>テイギ</t>
    </rPh>
    <rPh sb="27" eb="28">
      <t>イタダ</t>
    </rPh>
    <phoneticPr fontId="33"/>
  </si>
  <si>
    <t>確率</t>
    <rPh sb="0" eb="2">
      <t>カクリツ</t>
    </rPh>
    <phoneticPr fontId="33"/>
  </si>
  <si>
    <t>メッセージTYPE</t>
    <phoneticPr fontId="33"/>
  </si>
  <si>
    <t>表示条件</t>
    <rPh sb="0" eb="2">
      <t>ヒョウジ</t>
    </rPh>
    <rPh sb="2" eb="4">
      <t>ジョウケン</t>
    </rPh>
    <phoneticPr fontId="33"/>
  </si>
  <si>
    <t>event_common_index</t>
  </si>
  <si>
    <t>かまいたち</t>
  </si>
  <si>
    <t>ボスレベル</t>
    <phoneticPr fontId="33"/>
  </si>
  <si>
    <t>章ID</t>
    <rPh sb="0" eb="1">
      <t>▽ショウ</t>
    </rPh>
    <phoneticPr fontId="33"/>
  </si>
  <si>
    <t>ｵｳﾞｧﾝﾆｸ</t>
  </si>
  <si>
    <t>ﾊﾞﾛﾒｯﾂ</t>
  </si>
  <si>
    <t>URL</t>
    <phoneticPr fontId="33"/>
  </si>
  <si>
    <t>スタンプ位置</t>
  </si>
  <si>
    <t>付与個数</t>
  </si>
  <si>
    <t>プレゼントメッセージ</t>
  </si>
  <si>
    <t>ｲﾙﾏﾊｰﾉ</t>
    <phoneticPr fontId="25"/>
  </si>
  <si>
    <t>ランキング報酬グループID</t>
    <rPh sb="5" eb="7">
      <t>ホウシュウ</t>
    </rPh>
    <phoneticPr fontId="33"/>
  </si>
  <si>
    <t>スケジュールID</t>
    <phoneticPr fontId="33"/>
  </si>
  <si>
    <t>ランキング報酬グループID</t>
    <phoneticPr fontId="20"/>
  </si>
  <si>
    <t>特殊</t>
    <rPh sb="0" eb="2">
      <t>トクシュ</t>
    </rPh>
    <phoneticPr fontId="33"/>
  </si>
  <si>
    <t>愛情pt</t>
    <rPh sb="0" eb="2">
      <t>アイジョウ</t>
    </rPh>
    <phoneticPr fontId="33"/>
  </si>
  <si>
    <t>ピックアップとセット。小さい順優先</t>
    <rPh sb="11" eb="12">
      <t>チイ</t>
    </rPh>
    <rPh sb="14" eb="15">
      <t>ジュン</t>
    </rPh>
    <rPh sb="15" eb="17">
      <t>ユウセン</t>
    </rPh>
    <phoneticPr fontId="33"/>
  </si>
  <si>
    <t>タイトル、メッセージには、htmlタグは使用できません(リクエスト送信のみ)</t>
    <rPh sb="20" eb="22">
      <t>▽シヨウ</t>
    </rPh>
    <rPh sb="33" eb="35">
      <t>ソウシン</t>
    </rPh>
    <phoneticPr fontId="33"/>
  </si>
  <si>
    <t>攻撃力増分</t>
    <phoneticPr fontId="25"/>
  </si>
  <si>
    <t>出現開始日時</t>
    <rPh sb="0" eb="2">
      <t>シュツゲン</t>
    </rPh>
    <rPh sb="2" eb="4">
      <t>カイシ</t>
    </rPh>
    <rPh sb="4" eb="6">
      <t>ニチジ</t>
    </rPh>
    <phoneticPr fontId="20"/>
  </si>
  <si>
    <t>R姫</t>
    <rPh sb="1" eb="2">
      <t>ヒメ</t>
    </rPh>
    <phoneticPr fontId="33"/>
  </si>
  <si>
    <t>HR姫</t>
    <rPh sb="2" eb="3">
      <t>ヒメ</t>
    </rPh>
    <phoneticPr fontId="33"/>
  </si>
  <si>
    <t>大盛りｽﾗｲﾑ</t>
    <rPh sb="0" eb="2">
      <t>オオモ</t>
    </rPh>
    <phoneticPr fontId="33"/>
  </si>
  <si>
    <t>名前</t>
    <phoneticPr fontId="25"/>
  </si>
  <si>
    <t>条件TYPE</t>
    <rPh sb="0" eb="2">
      <t>ジョウケン</t>
    </rPh>
    <phoneticPr fontId="25"/>
  </si>
  <si>
    <t>拡張</t>
    <rPh sb="0" eb="2">
      <t>カクチョウ</t>
    </rPh>
    <phoneticPr fontId="33"/>
  </si>
  <si>
    <t>下限レベル</t>
    <rPh sb="0" eb="2">
      <t>カゲン</t>
    </rPh>
    <phoneticPr fontId="33"/>
  </si>
  <si>
    <t>上限レベル</t>
    <rPh sb="0" eb="2">
      <t>ジョウゲン</t>
    </rPh>
    <phoneticPr fontId="33"/>
  </si>
  <si>
    <t>勝利pt報酬</t>
    <rPh sb="0" eb="2">
      <t>ショウリ</t>
    </rPh>
    <rPh sb="4" eb="6">
      <t>ホウシュウ</t>
    </rPh>
    <phoneticPr fontId="33"/>
  </si>
  <si>
    <t>出現制限</t>
    <rPh sb="0" eb="2">
      <t>シュツゲン</t>
    </rPh>
    <rPh sb="2" eb="4">
      <t>セイゲン</t>
    </rPh>
    <phoneticPr fontId="25"/>
  </si>
  <si>
    <t>カードID</t>
    <phoneticPr fontId="25"/>
  </si>
  <si>
    <t>効果TYPE</t>
    <rPh sb="0" eb="2">
      <t>コウカ</t>
    </rPh>
    <phoneticPr fontId="33"/>
  </si>
  <si>
    <t>mobile_gashapon_index</t>
    <phoneticPr fontId="33"/>
  </si>
  <si>
    <t>ゲリラボス開放</t>
    <rPh sb="5" eb="7">
      <t>カイホウ</t>
    </rPh>
    <phoneticPr fontId="33"/>
  </si>
  <si>
    <t>報酬グループID</t>
    <rPh sb="0" eb="2">
      <t>ホウシュウ</t>
    </rPh>
    <phoneticPr fontId="33"/>
  </si>
  <si>
    <t>天敵ｻﾝﾌﾟﾙ</t>
    <rPh sb="0" eb="2">
      <t>テンテキ</t>
    </rPh>
    <phoneticPr fontId="20"/>
  </si>
  <si>
    <t>聖樹</t>
    <rPh sb="0" eb="1">
      <t>セイ</t>
    </rPh>
    <rPh sb="1" eb="2">
      <t>ジュモク</t>
    </rPh>
    <phoneticPr fontId="20"/>
  </si>
  <si>
    <t>ｷﾞﾙﾄﾞ姫</t>
    <rPh sb="5" eb="6">
      <t>ヒメ</t>
    </rPh>
    <phoneticPr fontId="25"/>
  </si>
  <si>
    <t>個数</t>
    <rPh sb="0" eb="1">
      <t>▽コ</t>
    </rPh>
    <rPh sb="1" eb="2">
      <t>▽マイスウ</t>
    </rPh>
    <phoneticPr fontId="20"/>
  </si>
  <si>
    <t>エリアID</t>
    <phoneticPr fontId="33"/>
  </si>
  <si>
    <t>聖樹を登ると姫枠をGETできるのです♪</t>
    <rPh sb="0" eb="2">
      <t>セイジュ</t>
    </rPh>
    <rPh sb="3" eb="4">
      <t>ノボ</t>
    </rPh>
    <rPh sb="6" eb="8">
      <t>ヒメワク</t>
    </rPh>
    <phoneticPr fontId="33"/>
  </si>
  <si>
    <t>スロット範囲ID</t>
    <phoneticPr fontId="20"/>
  </si>
  <si>
    <t>後ほど天敵と統合</t>
    <rPh sb="0" eb="1">
      <t>ノチ</t>
    </rPh>
    <rPh sb="3" eb="5">
      <t>テンテキ</t>
    </rPh>
    <rPh sb="6" eb="8">
      <t>トウゴウ</t>
    </rPh>
    <phoneticPr fontId="33"/>
  </si>
  <si>
    <t>TYPE</t>
    <phoneticPr fontId="33"/>
  </si>
  <si>
    <t>弱SR</t>
    <rPh sb="0" eb="1">
      <t>ジャク</t>
    </rPh>
    <phoneticPr fontId="20"/>
  </si>
  <si>
    <t>ｲﾍﾞﾝﾄﾍﾟｰｼﾞにｱｸｾｽしてｱｲﾃﾑGETなのです♪</t>
    <phoneticPr fontId="33"/>
  </si>
  <si>
    <t>クエストID</t>
    <phoneticPr fontId="20"/>
  </si>
  <si>
    <t>画像ファイル名</t>
  </si>
  <si>
    <t>攻撃力</t>
  </si>
  <si>
    <t>防御力</t>
  </si>
  <si>
    <t>必殺技確率</t>
  </si>
  <si>
    <t>必殺技ダメージ倍率</t>
  </si>
  <si>
    <t>ストーリー</t>
  </si>
  <si>
    <t>登場メッセージ</t>
  </si>
  <si>
    <t>勝利メッセージ</t>
  </si>
  <si>
    <t>敗北メッセージ</t>
  </si>
  <si>
    <t>お金</t>
  </si>
  <si>
    <t>2</t>
    <phoneticPr fontId="20"/>
  </si>
  <si>
    <t>クエストボスID</t>
    <phoneticPr fontId="20"/>
  </si>
  <si>
    <t>特効姫をGETでｲﾍﾞﾝﾄを有利に進めるのです!</t>
    <rPh sb="0" eb="2">
      <t>トッコウ</t>
    </rPh>
    <rPh sb="2" eb="3">
      <t>ヒメ</t>
    </rPh>
    <rPh sb="14" eb="16">
      <t>ユウリ</t>
    </rPh>
    <rPh sb="17" eb="18">
      <t>スス</t>
    </rPh>
    <phoneticPr fontId="33"/>
  </si>
  <si>
    <t>称号</t>
    <rPh sb="0" eb="2">
      <t>ショウゴウ</t>
    </rPh>
    <phoneticPr fontId="20"/>
  </si>
  <si>
    <t>称号</t>
    <rPh sb="0" eb="2">
      <t>ショウゴウ</t>
    </rPh>
    <phoneticPr fontId="33"/>
  </si>
  <si>
    <t>攻撃</t>
    <rPh sb="0" eb="2">
      <t>コウゲキ</t>
    </rPh>
    <phoneticPr fontId="20"/>
  </si>
  <si>
    <t>帰るのよ。ここは貴方たちがくるべき場所ではないわ</t>
  </si>
  <si>
    <t>こんなところで何をしているの？危ないから、早く帰りなさい…</t>
  </si>
  <si>
    <t>お願い、争いごとはしたくないの。早めに帰ってね…？</t>
  </si>
  <si>
    <t>もう、戻れないかもしれないわ。ここまで来て、覚悟は出来ているのかしら？</t>
  </si>
  <si>
    <t>ここまで来てしまったのね…。残念だけれど、もう元の世界には戻れないかもしれないわね…。</t>
  </si>
  <si>
    <t>聖樹の頂点。そこには伝説の妖精が…、なんてね。</t>
  </si>
  <si>
    <t>6</t>
    <phoneticPr fontId="20"/>
  </si>
  <si>
    <t>新ｲﾍﾞﾝﾄ開催中「新・妖精の聖樹」</t>
    <rPh sb="0" eb="1">
      <t>シン</t>
    </rPh>
    <rPh sb="6" eb="9">
      <t>カイサイチュウ</t>
    </rPh>
    <rPh sb="10" eb="11">
      <t>シン</t>
    </rPh>
    <rPh sb="12" eb="14">
      <t>ヨウセイ</t>
    </rPh>
    <rPh sb="15" eb="17">
      <t>セイジュ</t>
    </rPh>
    <phoneticPr fontId="33"/>
  </si>
  <si>
    <t>姫枠追加</t>
  </si>
  <si>
    <t>ﾗﾝｷﾝｸﾞ上位で「新・妖精の聖樹」の称号を手に入れるのです♪</t>
    <rPh sb="6" eb="8">
      <t>ジョウイ</t>
    </rPh>
    <rPh sb="10" eb="11">
      <t>シン</t>
    </rPh>
    <rPh sb="12" eb="14">
      <t>ヨウセイ</t>
    </rPh>
    <rPh sb="15" eb="17">
      <t>セイジュ</t>
    </rPh>
    <rPh sb="19" eb="21">
      <t>ショウゴウ</t>
    </rPh>
    <rPh sb="22" eb="23">
      <t>テ</t>
    </rPh>
    <rPh sb="24" eb="25">
      <t>イ</t>
    </rPh>
    <phoneticPr fontId="33"/>
  </si>
  <si>
    <t>新ｲﾍﾞ開催中!昇天妖精GETﾁｬﾝｽ!</t>
    <rPh sb="0" eb="1">
      <t>シン</t>
    </rPh>
    <rPh sb="4" eb="7">
      <t>カイサイ</t>
    </rPh>
    <rPh sb="8" eb="10">
      <t>ショウテン</t>
    </rPh>
    <rPh sb="10" eb="12">
      <t>ヨウセイ</t>
    </rPh>
    <phoneticPr fontId="33"/>
  </si>
  <si>
    <t>今ならｲﾍﾞﾝﾄで昇天妖精がGETできるのです!</t>
    <rPh sb="0" eb="1">
      <t>イマ</t>
    </rPh>
    <rPh sb="9" eb="13">
      <t>ショウテン</t>
    </rPh>
    <phoneticPr fontId="33"/>
  </si>
  <si>
    <t>4</t>
    <phoneticPr fontId="20"/>
  </si>
  <si>
    <t>8</t>
    <phoneticPr fontId="20"/>
  </si>
  <si>
    <t>imgs/event/tower/header.jpg</t>
    <phoneticPr fontId="33"/>
  </si>
  <si>
    <t>ID</t>
    <phoneticPr fontId="33"/>
  </si>
  <si>
    <t>オーバーキル報酬</t>
    <rPh sb="6" eb="8">
      <t>ホウシュウ</t>
    </rPh>
    <phoneticPr fontId="33"/>
  </si>
  <si>
    <t>イージー</t>
    <phoneticPr fontId="25"/>
  </si>
  <si>
    <t>ハード</t>
    <phoneticPr fontId="25"/>
  </si>
  <si>
    <t>イージー遭遇確率</t>
    <rPh sb="4" eb="6">
      <t>ソウグウ</t>
    </rPh>
    <rPh sb="6" eb="8">
      <t>カクリツ</t>
    </rPh>
    <phoneticPr fontId="25"/>
  </si>
  <si>
    <t>ハード遭遇確率</t>
    <phoneticPr fontId="25"/>
  </si>
  <si>
    <t>ﾌﾟﾁ発育ｽﾗｲﾑ</t>
    <phoneticPr fontId="20"/>
  </si>
  <si>
    <t>発育ｽﾗｲﾑ</t>
    <phoneticPr fontId="20"/>
  </si>
  <si>
    <t>大盛ｽﾗｲﾑ</t>
    <phoneticPr fontId="20"/>
  </si>
  <si>
    <t>◯</t>
  </si>
  <si>
    <t>消費体力→</t>
  </si>
  <si>
    <t>Sﾚｱ確定</t>
    <rPh sb="3" eb="5">
      <t>カクテイ</t>
    </rPh>
    <phoneticPr fontId="20"/>
  </si>
  <si>
    <t>ﾊｲﾚｱ以上</t>
    <rPh sb="4" eb="6">
      <t>イジョウ</t>
    </rPh>
    <phoneticPr fontId="20"/>
  </si>
  <si>
    <t>黄金郷</t>
    <rPh sb="0" eb="2">
      <t>オウゴン</t>
    </rPh>
    <rPh sb="2" eb="3">
      <t>ゴウ</t>
    </rPh>
    <phoneticPr fontId="20"/>
  </si>
  <si>
    <t>レアリティ</t>
    <phoneticPr fontId="33"/>
  </si>
  <si>
    <t>ランク</t>
    <phoneticPr fontId="33"/>
  </si>
  <si>
    <t>ﾌﾟﾘﾝｾｽﾚｱ</t>
  </si>
  <si>
    <t>攻撃力</t>
    <rPh sb="0" eb="2">
      <t>▽コウゲキ</t>
    </rPh>
    <rPh sb="2" eb="3">
      <t>リョク</t>
    </rPh>
    <phoneticPr fontId="33"/>
  </si>
  <si>
    <t>ﾌﾟﾘﾝｾｽﾚｱ+</t>
    <phoneticPr fontId="33"/>
  </si>
  <si>
    <t>ｱﾆﾊﾞｰｻﾘｰﾚｱ</t>
    <phoneticPr fontId="20" type="Hiragana"/>
  </si>
  <si>
    <t>ｱﾆﾊﾞｰｻﾘｰﾚｱ</t>
    <phoneticPr fontId="20" type="Hiragana"/>
  </si>
  <si>
    <t>ｱﾆﾊﾞｰｻﾘｰﾚｱ+</t>
    <phoneticPr fontId="20" type="Hiragana"/>
  </si>
  <si>
    <t>オーバーキルHP</t>
  </si>
  <si>
    <t>ソーシャルポイント</t>
    <phoneticPr fontId="33"/>
  </si>
  <si>
    <t>お金</t>
    <phoneticPr fontId="33"/>
  </si>
  <si>
    <t>ｾﾞﾆｰ</t>
    <phoneticPr fontId="33"/>
  </si>
  <si>
    <t>ｽﾗｲﾑ</t>
    <phoneticPr fontId="33"/>
  </si>
  <si>
    <t>ソーシャルポイント</t>
    <phoneticPr fontId="33"/>
  </si>
  <si>
    <t>お金</t>
    <phoneticPr fontId="33"/>
  </si>
  <si>
    <t>ｾﾞﾆｰ</t>
    <phoneticPr fontId="33"/>
  </si>
  <si>
    <t>ｽﾗｲﾑ</t>
    <phoneticPr fontId="33"/>
  </si>
  <si>
    <t>ソーシャルポイント</t>
    <phoneticPr fontId="33"/>
  </si>
  <si>
    <t>ｽﾗｲﾑ</t>
    <phoneticPr fontId="33"/>
  </si>
  <si>
    <t>妖精</t>
    <rPh sb="0" eb="2">
      <t>ヨウセイ</t>
    </rPh>
    <phoneticPr fontId="20"/>
  </si>
  <si>
    <t>大人しく去りなさい…</t>
  </si>
  <si>
    <t>何か用があるの…？</t>
  </si>
  <si>
    <t>私を追うんじゃないわよ!絶対よ!</t>
  </si>
  <si>
    <t>ここから帰るのだぁ!よ、よくわからないけど帰るのだぁｰｰ!!!</t>
  </si>
  <si>
    <t>大人の人呼んできますね!</t>
  </si>
  <si>
    <t>うぅ…飴くれたら大人しくするよ(ﾁﾗｯ</t>
  </si>
  <si>
    <t>聖樹は私たちがこれからも守り続けるわ</t>
  </si>
  <si>
    <t>私たちは守らなければいけないの</t>
  </si>
  <si>
    <t>諦めないこと、それは大事なことだけど今日は諦めなさい</t>
  </si>
  <si>
    <t>もうちょっと強くなってきてね☆</t>
  </si>
  <si>
    <t>レアボスの解放時間が指定されている場合は変更</t>
    <rPh sb="5" eb="9">
      <t>カイホウジカン</t>
    </rPh>
    <rPh sb="10" eb="12">
      <t>シテイ</t>
    </rPh>
    <rPh sb="17" eb="19">
      <t>バアイ</t>
    </rPh>
    <rPh sb="20" eb="22">
      <t>ヘンコウ</t>
    </rPh>
    <phoneticPr fontId="33"/>
  </si>
  <si>
    <t>ランキング上位称号</t>
    <rPh sb="5" eb="7">
      <t>ジョウイ</t>
    </rPh>
    <rPh sb="7" eb="9">
      <t>ショウゴウ</t>
    </rPh>
    <phoneticPr fontId="33"/>
  </si>
  <si>
    <t>カード</t>
    <phoneticPr fontId="33"/>
  </si>
  <si>
    <t>アイテム</t>
    <phoneticPr fontId="33"/>
  </si>
  <si>
    <t>ガチャチケ</t>
    <phoneticPr fontId="33"/>
  </si>
  <si>
    <t>ﾌﾙｰｴ</t>
    <phoneticPr fontId="20"/>
  </si>
  <si>
    <t>○</t>
    <phoneticPr fontId="20"/>
  </si>
  <si>
    <t>◯</t>
    <phoneticPr fontId="33"/>
  </si>
  <si>
    <t>順位上限</t>
    <rPh sb="0" eb="2">
      <t>ジュンイ</t>
    </rPh>
    <rPh sb="2" eb="4">
      <t>ジョウゲン</t>
    </rPh>
    <phoneticPr fontId="33"/>
  </si>
  <si>
    <t>順位下限</t>
    <rPh sb="0" eb="2">
      <t>ジュンイ</t>
    </rPh>
    <rPh sb="2" eb="4">
      <t>カゲン</t>
    </rPh>
    <phoneticPr fontId="33"/>
  </si>
  <si>
    <t>TYPE</t>
    <phoneticPr fontId="20"/>
  </si>
  <si>
    <t>報酬Lv下限</t>
    <rPh sb="0" eb="2">
      <t>ホウシュウ</t>
    </rPh>
    <rPh sb="4" eb="6">
      <t>カゲン</t>
    </rPh>
    <phoneticPr fontId="33"/>
  </si>
  <si>
    <t>報酬Lv上限</t>
    <rPh sb="0" eb="2">
      <t>ホウシュウ</t>
    </rPh>
    <rPh sb="4" eb="6">
      <t>ジョウゲン</t>
    </rPh>
    <phoneticPr fontId="33"/>
  </si>
  <si>
    <t>参加者報酬では除く</t>
    <rPh sb="0" eb="3">
      <t>サンカシャ</t>
    </rPh>
    <rPh sb="3" eb="5">
      <t>▽ホウシュウ</t>
    </rPh>
    <rPh sb="7" eb="9">
      <t>▽ノゾ*k</t>
    </rPh>
    <phoneticPr fontId="33"/>
  </si>
  <si>
    <t>ﾌﾟﾗｽﾜﾝ報酬では除く</t>
    <rPh sb="6" eb="8">
      <t>▽ホウシュウ</t>
    </rPh>
    <rPh sb="10" eb="12">
      <t>▽ノゾ*k</t>
    </rPh>
    <phoneticPr fontId="33"/>
  </si>
  <si>
    <t>救援報酬では除く</t>
    <rPh sb="0" eb="2">
      <t>キュウエン</t>
    </rPh>
    <rPh sb="2" eb="4">
      <t>▽ホウシュウ</t>
    </rPh>
    <rPh sb="6" eb="8">
      <t>▽ノゾ*k</t>
    </rPh>
    <phoneticPr fontId="33"/>
  </si>
  <si>
    <t>○</t>
    <phoneticPr fontId="33"/>
  </si>
  <si>
    <t>○</t>
    <phoneticPr fontId="33"/>
  </si>
  <si>
    <t>HN姫</t>
    <rPh sb="2" eb="3">
      <t>ヒメ</t>
    </rPh>
    <phoneticPr fontId="33"/>
  </si>
  <si>
    <t>ソーシャルポイント</t>
  </si>
  <si>
    <t>ﾌﾟﾁｽﾗｲﾑ</t>
  </si>
  <si>
    <t>○</t>
    <phoneticPr fontId="33"/>
  </si>
  <si>
    <t>○</t>
    <phoneticPr fontId="33"/>
  </si>
  <si>
    <t>ﾌﾟﾁｽﾗｲﾑ</t>
    <phoneticPr fontId="33"/>
  </si>
  <si>
    <t>ガチャチケ</t>
  </si>
  <si>
    <t>ｽﾗｲﾑ</t>
  </si>
  <si>
    <t>○</t>
    <phoneticPr fontId="33"/>
  </si>
  <si>
    <t>ｽﾗｲﾑ</t>
    <phoneticPr fontId="33"/>
  </si>
  <si>
    <t>ﾐﾆﾊﾞﾄﾙﾎﾟｰｼｮﾝ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</si>
  <si>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</si>
  <si>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</si>
  <si>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</si>
  <si>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</si>
  <si>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</si>
  <si>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</si>
  <si>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</si>
  <si>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</si>
  <si>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</si>
  <si>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</si>
  <si>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</si>
  <si>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</si>
  <si>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</si>
  <si>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</si>
  <si>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</si>
  <si>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</si>
  <si>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ガチャチケ</t>
    <phoneticPr fontId="33"/>
  </si>
  <si>
    <t>○</t>
    <phoneticPr fontId="33"/>
  </si>
  <si>
    <t>ガチャチケ</t>
    <phoneticPr fontId="33"/>
  </si>
  <si>
    <t>ソーシャルポイント</t>
    <phoneticPr fontId="33"/>
  </si>
  <si>
    <t>アイテム</t>
    <phoneticPr fontId="33"/>
  </si>
  <si>
    <t>○</t>
    <phoneticPr fontId="33"/>
  </si>
  <si>
    <t>ソーシャルポイント</t>
    <phoneticPr fontId="33"/>
  </si>
  <si>
    <t>ガチャチケ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</si>
  <si>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</si>
  <si>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</si>
  <si>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</si>
  <si>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</si>
  <si>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ガチャチケ</t>
    <phoneticPr fontId="33"/>
  </si>
  <si>
    <t>○</t>
    <phoneticPr fontId="33"/>
  </si>
  <si>
    <t>ソーシャルポイント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</si>
  <si>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</si>
  <si>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</si>
  <si>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</si>
  <si>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</si>
  <si>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</si>
  <si>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</si>
  <si>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</si>
  <si>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</si>
  <si>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</si>
  <si>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</si>
  <si>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</si>
  <si>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</si>
  <si>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</si>
  <si>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</si>
  <si>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</si>
  <si>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</si>
  <si>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</si>
  <si>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</si>
  <si>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</si>
  <si>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</si>
  <si>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</si>
  <si>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</si>
  <si>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</si>
  <si>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</si>
  <si>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</si>
  <si>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</si>
  <si>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</si>
  <si>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</si>
  <si>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</si>
  <si>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</si>
  <si>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</si>
  <si>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</si>
  <si>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</si>
  <si>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</si>
  <si>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</si>
  <si>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</si>
  <si>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</si>
  <si>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ガチャチケ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</si>
  <si>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</si>
  <si>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</si>
  <si>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</si>
  <si>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</si>
  <si>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</si>
  <si>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</si>
  <si>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</si>
  <si>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</si>
  <si>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</si>
  <si>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</si>
  <si>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</si>
  <si>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</si>
  <si>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</si>
  <si>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</si>
  <si>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</si>
  <si>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</si>
  <si>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</si>
  <si>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</si>
  <si>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</si>
  <si>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</si>
  <si>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</si>
  <si>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</si>
  <si>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</si>
  <si>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</si>
  <si>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</si>
  <si>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</si>
  <si>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</si>
  <si>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</si>
  <si>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</si>
  <si>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</si>
  <si>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</si>
  <si>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</si>
  <si>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</si>
  <si>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</si>
  <si>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ガチャチケ</t>
    <phoneticPr fontId="33"/>
  </si>
  <si>
    <t>HR確定</t>
  </si>
  <si>
    <t>ソーシャルポイント</t>
    <phoneticPr fontId="33"/>
  </si>
  <si>
    <t>アイテム</t>
    <phoneticPr fontId="33"/>
  </si>
  <si>
    <t>ﾐﾆﾊﾞﾄﾙﾎﾟｰｼｮﾝ</t>
    <phoneticPr fontId="33"/>
  </si>
  <si>
    <t>ﾐﾆﾊﾞﾄﾙﾎﾟｰｼｮﾝ</t>
    <phoneticPr fontId="33"/>
  </si>
  <si>
    <t>○</t>
    <phoneticPr fontId="33"/>
  </si>
  <si>
    <t>○</t>
    <phoneticPr fontId="33"/>
  </si>
  <si>
    <t>HR確定</t>
    <rPh sb="2" eb="4">
      <t>カクテイ</t>
    </rPh>
    <phoneticPr fontId="33"/>
  </si>
  <si>
    <t>アイテム</t>
    <phoneticPr fontId="33"/>
  </si>
  <si>
    <t>ﾐﾆﾊﾞﾄﾙﾎﾟｰｼｮﾝ</t>
    <phoneticPr fontId="33"/>
  </si>
  <si>
    <t>カード</t>
    <phoneticPr fontId="33"/>
  </si>
  <si>
    <t>ﾐﾆﾊﾞﾄﾙﾎﾟｰｼｮﾝ</t>
  </si>
  <si>
    <t>ﾌﾟﾁ発育ｽﾗｲﾑ</t>
  </si>
  <si>
    <t>発育ｽﾗｲﾑ</t>
  </si>
  <si>
    <t>大盛ｽﾗｲﾑ</t>
  </si>
  <si>
    <t>アイテム</t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</si>
  <si>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</si>
  <si>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</si>
  <si>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</si>
  <si>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</si>
  <si>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</si>
  <si>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</si>
  <si>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</si>
  <si>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</si>
  <si>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</si>
  <si>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</si>
  <si>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</si>
  <si>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</si>
  <si>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</si>
  <si>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</si>
  <si>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カード</t>
    <phoneticPr fontId="33"/>
  </si>
  <si>
    <t>ソーシャルポイント</t>
    <phoneticPr fontId="33"/>
  </si>
  <si>
    <t>○</t>
    <phoneticPr fontId="33"/>
  </si>
  <si>
    <t>カード</t>
    <phoneticPr fontId="33"/>
  </si>
  <si>
    <t>ソーシャルポイント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</si>
  <si>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</si>
  <si>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</si>
  <si>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</si>
  <si>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</si>
  <si>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ソーシャルポイント</t>
    <phoneticPr fontId="33"/>
  </si>
  <si>
    <t>○</t>
    <phoneticPr fontId="33"/>
  </si>
  <si>
    <t>カード</t>
    <phoneticPr fontId="33"/>
  </si>
  <si>
    <t>カード</t>
    <phoneticPr fontId="33"/>
  </si>
  <si>
    <t>ソーシャルポイント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</si>
  <si>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</si>
  <si>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</si>
  <si>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</si>
  <si>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</si>
  <si>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</si>
  <si>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</si>
  <si>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</si>
  <si>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</si>
  <si>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</si>
  <si>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</si>
  <si>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</si>
  <si>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</si>
  <si>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</si>
  <si>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</si>
  <si>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</si>
  <si>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</si>
  <si>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</si>
  <si>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</si>
  <si>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</si>
  <si>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</si>
  <si>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</si>
  <si>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</si>
  <si>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</si>
  <si>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</si>
  <si>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</si>
  <si>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</si>
  <si>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</si>
  <si>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</si>
  <si>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</si>
  <si>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</si>
  <si>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</si>
  <si>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</si>
  <si>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</si>
  <si>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</si>
  <si>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</si>
  <si>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</si>
  <si>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</si>
  <si>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</si>
  <si>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</si>
  <si>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</si>
  <si>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</si>
  <si>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</si>
  <si>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</si>
  <si>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</si>
  <si>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</si>
  <si>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</si>
  <si>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</si>
  <si>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</si>
  <si>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</si>
  <si>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アイテム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</si>
  <si>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</si>
  <si>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</si>
  <si>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</si>
  <si>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</si>
  <si>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</si>
  <si>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</si>
  <si>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</si>
  <si>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</si>
  <si>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</si>
  <si>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</si>
  <si>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</si>
  <si>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</si>
  <si>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</si>
  <si>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</si>
  <si>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</si>
  <si>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</si>
  <si>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</si>
  <si>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</si>
  <si>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</si>
  <si>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</si>
  <si>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</si>
  <si>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</si>
  <si>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</si>
  <si>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</si>
  <si>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</si>
  <si>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</si>
  <si>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</si>
  <si>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</si>
  <si>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</si>
  <si>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</si>
  <si>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</si>
  <si>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</si>
  <si>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</si>
  <si>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</si>
  <si>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</si>
  <si>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</si>
  <si>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</si>
  <si>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</si>
  <si>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</si>
  <si>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</si>
  <si>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ソーシャルポイント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</si>
  <si>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</si>
  <si>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</si>
  <si>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</si>
  <si>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</si>
  <si>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</si>
  <si>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</si>
  <si>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</si>
  <si>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</si>
  <si>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</si>
  <si>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</si>
  <si>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</si>
  <si>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</si>
  <si>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</si>
  <si>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</si>
  <si>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</si>
  <si>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</si>
  <si>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</si>
  <si>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</si>
  <si>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</si>
  <si>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</si>
  <si>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</si>
  <si>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</si>
  <si>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</si>
  <si>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</si>
  <si>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</si>
  <si>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</si>
  <si>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</si>
  <si>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</si>
  <si>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</si>
  <si>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</si>
  <si>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</si>
  <si>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</si>
  <si>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</si>
  <si>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</si>
  <si>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</si>
  <si>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</si>
  <si>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*名前</t>
  </si>
  <si>
    <t>*レアリティ</t>
  </si>
  <si>
    <t>攻撃</t>
  </si>
  <si>
    <t>勝利pt</t>
  </si>
  <si>
    <t>公開日時</t>
  </si>
  <si>
    <t>イベント名</t>
    <rPh sb="4" eb="5">
      <t>メイ</t>
    </rPh>
    <phoneticPr fontId="33"/>
  </si>
  <si>
    <t>1</t>
    <phoneticPr fontId="20"/>
  </si>
  <si>
    <t>3</t>
    <phoneticPr fontId="20"/>
  </si>
  <si>
    <t>5</t>
    <phoneticPr fontId="20"/>
  </si>
  <si>
    <t>7</t>
    <phoneticPr fontId="20"/>
  </si>
  <si>
    <t>7</t>
    <phoneticPr fontId="20"/>
  </si>
  <si>
    <t>ｱﾚ</t>
    <phoneticPr fontId="20"/>
  </si>
  <si>
    <t>ﾊｱﾚｲ</t>
    <phoneticPr fontId="20"/>
  </si>
  <si>
    <t>ﾊﾟｰﾚｱｽ</t>
    <phoneticPr fontId="20"/>
  </si>
  <si>
    <t>ﾚｲﾝﾎﾞｰｽﾗｲﾑ</t>
  </si>
  <si>
    <t>開始エリア</t>
    <rPh sb="0" eb="2">
      <t>カイシ</t>
    </rPh>
    <phoneticPr fontId="20"/>
  </si>
  <si>
    <t>レアノーマル</t>
    <phoneticPr fontId="20"/>
  </si>
  <si>
    <t>レア</t>
  </si>
  <si>
    <t>ゲリラ</t>
    <phoneticPr fontId="33"/>
  </si>
  <si>
    <t>初期Level</t>
    <rPh sb="0" eb="2">
      <t>ショキ</t>
    </rPh>
    <phoneticPr fontId="33"/>
  </si>
  <si>
    <t>出現開始エリア</t>
    <rPh sb="0" eb="2">
      <t>シュツゲン</t>
    </rPh>
    <phoneticPr fontId="33"/>
  </si>
  <si>
    <t>基本勝利pt</t>
  </si>
  <si>
    <t>報酬基本経験値</t>
    <rPh sb="0" eb="2">
      <t>▽ホウシュウ</t>
    </rPh>
    <rPh sb="2" eb="4">
      <t>▽キホン</t>
    </rPh>
    <rPh sb="4" eb="7">
      <t>▽ケイケンチ</t>
    </rPh>
    <phoneticPr fontId="20"/>
  </si>
  <si>
    <t>報酬グループID</t>
    <rPh sb="0" eb="2">
      <t>ホウシュウ</t>
    </rPh>
    <phoneticPr fontId="20"/>
  </si>
  <si>
    <t>SSR妖精</t>
    <rPh sb="3" eb="5">
      <t>ヨウセイ</t>
    </rPh>
    <phoneticPr fontId="20"/>
  </si>
  <si>
    <t>SR妖精</t>
  </si>
  <si>
    <t>ｲﾍﾞﾝﾄﾗﾝｸｲﾝの称号</t>
  </si>
  <si>
    <t>PR妖精</t>
    <rPh sb="2" eb="4">
      <t>ヨウセイ</t>
    </rPh>
    <phoneticPr fontId="20"/>
  </si>
  <si>
    <t>ﾗﾌﾞｽﾗｲﾑ</t>
  </si>
  <si>
    <t>自分用ﾌﾟﾁｽｷﾙ</t>
    <rPh sb="0" eb="3">
      <t>ジブンヨウ</t>
    </rPh>
    <phoneticPr fontId="20"/>
  </si>
  <si>
    <t>ﾗﾝｷﾝｸﾞ報酬</t>
    <rPh sb="6" eb="8">
      <t>ホウシュウ</t>
    </rPh>
    <phoneticPr fontId="20"/>
  </si>
  <si>
    <t>カード</t>
    <phoneticPr fontId="20"/>
  </si>
  <si>
    <t>カード</t>
    <phoneticPr fontId="20"/>
  </si>
  <si>
    <t>imgs/event/tower/header.gif</t>
    <phoneticPr fontId="33"/>
  </si>
  <si>
    <t>小さい方が優先度高い( 妖精だけでいいよ)</t>
    <rPh sb="0" eb="1">
      <t>チイ</t>
    </rPh>
    <rPh sb="3" eb="4">
      <t>ホウ</t>
    </rPh>
    <rPh sb="5" eb="8">
      <t>ユウセンド</t>
    </rPh>
    <rPh sb="8" eb="9">
      <t>タカ</t>
    </rPh>
    <rPh sb="12" eb="14">
      <t>ヨウセイ</t>
    </rPh>
    <phoneticPr fontId="20"/>
  </si>
  <si>
    <t>出現ランク</t>
    <rPh sb="0" eb="2">
      <t>シュツゲン</t>
    </rPh>
    <phoneticPr fontId="20"/>
  </si>
  <si>
    <t>聖樹 最上階</t>
    <rPh sb="3" eb="6">
      <t>サイジョウカイ</t>
    </rPh>
    <phoneticPr fontId="20"/>
  </si>
  <si>
    <t>聖樹 最上階</t>
    <phoneticPr fontId="20"/>
  </si>
  <si>
    <t>ｼｬﾙ･ﾊﾟﾚｱｽ</t>
    <phoneticPr fontId="20"/>
  </si>
  <si>
    <t>ｾﾚﾝ･ﾌﾟﾘｱｽ</t>
    <phoneticPr fontId="20"/>
  </si>
  <si>
    <t>諦めなさい…例えこの先に進んでも苦難しか待ってないわ</t>
    <rPh sb="16" eb="18">
      <t>クナン</t>
    </rPh>
    <phoneticPr fontId="18"/>
  </si>
  <si>
    <t>この聖樹の警備をくぐり抜けてくるなんて…。本気でいくわよ</t>
  </si>
  <si>
    <t>特殊</t>
    <rPh sb="0" eb="2">
      <t>トクシュ</t>
    </rPh>
    <phoneticPr fontId="17"/>
  </si>
  <si>
    <t>弱SR</t>
    <rPh sb="0" eb="1">
      <t>ジャク</t>
    </rPh>
    <phoneticPr fontId="33"/>
  </si>
  <si>
    <t>Sﾚｱ確定</t>
    <rPh sb="3" eb="5">
      <t>カクテイ</t>
    </rPh>
    <phoneticPr fontId="33"/>
  </si>
  <si>
    <t>もうすぐ終了!「新・妖精の聖樹」</t>
    <rPh sb="4" eb="6">
      <t>シュウリョウ</t>
    </rPh>
    <rPh sb="8" eb="9">
      <t>シン</t>
    </rPh>
    <rPh sb="10" eb="12">
      <t>ヨウセイ</t>
    </rPh>
    <rPh sb="13" eb="15">
      <t>セイジュ</t>
    </rPh>
    <phoneticPr fontId="33"/>
  </si>
  <si>
    <t>imgs/event/tower/header.jpg</t>
    <phoneticPr fontId="33"/>
  </si>
  <si>
    <t>imgs/event/tower/header.gif</t>
    <phoneticPr fontId="33"/>
  </si>
  <si>
    <t>獲得制限</t>
    <rPh sb="0" eb="4">
      <t>カクトクセイゲン</t>
    </rPh>
    <phoneticPr fontId="25"/>
  </si>
  <si>
    <t>獲得率</t>
    <rPh sb="0" eb="2">
      <t>カクトク</t>
    </rPh>
    <rPh sb="2" eb="3">
      <t>リツ</t>
    </rPh>
    <phoneticPr fontId="25"/>
  </si>
  <si>
    <t>バザー可能</t>
    <rPh sb="3" eb="5">
      <t>▽カノウ</t>
    </rPh>
    <phoneticPr fontId="20"/>
  </si>
  <si>
    <t>ｽﾌﾟﾗｲﾄ</t>
    <phoneticPr fontId="33"/>
  </si>
  <si>
    <t>ｽﾌﾟﾗｲﾄ</t>
    <phoneticPr fontId="33"/>
  </si>
  <si>
    <t>ｽﾌﾟﾗｲﾄ</t>
    <phoneticPr fontId="33"/>
  </si>
  <si>
    <t>ｽｶｲﾌｨｯｼｭ</t>
    <phoneticPr fontId="33"/>
  </si>
  <si>
    <t>ｽｶｲﾌｨｯｼｭ</t>
    <phoneticPr fontId="33"/>
  </si>
  <si>
    <t>ｽｶｲﾌｨｯｼｭ</t>
    <phoneticPr fontId="33"/>
  </si>
  <si>
    <t>ﾊｰﾄｸｲｰﾝ</t>
    <phoneticPr fontId="33"/>
  </si>
  <si>
    <t>ﾄﾗﾝﾌﾟﾅｲﾄ</t>
    <phoneticPr fontId="20"/>
  </si>
  <si>
    <t>ﾄﾗﾝﾌﾟﾅｲﾄ</t>
    <phoneticPr fontId="20"/>
  </si>
  <si>
    <t>ﾄﾗﾝﾌﾟﾅｲﾄ</t>
    <phoneticPr fontId="20"/>
  </si>
  <si>
    <t>ﾊｰﾄｸｲｰﾝ</t>
    <phoneticPr fontId="33"/>
  </si>
  <si>
    <t>1,2,3</t>
  </si>
  <si>
    <t>1,2,3,4,5</t>
  </si>
  <si>
    <t>1,2,3,4,5,6,7</t>
  </si>
  <si>
    <t>5,6,7</t>
  </si>
  <si>
    <t>ﾊｰﾄｸｲｰﾝ</t>
    <phoneticPr fontId="20"/>
  </si>
  <si>
    <t>癇癪姫</t>
    <rPh sb="0" eb="2">
      <t>カンシャク</t>
    </rPh>
    <rPh sb="2" eb="3">
      <t>ヒメ</t>
    </rPh>
    <phoneticPr fontId="20"/>
  </si>
  <si>
    <t>6,7</t>
  </si>
  <si>
    <t>[蛍夜浴衣姫]ﾊｸﾀｸ</t>
  </si>
  <si>
    <t>ﾊｸﾀｸ</t>
    <phoneticPr fontId="20"/>
  </si>
  <si>
    <t>[太鼓浴衣姫]牛頭天王</t>
  </si>
  <si>
    <t>牛頭天王</t>
    <rPh sb="0" eb="4">
      <t>ゴズテ</t>
    </rPh>
    <phoneticPr fontId="20"/>
  </si>
  <si>
    <t>選択式属性</t>
  </si>
  <si>
    <t>画像ファイル名ルール</t>
    <rPh sb="0" eb="2">
      <t>ガゾウ</t>
    </rPh>
    <rPh sb="6" eb="7">
      <t>メイ</t>
    </rPh>
    <phoneticPr fontId="33"/>
  </si>
  <si>
    <t>新・妖精の聖樹〜怪奇の癇癪姫〜</t>
    <phoneticPr fontId="33"/>
  </si>
  <si>
    <t>ガチャ名</t>
    <rPh sb="3" eb="4">
      <t>メイ</t>
    </rPh>
    <phoneticPr fontId="33"/>
  </si>
  <si>
    <t>画像ファイル名</t>
    <rPh sb="0" eb="2">
      <t>ガゾウ</t>
    </rPh>
    <rPh sb="6" eb="7">
      <t>メイ</t>
    </rPh>
    <phoneticPr fontId="33"/>
  </si>
  <si>
    <t>イベントSSR</t>
    <phoneticPr fontId="33"/>
  </si>
  <si>
    <t>ボスバトルガチャ</t>
    <phoneticPr fontId="33"/>
  </si>
  <si>
    <t>kill_princess_bossbattle</t>
    <phoneticPr fontId="33"/>
  </si>
  <si>
    <t>追加特効姫名</t>
    <rPh sb="0" eb="2">
      <t>ツイカ</t>
    </rPh>
    <rPh sb="2" eb="4">
      <t>トッコウ</t>
    </rPh>
    <rPh sb="4" eb="5">
      <t>ヒメ</t>
    </rPh>
    <rPh sb="5" eb="6">
      <t>メイ</t>
    </rPh>
    <phoneticPr fontId="33"/>
  </si>
  <si>
    <t>ボーナスガチャ</t>
    <phoneticPr fontId="33"/>
  </si>
  <si>
    <t>kill_princess_bonus</t>
    <phoneticPr fontId="33"/>
  </si>
  <si>
    <t>体数限定ガチャ</t>
    <rPh sb="0" eb="2">
      <t>タイスウ</t>
    </rPh>
    <rPh sb="2" eb="4">
      <t>ゲンテイ</t>
    </rPh>
    <phoneticPr fontId="33"/>
  </si>
  <si>
    <t>kill_princess_limited</t>
    <phoneticPr fontId="33"/>
  </si>
  <si>
    <t>神ガチャ</t>
    <rPh sb="0" eb="1">
      <t>カミ</t>
    </rPh>
    <phoneticPr fontId="33"/>
  </si>
  <si>
    <t>kill_princess_lucky</t>
    <phoneticPr fontId="33"/>
  </si>
  <si>
    <t>シートガチャ</t>
    <phoneticPr fontId="33"/>
  </si>
  <si>
    <t>kill_princess_sheet</t>
    <phoneticPr fontId="33"/>
  </si>
  <si>
    <t>パネルガチャ</t>
    <phoneticPr fontId="33"/>
  </si>
  <si>
    <t>kill_princess_panel</t>
    <phoneticPr fontId="33"/>
  </si>
  <si>
    <t>ボスバトルガチャ前半</t>
    <rPh sb="8" eb="10">
      <t>ゼンハン</t>
    </rPh>
    <phoneticPr fontId="33"/>
  </si>
  <si>
    <t>kill_princess_bossbattle_1</t>
    <phoneticPr fontId="33"/>
  </si>
  <si>
    <t>ボスバトルガチャ中盤</t>
    <rPh sb="8" eb="10">
      <t>チュウバン</t>
    </rPh>
    <phoneticPr fontId="33"/>
  </si>
  <si>
    <t>kill_princess_bossbattle_2</t>
    <phoneticPr fontId="33"/>
  </si>
  <si>
    <t>定義していないターンは通常攻撃します。</t>
    <rPh sb="0" eb="2">
      <t>テイギ</t>
    </rPh>
    <rPh sb="11" eb="15">
      <t>ツウジョウコウゲキ</t>
    </rPh>
    <phoneticPr fontId="33"/>
  </si>
  <si>
    <t>カードExcelを参照ください</t>
    <rPh sb="9" eb="11">
      <t>サンショウ</t>
    </rPh>
    <phoneticPr fontId="33"/>
  </si>
  <si>
    <t>開始章ID</t>
    <rPh sb="0" eb="3">
      <t>カイシショウ</t>
    </rPh>
    <phoneticPr fontId="33"/>
  </si>
  <si>
    <t>終了章ID</t>
    <rPh sb="0" eb="3">
      <t>シュウリョウショウ</t>
    </rPh>
    <phoneticPr fontId="33"/>
  </si>
  <si>
    <t>ターン数</t>
    <rPh sb="3" eb="4">
      <t>スウ</t>
    </rPh>
    <phoneticPr fontId="33"/>
  </si>
  <si>
    <t>攻撃種類</t>
  </si>
  <si>
    <t>抽選確率</t>
  </si>
  <si>
    <t>attack_all</t>
    <phoneticPr fontId="33"/>
  </si>
  <si>
    <t>attack_all</t>
  </si>
  <si>
    <t>attack_all</t>
    <phoneticPr fontId="33"/>
  </si>
  <si>
    <t>attack_all</t>
    <phoneticPr fontId="33"/>
  </si>
  <si>
    <t>attack_palsy</t>
  </si>
  <si>
    <t>attack_all</t>
    <phoneticPr fontId="33"/>
  </si>
  <si>
    <t>attack_all</t>
    <phoneticPr fontId="33"/>
  </si>
  <si>
    <t>attack_all</t>
    <phoneticPr fontId="33"/>
  </si>
  <si>
    <t>ボススキルIDはカードExcelのシート：ボス特技のIDを設定してください</t>
    <rPh sb="29" eb="31">
      <t>セッテイ</t>
    </rPh>
    <phoneticPr fontId="33"/>
  </si>
  <si>
    <t>ボススキルID</t>
    <phoneticPr fontId="33"/>
  </si>
  <si>
    <t>カードID</t>
    <phoneticPr fontId="33"/>
  </si>
  <si>
    <t>ID</t>
    <phoneticPr fontId="33"/>
  </si>
  <si>
    <t>イベントID</t>
    <phoneticPr fontId="33"/>
  </si>
  <si>
    <t>解放日</t>
    <rPh sb="0" eb="3">
      <t>カイホウビ</t>
    </rPh>
    <phoneticPr fontId="33"/>
  </si>
  <si>
    <t>ボスバトルガチャ</t>
    <phoneticPr fontId="33"/>
  </si>
  <si>
    <t>新ｲﾍﾞﾝﾄ艶技持ちﾌﾟﾘﾚｱ姫GETﾁｬﾝｽなのです!</t>
    <rPh sb="0" eb="1">
      <t>シン</t>
    </rPh>
    <rPh sb="6" eb="8">
      <t>エンギ</t>
    </rPh>
    <rPh sb="8" eb="9">
      <t>モ</t>
    </rPh>
    <rPh sb="15" eb="16">
      <t>ヒメ</t>
    </rPh>
    <phoneticPr fontId="33"/>
  </si>
  <si>
    <t>○</t>
    <phoneticPr fontId="20"/>
  </si>
  <si>
    <r>
      <t>発表表示(イベント終了から</t>
    </r>
    <r>
      <rPr>
        <b/>
        <sz val="11"/>
        <color rgb="FFFF0000"/>
        <rFont val="メイリオ"/>
        <family val="3"/>
        <charset val="128"/>
      </rPr>
      <t>１時間後</t>
    </r>
    <r>
      <rPr>
        <sz val="11"/>
        <color rgb="FFFF0000"/>
        <rFont val="メイリオ"/>
        <family val="3"/>
        <charset val="128"/>
      </rPr>
      <t>)</t>
    </r>
    <rPh sb="0" eb="2">
      <t>ハッピョウ</t>
    </rPh>
    <rPh sb="2" eb="4">
      <t>ヒョウジ</t>
    </rPh>
    <rPh sb="9" eb="11">
      <t>シュウリョウ</t>
    </rPh>
    <rPh sb="14" eb="17">
      <t>ジカンゴ</t>
    </rPh>
    <phoneticPr fontId="33"/>
  </si>
  <si>
    <t>ﾗﾝｷﾝｸﾞPR</t>
  </si>
  <si>
    <t>カード</t>
    <phoneticPr fontId="20"/>
  </si>
  <si>
    <t>ｲﾍﾞﾝﾄﾗﾝｸｲﾝの称号</t>
    <phoneticPr fontId="20"/>
  </si>
  <si>
    <t>ガチャチケ</t>
    <phoneticPr fontId="20"/>
  </si>
  <si>
    <t>黄金郷</t>
    <rPh sb="0" eb="3">
      <t>オウゴ</t>
    </rPh>
    <phoneticPr fontId="20"/>
  </si>
  <si>
    <t>ﾚﾍﾞﾙﾏｯｸｽｽﾗｲﾑ</t>
    <phoneticPr fontId="20"/>
  </si>
  <si>
    <t>ﾚｲﾝﾎﾞｰｽﾗｲﾑ</t>
    <phoneticPr fontId="20"/>
  </si>
  <si>
    <t>SSR妖精</t>
    <phoneticPr fontId="20"/>
  </si>
  <si>
    <t>SSR妖精</t>
  </si>
  <si>
    <t>ｽｰﾊﾟｰﾗﾌﾞｽﾗｲﾑ</t>
    <phoneticPr fontId="20"/>
  </si>
  <si>
    <t>ﾗﾌﾞｽﾗｲﾑ</t>
    <phoneticPr fontId="20"/>
  </si>
  <si>
    <t>ﾌﾙｰｴ</t>
    <phoneticPr fontId="20"/>
  </si>
  <si>
    <t>アイテム</t>
    <phoneticPr fontId="33"/>
  </si>
  <si>
    <t>アイテム</t>
    <phoneticPr fontId="33"/>
  </si>
  <si>
    <t>カード</t>
    <phoneticPr fontId="33"/>
  </si>
  <si>
    <t>↓自分で何だかわかれば可</t>
    <rPh sb="1" eb="3">
      <t>ジブン</t>
    </rPh>
    <rPh sb="4" eb="5">
      <t>ナン</t>
    </rPh>
    <rPh sb="11" eb="12">
      <t>カ</t>
    </rPh>
    <phoneticPr fontId="33"/>
  </si>
  <si>
    <t>↓追加のルール文</t>
    <rPh sb="1" eb="3">
      <t>ツイカ</t>
    </rPh>
    <rPh sb="7" eb="8">
      <t>ブン</t>
    </rPh>
    <phoneticPr fontId="33"/>
  </si>
  <si>
    <t>ID</t>
    <phoneticPr fontId="33"/>
  </si>
  <si>
    <t>イベントID</t>
    <phoneticPr fontId="33"/>
  </si>
  <si>
    <t>ルール</t>
    <phoneticPr fontId="33"/>
  </si>
  <si>
    <t>ﾗﾝｷﾝｸﾞPR</t>
    <phoneticPr fontId="33"/>
  </si>
  <si>
    <t>あれ?あなた私が見えるの?</t>
    <phoneticPr fontId="33"/>
  </si>
  <si>
    <t>…はにゃ?</t>
    <phoneticPr fontId="33"/>
  </si>
  <si>
    <t>…かくれんぼ､する?</t>
  </si>
  <si>
    <t>ぶ～ん…</t>
  </si>
  <si>
    <t>私隠れるから､探して?</t>
  </si>
  <si>
    <t>…みつかっちゃった!…へへ!</t>
    <phoneticPr fontId="33"/>
  </si>
  <si>
    <t>飛べなかったら人間と同じなんだもの</t>
  </si>
  <si>
    <t>どうせ私なんて…生きてたって…</t>
  </si>
  <si>
    <t>私の速さについてこれるの!?</t>
    <rPh sb="0" eb="1">
      <t>ワタシ</t>
    </rPh>
    <rPh sb="2" eb="3">
      <t>ハヤ</t>
    </rPh>
    <phoneticPr fontId="33"/>
  </si>
  <si>
    <t>速く飛びたいなぁ…</t>
  </si>
  <si>
    <t>目にも止まらぬ速さを見せてあげる!!</t>
  </si>
  <si>
    <t>速すぎるのも…不便だね…</t>
  </si>
  <si>
    <t>この奥に何があるかって?…さぁ、何でしょうね</t>
    <phoneticPr fontId="20"/>
  </si>
  <si>
    <t>ちゃんと勉強しなさい♪</t>
    <phoneticPr fontId="20"/>
  </si>
  <si>
    <t>…私の知識では分からない…</t>
  </si>
  <si>
    <t>おらにお願いしたい事があるのか?</t>
    <phoneticPr fontId="20"/>
  </si>
  <si>
    <t>酔ってる場合じゃねぇべ!</t>
    <phoneticPr fontId="20"/>
  </si>
  <si>
    <t>なんでもいってけろ!</t>
  </si>
  <si>
    <t>ﾁｪｼｬ猫</t>
    <rPh sb="0" eb="5">
      <t>ty</t>
    </rPh>
    <phoneticPr fontId="33"/>
  </si>
  <si>
    <t>48時間</t>
    <rPh sb="2" eb="4">
      <t>ジカン</t>
    </rPh>
    <phoneticPr fontId="33"/>
  </si>
  <si>
    <t>ボスバトルガチャ</t>
    <phoneticPr fontId="33"/>
  </si>
  <si>
    <t>ボーナスガチャ</t>
    <phoneticPr fontId="33"/>
  </si>
  <si>
    <t>ここに無断で入り込むようなやつは､あたしが叩き斬ってやる!</t>
    <phoneticPr fontId="20"/>
  </si>
  <si>
    <t>女王さまには､指一本触れさせない!</t>
    <phoneticPr fontId="20"/>
  </si>
  <si>
    <t>あたしが本気を出したらどうなるか…</t>
    <phoneticPr fontId="20"/>
  </si>
  <si>
    <t>しっかりと刃を研いできたからな</t>
    <phoneticPr fontId="20"/>
  </si>
  <si>
    <t>ﾊﾊﾊ!…獲物を追い詰めるこの感覚…実に懐かしい!</t>
    <phoneticPr fontId="20"/>
  </si>
  <si>
    <t>ら､乱暴はいやだぞ…</t>
    <phoneticPr fontId="20"/>
  </si>
  <si>
    <t>いいのか?そこは私の鎌の間合いだ｡</t>
    <phoneticPr fontId="33"/>
  </si>
  <si>
    <t>ええい!わずらわしい!</t>
    <phoneticPr fontId="33"/>
  </si>
  <si>
    <t>あんたの相手はこのあたしだよ!</t>
    <phoneticPr fontId="33"/>
  </si>
  <si>
    <t>たった一人でここに入るとはね…</t>
    <phoneticPr fontId="33"/>
  </si>
  <si>
    <t>勝負は正々堂々するものだよ!</t>
    <phoneticPr fontId="33"/>
  </si>
  <si>
    <t>人間のくせに手強い…</t>
    <phoneticPr fontId="33"/>
  </si>
  <si>
    <t>あんたを倒す…</t>
    <phoneticPr fontId="33"/>
  </si>
  <si>
    <t>まだまだ未熟者だ…</t>
    <phoneticPr fontId="33"/>
  </si>
  <si>
    <t>貴様の都合など知ったことではない!</t>
    <phoneticPr fontId="33"/>
  </si>
  <si>
    <t>くっ…力づくで私を黙らせるつもりか?</t>
    <phoneticPr fontId="33"/>
  </si>
  <si>
    <t>1=情熱、2=妖艶、3=清純</t>
    <rPh sb="2" eb="4">
      <t>ジョウネツ</t>
    </rPh>
    <rPh sb="7" eb="9">
      <t>ヨウエン</t>
    </rPh>
    <rPh sb="12" eb="14">
      <t>セイジュン</t>
    </rPh>
    <phoneticPr fontId="33"/>
  </si>
  <si>
    <t>終了章ID</t>
    <rPh sb="0" eb="2">
      <t>シュウリョウ</t>
    </rPh>
    <rPh sb="2" eb="3">
      <t>ショウ</t>
    </rPh>
    <phoneticPr fontId="33"/>
  </si>
  <si>
    <t>ボス属性</t>
    <rPh sb="2" eb="4">
      <t>ゾクセイ</t>
    </rPh>
    <phoneticPr fontId="33"/>
  </si>
  <si>
    <t>姫属性</t>
    <rPh sb="0" eb="1">
      <t>ヒメ</t>
    </rPh>
    <rPh sb="1" eb="3">
      <t>ゾクセイ</t>
    </rPh>
    <phoneticPr fontId="33"/>
  </si>
  <si>
    <t>攻撃倍率</t>
    <rPh sb="0" eb="2">
      <t>コウゲキ</t>
    </rPh>
    <rPh sb="2" eb="4">
      <t>バイリツ</t>
    </rPh>
    <phoneticPr fontId="33"/>
  </si>
  <si>
    <t>防御倍率</t>
    <rPh sb="0" eb="2">
      <t>ボウギョ</t>
    </rPh>
    <rPh sb="2" eb="4">
      <t>バイリツ</t>
    </rPh>
    <phoneticPr fontId="33"/>
  </si>
  <si>
    <r>
      <t>情熱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1F497D"/>
        <rFont val="メイリオ"/>
        <family val="3"/>
        <charset val="128"/>
      </rPr>
      <t>妖艶</t>
    </r>
    <r>
      <rPr>
        <sz val="11"/>
        <color rgb="FF000000"/>
        <rFont val="メイリオ"/>
        <family val="3"/>
        <charset val="128"/>
      </rPr>
      <t>タイプに強く、清純タイプに弱い</t>
    </r>
  </si>
  <si>
    <r>
      <t>妖艶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008000"/>
        <rFont val="メイリオ"/>
        <family val="3"/>
        <charset val="128"/>
      </rPr>
      <t>清純</t>
    </r>
    <r>
      <rPr>
        <sz val="11"/>
        <color rgb="FF000000"/>
        <rFont val="メイリオ"/>
        <family val="3"/>
        <charset val="128"/>
      </rPr>
      <t>タイプに強く、情熱タイプに弱い</t>
    </r>
  </si>
  <si>
    <r>
      <t>清純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FF0000"/>
        <rFont val="メイリオ"/>
        <family val="3"/>
        <charset val="128"/>
      </rPr>
      <t>情熱</t>
    </r>
    <r>
      <rPr>
        <sz val="11"/>
        <color rgb="FF000000"/>
        <rFont val="メイリオ"/>
        <family val="3"/>
        <charset val="128"/>
      </rPr>
      <t>タイプに強く、妖艶タイプに弱い</t>
    </r>
  </si>
  <si>
    <t>feufeee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</si>
</sst>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\ h:mm:ss"/>
    <numFmt numFmtId="178" formatCode="yyyy/m/d\ h:mm;@"/>
  </numFmts>
  <fonts count="48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10"/>
      <name val="ヒラギノ角ゴ ProN W3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メイリオ"/>
      <family val="3"/>
      <charset val="128"/>
    </font>
    <font>
      <sz val="12"/>
      <color indexed="20"/>
      <name val="ＭＳ Ｐゴシック"/>
      <family val="2"/>
      <charset val="128"/>
    </font>
    <font>
      <sz val="11"/>
      <name val="メイリオ"/>
      <family val="3"/>
      <charset val="128"/>
    </font>
    <font>
      <b/>
      <sz val="9"/>
      <name val="Arial"/>
      <family val="2"/>
    </font>
    <font>
      <b/>
      <sz val="9"/>
      <name val="ヒラギノ角ゴ ProN W3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9"/>
      <name val="メイリオ"/>
      <family val="3"/>
      <charset val="128"/>
    </font>
    <font>
      <b/>
      <sz val="10"/>
      <name val="ヒラギノ角ゴ ProN W3"/>
      <family val="3"/>
      <charset val="128"/>
    </font>
    <font>
      <sz val="6"/>
      <name val="ＭＳ Ｐゴシック"/>
      <family val="2"/>
      <charset val="128"/>
    </font>
    <font>
      <sz val="12"/>
      <color indexed="8"/>
      <name val="ＭＳ Ｐゴシック"/>
      <family val="3"/>
      <charset val="128"/>
    </font>
    <font>
      <sz val="6"/>
      <name val="ＭＳ Ｐゴシック"/>
      <family val="2"/>
      <charset val="128"/>
    </font>
    <font>
      <sz val="9"/>
      <color indexed="8"/>
      <name val="メイリオ"/>
      <family val="3"/>
      <charset val="128"/>
    </font>
    <font>
      <sz val="12"/>
      <color indexed="2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b/>
      <sz val="9"/>
      <name val="ＭＳ Ｐゴシック"/>
      <family val="2"/>
      <charset val="128"/>
    </font>
    <font>
      <sz val="12"/>
      <color rgb="FFFF0000"/>
      <name val="ＭＳ Ｐゴシック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rgb="FF1F497D"/>
      <name val="メイリオ"/>
      <family val="3"/>
      <charset val="128"/>
    </font>
    <font>
      <sz val="11"/>
      <color rgb="FF00800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indexed="45"/>
        <bgColor indexed="46"/>
      </patternFill>
    </fill>
    <fill>
      <patternFill patternType="solid">
        <fgColor indexed="45"/>
        <bgColor indexed="2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</borders>
  <cellStyleXfs count="3861">
    <xf numFmtId="0" fontId="0" fillId="0" borderId="0"/>
    <xf numFmtId="0" fontId="15" fillId="2" borderId="0" applyNumberFormat="0" applyBorder="0" applyAlignment="0" applyProtection="0"/>
    <xf numFmtId="0" fontId="27" fillId="3" borderId="0" applyNumberFormat="0" applyBorder="0" applyAlignment="0" applyProtection="0"/>
    <xf numFmtId="0" fontId="11" fillId="0" borderId="0"/>
    <xf numFmtId="0" fontId="11" fillId="0" borderId="0"/>
    <xf numFmtId="0" fontId="12" fillId="0" borderId="0">
      <alignment vertical="center"/>
    </xf>
    <xf numFmtId="0" fontId="11" fillId="0" borderId="0"/>
    <xf numFmtId="0" fontId="29" fillId="0" borderId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/>
    <xf numFmtId="0" fontId="2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/>
    <xf numFmtId="0" fontId="8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0" fillId="0" borderId="0" applyFill="0" applyBorder="0" applyAlignment="0" applyProtection="0"/>
    <xf numFmtId="0" fontId="1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>
      <alignment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12" fillId="0" borderId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38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>
      <alignment vertical="center"/>
    </xf>
    <xf numFmtId="0" fontId="24" fillId="0" borderId="0">
      <alignment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0" fillId="0" borderId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394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11" applyFont="1" applyAlignment="1">
      <alignment horizontal="center"/>
    </xf>
    <xf numFmtId="0" fontId="24" fillId="0" borderId="0" xfId="11"/>
    <xf numFmtId="0" fontId="16" fillId="0" borderId="0" xfId="10" applyFont="1" applyAlignment="1">
      <alignment horizontal="center"/>
    </xf>
    <xf numFmtId="0" fontId="17" fillId="4" borderId="2" xfId="9" applyNumberFormat="1" applyFont="1" applyFill="1" applyBorder="1" applyAlignment="1" applyProtection="1"/>
    <xf numFmtId="0" fontId="18" fillId="4" borderId="2" xfId="10" applyFont="1" applyFill="1" applyBorder="1" applyAlignment="1">
      <alignment horizontal="center"/>
    </xf>
    <xf numFmtId="0" fontId="19" fillId="4" borderId="2" xfId="9" applyNumberFormat="1" applyFont="1" applyFill="1" applyBorder="1" applyAlignment="1" applyProtection="1">
      <alignment horizontal="center"/>
    </xf>
    <xf numFmtId="0" fontId="24" fillId="0" borderId="0" xfId="10"/>
    <xf numFmtId="0" fontId="26" fillId="0" borderId="0" xfId="10" applyFont="1"/>
    <xf numFmtId="0" fontId="14" fillId="0" borderId="0" xfId="10" applyFont="1" applyAlignment="1">
      <alignment horizontal="center"/>
    </xf>
    <xf numFmtId="0" fontId="14" fillId="0" borderId="0" xfId="10" applyFont="1" applyAlignment="1">
      <alignment horizontal="left"/>
    </xf>
    <xf numFmtId="0" fontId="18" fillId="4" borderId="4" xfId="0" applyFont="1" applyFill="1" applyBorder="1" applyAlignment="1" applyProtection="1">
      <alignment horizontal="center"/>
    </xf>
    <xf numFmtId="0" fontId="21" fillId="4" borderId="4" xfId="0" applyFont="1" applyFill="1" applyBorder="1" applyAlignment="1" applyProtection="1">
      <alignment horizontal="center"/>
    </xf>
    <xf numFmtId="0" fontId="22" fillId="4" borderId="4" xfId="0" applyFont="1" applyFill="1" applyBorder="1" applyAlignment="1">
      <alignment horizontal="center"/>
    </xf>
    <xf numFmtId="0" fontId="14" fillId="5" borderId="3" xfId="11" applyFont="1" applyFill="1" applyBorder="1" applyAlignment="1">
      <alignment horizontal="center"/>
    </xf>
    <xf numFmtId="0" fontId="14" fillId="0" borderId="3" xfId="11" applyFont="1" applyBorder="1" applyAlignment="1">
      <alignment horizontal="center"/>
    </xf>
    <xf numFmtId="0" fontId="16" fillId="0" borderId="4" xfId="10" applyFont="1" applyFill="1" applyBorder="1" applyAlignment="1" applyProtection="1"/>
    <xf numFmtId="0" fontId="14" fillId="0" borderId="4" xfId="10" applyFont="1" applyBorder="1"/>
    <xf numFmtId="0" fontId="14" fillId="0" borderId="3" xfId="10" applyFont="1" applyBorder="1" applyAlignment="1">
      <alignment horizontal="center"/>
    </xf>
    <xf numFmtId="0" fontId="14" fillId="5" borderId="3" xfId="10" applyFont="1" applyFill="1" applyBorder="1" applyAlignment="1">
      <alignment horizontal="center"/>
    </xf>
    <xf numFmtId="0" fontId="16" fillId="9" borderId="1" xfId="10" applyFont="1" applyFill="1" applyBorder="1" applyAlignment="1" applyProtection="1">
      <alignment horizontal="center"/>
    </xf>
    <xf numFmtId="0" fontId="16" fillId="9" borderId="1" xfId="10" applyFont="1" applyFill="1" applyBorder="1" applyAlignment="1">
      <alignment horizontal="center"/>
    </xf>
    <xf numFmtId="0" fontId="14" fillId="10" borderId="1" xfId="10" applyFont="1" applyFill="1" applyBorder="1" applyAlignment="1">
      <alignment horizontal="center"/>
    </xf>
    <xf numFmtId="0" fontId="16" fillId="5" borderId="3" xfId="10" applyFont="1" applyFill="1" applyBorder="1" applyAlignment="1">
      <alignment horizontal="center"/>
    </xf>
    <xf numFmtId="0" fontId="24" fillId="5" borderId="3" xfId="11" applyFill="1" applyBorder="1"/>
    <xf numFmtId="0" fontId="14" fillId="5" borderId="3" xfId="0" applyFont="1" applyFill="1" applyBorder="1" applyAlignment="1">
      <alignment horizontal="center"/>
    </xf>
    <xf numFmtId="0" fontId="14" fillId="11" borderId="3" xfId="1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34" fillId="7" borderId="3" xfId="0" applyFont="1" applyFill="1" applyBorder="1"/>
    <xf numFmtId="0" fontId="34" fillId="13" borderId="3" xfId="0" applyFont="1" applyFill="1" applyBorder="1"/>
    <xf numFmtId="176" fontId="14" fillId="12" borderId="3" xfId="0" applyNumberFormat="1" applyFont="1" applyFill="1" applyBorder="1" applyAlignment="1">
      <alignment horizontal="center"/>
    </xf>
    <xf numFmtId="0" fontId="14" fillId="7" borderId="3" xfId="11" applyFont="1" applyFill="1" applyBorder="1" applyAlignment="1">
      <alignment horizontal="center"/>
    </xf>
    <xf numFmtId="0" fontId="16" fillId="7" borderId="3" xfId="11" applyFont="1" applyFill="1" applyBorder="1" applyAlignment="1">
      <alignment horizontal="center"/>
    </xf>
    <xf numFmtId="0" fontId="14" fillId="0" borderId="9" xfId="10" applyFont="1" applyBorder="1" applyAlignment="1">
      <alignment horizontal="center"/>
    </xf>
    <xf numFmtId="0" fontId="14" fillId="0" borderId="3" xfId="10" applyFont="1" applyFill="1" applyBorder="1" applyAlignment="1">
      <alignment horizontal="center"/>
    </xf>
    <xf numFmtId="0" fontId="30" fillId="14" borderId="6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6" fillId="4" borderId="1" xfId="0" applyFont="1" applyFill="1" applyBorder="1" applyAlignment="1" applyProtection="1">
      <alignment horizontal="center"/>
    </xf>
    <xf numFmtId="0" fontId="26" fillId="4" borderId="1" xfId="0" applyFont="1" applyFill="1" applyBorder="1" applyAlignment="1">
      <alignment horizontal="center"/>
    </xf>
    <xf numFmtId="0" fontId="14" fillId="5" borderId="9" xfId="11" applyFont="1" applyFill="1" applyBorder="1" applyAlignment="1">
      <alignment horizontal="center"/>
    </xf>
    <xf numFmtId="0" fontId="7" fillId="4" borderId="2" xfId="10" applyFont="1" applyFill="1" applyBorder="1" applyAlignment="1">
      <alignment horizontal="center"/>
    </xf>
    <xf numFmtId="0" fontId="0" fillId="0" borderId="0" xfId="0" applyFill="1"/>
    <xf numFmtId="0" fontId="24" fillId="5" borderId="3" xfId="10" applyFill="1" applyBorder="1"/>
    <xf numFmtId="0" fontId="17" fillId="4" borderId="3" xfId="9" applyNumberFormat="1" applyFont="1" applyFill="1" applyBorder="1" applyAlignment="1" applyProtection="1"/>
    <xf numFmtId="0" fontId="6" fillId="4" borderId="4" xfId="10" applyFont="1" applyFill="1" applyBorder="1" applyAlignment="1">
      <alignment horizontal="center"/>
    </xf>
    <xf numFmtId="0" fontId="19" fillId="4" borderId="4" xfId="9" applyNumberFormat="1" applyFont="1" applyFill="1" applyBorder="1" applyAlignment="1" applyProtection="1">
      <alignment horizontal="center"/>
    </xf>
    <xf numFmtId="0" fontId="18" fillId="4" borderId="4" xfId="10" applyFont="1" applyFill="1" applyBorder="1" applyAlignment="1">
      <alignment horizontal="center"/>
    </xf>
    <xf numFmtId="0" fontId="37" fillId="4" borderId="13" xfId="9" applyNumberFormat="1" applyFont="1" applyFill="1" applyBorder="1" applyAlignment="1" applyProtection="1"/>
    <xf numFmtId="0" fontId="17" fillId="4" borderId="14" xfId="9" applyNumberFormat="1" applyFont="1" applyFill="1" applyBorder="1" applyAlignment="1" applyProtection="1"/>
    <xf numFmtId="0" fontId="24" fillId="0" borderId="0" xfId="11" applyAlignment="1">
      <alignment horizontal="right"/>
    </xf>
    <xf numFmtId="0" fontId="38" fillId="0" borderId="0" xfId="11" applyFont="1"/>
    <xf numFmtId="0" fontId="24" fillId="0" borderId="0" xfId="10" applyAlignment="1">
      <alignment horizontal="center"/>
    </xf>
    <xf numFmtId="0" fontId="7" fillId="0" borderId="0" xfId="10" applyFont="1" applyFill="1" applyBorder="1" applyAlignment="1">
      <alignment horizontal="center"/>
    </xf>
    <xf numFmtId="0" fontId="24" fillId="0" borderId="0" xfId="10" applyFill="1" applyAlignment="1">
      <alignment horizontal="center"/>
    </xf>
    <xf numFmtId="0" fontId="14" fillId="5" borderId="3" xfId="11" applyFont="1" applyFill="1" applyBorder="1" applyAlignment="1">
      <alignment horizontal="center" vertical="center"/>
    </xf>
    <xf numFmtId="0" fontId="14" fillId="0" borderId="3" xfId="11" applyFont="1" applyFill="1" applyBorder="1" applyAlignment="1">
      <alignment horizontal="center"/>
    </xf>
    <xf numFmtId="0" fontId="16" fillId="0" borderId="0" xfId="2078" applyFont="1" applyAlignment="1">
      <alignment horizontal="center"/>
    </xf>
    <xf numFmtId="0" fontId="16" fillId="5" borderId="3" xfId="2078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/>
    </xf>
    <xf numFmtId="0" fontId="16" fillId="0" borderId="0" xfId="1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8" fillId="4" borderId="2" xfId="2302" applyFont="1" applyFill="1" applyBorder="1" applyAlignment="1">
      <alignment horizontal="center"/>
    </xf>
    <xf numFmtId="0" fontId="4" fillId="4" borderId="15" xfId="2302" applyFont="1" applyFill="1" applyBorder="1" applyAlignment="1">
      <alignment horizontal="center"/>
    </xf>
    <xf numFmtId="0" fontId="4" fillId="0" borderId="0" xfId="2302"/>
    <xf numFmtId="0" fontId="4" fillId="0" borderId="0" xfId="2302" applyAlignment="1">
      <alignment horizontal="center"/>
    </xf>
    <xf numFmtId="0" fontId="0" fillId="4" borderId="9" xfId="10" applyFont="1" applyFill="1" applyBorder="1" applyAlignment="1">
      <alignment horizontal="center"/>
    </xf>
    <xf numFmtId="0" fontId="14" fillId="5" borderId="3" xfId="11" applyFont="1" applyFill="1" applyBorder="1" applyAlignment="1">
      <alignment horizontal="right"/>
    </xf>
    <xf numFmtId="0" fontId="14" fillId="19" borderId="3" xfId="11" applyFont="1" applyFill="1" applyBorder="1" applyAlignment="1">
      <alignment horizontal="center"/>
    </xf>
    <xf numFmtId="0" fontId="16" fillId="19" borderId="3" xfId="11" applyFont="1" applyFill="1" applyBorder="1" applyAlignment="1">
      <alignment horizontal="center"/>
    </xf>
    <xf numFmtId="0" fontId="14" fillId="16" borderId="3" xfId="11" applyFont="1" applyFill="1" applyBorder="1" applyAlignment="1">
      <alignment horizontal="center"/>
    </xf>
    <xf numFmtId="0" fontId="16" fillId="16" borderId="3" xfId="11" applyFont="1" applyFill="1" applyBorder="1" applyAlignment="1">
      <alignment horizontal="center"/>
    </xf>
    <xf numFmtId="0" fontId="14" fillId="20" borderId="3" xfId="0" applyFont="1" applyFill="1" applyBorder="1" applyAlignment="1">
      <alignment horizontal="center"/>
    </xf>
    <xf numFmtId="49" fontId="14" fillId="20" borderId="3" xfId="0" quotePrefix="1" applyNumberFormat="1" applyFont="1" applyFill="1" applyBorder="1" applyAlignment="1">
      <alignment horizontal="center"/>
    </xf>
    <xf numFmtId="0" fontId="30" fillId="21" borderId="3" xfId="0" applyFont="1" applyFill="1" applyBorder="1" applyAlignment="1">
      <alignment horizontal="center"/>
    </xf>
    <xf numFmtId="0" fontId="14" fillId="23" borderId="3" xfId="11" applyFont="1" applyFill="1" applyBorder="1" applyAlignment="1">
      <alignment horizontal="center"/>
    </xf>
    <xf numFmtId="0" fontId="14" fillId="24" borderId="3" xfId="1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/>
    <xf numFmtId="0" fontId="36" fillId="5" borderId="3" xfId="0" applyFont="1" applyFill="1" applyBorder="1" applyAlignment="1" applyProtection="1">
      <alignment horizontal="center" vertical="center"/>
    </xf>
    <xf numFmtId="0" fontId="0" fillId="16" borderId="3" xfId="0" applyFont="1" applyFill="1" applyBorder="1" applyAlignment="1">
      <alignment horizontal="center"/>
    </xf>
    <xf numFmtId="0" fontId="30" fillId="21" borderId="10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26" borderId="3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6" fillId="16" borderId="3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0" fillId="27" borderId="3" xfId="0" applyFill="1" applyBorder="1"/>
    <xf numFmtId="0" fontId="35" fillId="27" borderId="3" xfId="0" applyFont="1" applyFill="1" applyBorder="1"/>
    <xf numFmtId="0" fontId="35" fillId="27" borderId="10" xfId="0" applyFont="1" applyFill="1" applyBorder="1"/>
    <xf numFmtId="0" fontId="0" fillId="28" borderId="3" xfId="0" applyFill="1" applyBorder="1"/>
    <xf numFmtId="0" fontId="35" fillId="0" borderId="3" xfId="0" applyFont="1" applyFill="1" applyBorder="1"/>
    <xf numFmtId="0" fontId="35" fillId="0" borderId="10" xfId="0" applyFont="1" applyFill="1" applyBorder="1"/>
    <xf numFmtId="0" fontId="0" fillId="29" borderId="3" xfId="0" applyFill="1" applyBorder="1"/>
    <xf numFmtId="0" fontId="0" fillId="29" borderId="3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/>
    </xf>
    <xf numFmtId="0" fontId="0" fillId="29" borderId="3" xfId="0" applyFill="1" applyBorder="1" applyAlignment="1">
      <alignment horizontal="right" vertical="center"/>
    </xf>
    <xf numFmtId="0" fontId="16" fillId="29" borderId="3" xfId="11" applyFont="1" applyFill="1" applyBorder="1" applyAlignment="1">
      <alignment horizontal="center"/>
    </xf>
    <xf numFmtId="0" fontId="0" fillId="29" borderId="3" xfId="0" applyFill="1" applyBorder="1" applyAlignment="1">
      <alignment horizontal="right"/>
    </xf>
    <xf numFmtId="0" fontId="16" fillId="25" borderId="3" xfId="11" applyFont="1" applyFill="1" applyBorder="1" applyAlignment="1">
      <alignment horizontal="center"/>
    </xf>
    <xf numFmtId="0" fontId="14" fillId="25" borderId="3" xfId="0" applyFont="1" applyFill="1" applyBorder="1" applyAlignment="1">
      <alignment horizontal="center" vertical="center"/>
    </xf>
    <xf numFmtId="0" fontId="16" fillId="25" borderId="3" xfId="11" applyFont="1" applyFill="1" applyBorder="1" applyAlignment="1">
      <alignment horizontal="center" vertical="center"/>
    </xf>
    <xf numFmtId="0" fontId="16" fillId="31" borderId="10" xfId="0" applyFont="1" applyFill="1" applyBorder="1" applyAlignment="1">
      <alignment horizontal="center"/>
    </xf>
    <xf numFmtId="0" fontId="16" fillId="31" borderId="11" xfId="0" applyFont="1" applyFill="1" applyBorder="1" applyAlignment="1">
      <alignment horizontal="center"/>
    </xf>
    <xf numFmtId="0" fontId="14" fillId="28" borderId="3" xfId="11" applyFont="1" applyFill="1" applyBorder="1" applyAlignment="1">
      <alignment horizontal="center"/>
    </xf>
    <xf numFmtId="0" fontId="14" fillId="7" borderId="3" xfId="10" applyFont="1" applyFill="1" applyBorder="1" applyAlignment="1">
      <alignment horizontal="center"/>
    </xf>
    <xf numFmtId="0" fontId="14" fillId="17" borderId="3" xfId="10" applyFont="1" applyFill="1" applyBorder="1" applyAlignment="1">
      <alignment horizontal="center"/>
    </xf>
    <xf numFmtId="0" fontId="14" fillId="33" borderId="3" xfId="10" applyFont="1" applyFill="1" applyBorder="1" applyAlignment="1">
      <alignment horizontal="center"/>
    </xf>
    <xf numFmtId="0" fontId="14" fillId="18" borderId="3" xfId="10" applyFont="1" applyFill="1" applyBorder="1" applyAlignment="1">
      <alignment horizontal="center"/>
    </xf>
    <xf numFmtId="0" fontId="14" fillId="20" borderId="3" xfId="10" applyFont="1" applyFill="1" applyBorder="1" applyAlignment="1">
      <alignment horizontal="center"/>
    </xf>
    <xf numFmtId="0" fontId="14" fillId="16" borderId="3" xfId="10" applyFont="1" applyFill="1" applyBorder="1" applyAlignment="1">
      <alignment horizontal="center"/>
    </xf>
    <xf numFmtId="0" fontId="14" fillId="29" borderId="3" xfId="10" applyFont="1" applyFill="1" applyBorder="1" applyAlignment="1">
      <alignment horizontal="center"/>
    </xf>
    <xf numFmtId="0" fontId="14" fillId="27" borderId="3" xfId="10" applyFont="1" applyFill="1" applyBorder="1" applyAlignment="1">
      <alignment horizontal="center"/>
    </xf>
    <xf numFmtId="0" fontId="14" fillId="19" borderId="3" xfId="10" applyFont="1" applyFill="1" applyBorder="1" applyAlignment="1">
      <alignment horizontal="center"/>
    </xf>
    <xf numFmtId="0" fontId="30" fillId="20" borderId="3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/>
    </xf>
    <xf numFmtId="0" fontId="16" fillId="29" borderId="3" xfId="0" applyFont="1" applyFill="1" applyBorder="1" applyAlignment="1">
      <alignment horizontal="center"/>
    </xf>
    <xf numFmtId="0" fontId="30" fillId="29" borderId="3" xfId="0" applyFont="1" applyFill="1" applyBorder="1" applyAlignment="1">
      <alignment horizontal="center"/>
    </xf>
    <xf numFmtId="0" fontId="16" fillId="27" borderId="3" xfId="0" applyFont="1" applyFill="1" applyBorder="1" applyAlignment="1">
      <alignment horizontal="center"/>
    </xf>
    <xf numFmtId="0" fontId="16" fillId="19" borderId="3" xfId="0" applyFont="1" applyFill="1" applyBorder="1" applyAlignment="1">
      <alignment horizontal="center"/>
    </xf>
    <xf numFmtId="0" fontId="30" fillId="19" borderId="3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14" fillId="27" borderId="3" xfId="0" applyFont="1" applyFill="1" applyBorder="1" applyAlignment="1">
      <alignment horizontal="center"/>
    </xf>
    <xf numFmtId="0" fontId="16" fillId="31" borderId="6" xfId="0" applyFont="1" applyFill="1" applyBorder="1" applyAlignment="1">
      <alignment horizontal="center"/>
    </xf>
    <xf numFmtId="0" fontId="30" fillId="31" borderId="6" xfId="0" applyFont="1" applyFill="1" applyBorder="1" applyAlignment="1">
      <alignment horizontal="center" vertical="center"/>
    </xf>
    <xf numFmtId="38" fontId="30" fillId="31" borderId="11" xfId="0" applyNumberFormat="1" applyFont="1" applyFill="1" applyBorder="1" applyAlignment="1">
      <alignment horizontal="center" vertical="center"/>
    </xf>
    <xf numFmtId="38" fontId="30" fillId="39" borderId="11" xfId="0" applyNumberFormat="1" applyFont="1" applyFill="1" applyBorder="1" applyAlignment="1">
      <alignment horizontal="center" vertical="center"/>
    </xf>
    <xf numFmtId="38" fontId="16" fillId="31" borderId="6" xfId="0" applyNumberFormat="1" applyFont="1" applyFill="1" applyBorder="1" applyAlignment="1">
      <alignment horizontal="center" vertical="center"/>
    </xf>
    <xf numFmtId="38" fontId="14" fillId="34" borderId="3" xfId="3203" applyFont="1" applyFill="1" applyBorder="1" applyAlignment="1">
      <alignment horizontal="center"/>
    </xf>
    <xf numFmtId="0" fontId="30" fillId="31" borderId="3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11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left" vertical="center" wrapText="1"/>
    </xf>
    <xf numFmtId="0" fontId="16" fillId="31" borderId="11" xfId="0" applyFont="1" applyFill="1" applyBorder="1" applyAlignment="1">
      <alignment horizontal="left" vertical="center"/>
    </xf>
    <xf numFmtId="38" fontId="16" fillId="7" borderId="3" xfId="3203" applyFont="1" applyFill="1" applyBorder="1" applyAlignment="1">
      <alignment horizontal="center"/>
    </xf>
    <xf numFmtId="38" fontId="14" fillId="7" borderId="3" xfId="3203" applyFont="1" applyFill="1" applyBorder="1" applyAlignment="1">
      <alignment horizontal="center"/>
    </xf>
    <xf numFmtId="38" fontId="14" fillId="0" borderId="0" xfId="3203" applyFont="1" applyAlignment="1">
      <alignment horizontal="right"/>
    </xf>
    <xf numFmtId="38" fontId="16" fillId="19" borderId="3" xfId="3203" applyFont="1" applyFill="1" applyBorder="1" applyAlignment="1">
      <alignment horizontal="center"/>
    </xf>
    <xf numFmtId="38" fontId="14" fillId="19" borderId="3" xfId="3203" applyFont="1" applyFill="1" applyBorder="1" applyAlignment="1">
      <alignment horizontal="center"/>
    </xf>
    <xf numFmtId="38" fontId="16" fillId="16" borderId="3" xfId="3203" applyFont="1" applyFill="1" applyBorder="1" applyAlignment="1">
      <alignment horizontal="center"/>
    </xf>
    <xf numFmtId="38" fontId="14" fillId="16" borderId="3" xfId="3203" applyFont="1" applyFill="1" applyBorder="1" applyAlignment="1">
      <alignment horizontal="center"/>
    </xf>
    <xf numFmtId="0" fontId="14" fillId="32" borderId="3" xfId="11" applyFont="1" applyFill="1" applyBorder="1" applyAlignment="1">
      <alignment horizontal="center"/>
    </xf>
    <xf numFmtId="0" fontId="16" fillId="32" borderId="3" xfId="11" applyFont="1" applyFill="1" applyBorder="1" applyAlignment="1">
      <alignment horizontal="center"/>
    </xf>
    <xf numFmtId="38" fontId="16" fillId="32" borderId="3" xfId="3203" applyFont="1" applyFill="1" applyBorder="1" applyAlignment="1">
      <alignment horizontal="center"/>
    </xf>
    <xf numFmtId="38" fontId="14" fillId="32" borderId="3" xfId="3203" applyFont="1" applyFill="1" applyBorder="1" applyAlignment="1">
      <alignment horizontal="center"/>
    </xf>
    <xf numFmtId="0" fontId="14" fillId="34" borderId="3" xfId="11" applyFont="1" applyFill="1" applyBorder="1" applyAlignment="1">
      <alignment horizontal="center"/>
    </xf>
    <xf numFmtId="0" fontId="16" fillId="34" borderId="3" xfId="11" applyFont="1" applyFill="1" applyBorder="1" applyAlignment="1">
      <alignment horizontal="center"/>
    </xf>
    <xf numFmtId="38" fontId="16" fillId="34" borderId="3" xfId="3203" applyFont="1" applyFill="1" applyBorder="1" applyAlignment="1">
      <alignment horizontal="center"/>
    </xf>
    <xf numFmtId="0" fontId="14" fillId="6" borderId="5" xfId="10" applyFont="1" applyFill="1" applyBorder="1"/>
    <xf numFmtId="0" fontId="14" fillId="7" borderId="3" xfId="10" applyFont="1" applyFill="1" applyBorder="1"/>
    <xf numFmtId="0" fontId="14" fillId="0" borderId="0" xfId="10" applyFont="1"/>
    <xf numFmtId="0" fontId="14" fillId="17" borderId="3" xfId="10" applyFont="1" applyFill="1" applyBorder="1"/>
    <xf numFmtId="0" fontId="30" fillId="38" borderId="3" xfId="0" applyFont="1" applyFill="1" applyBorder="1"/>
    <xf numFmtId="0" fontId="30" fillId="41" borderId="3" xfId="0" applyFont="1" applyFill="1" applyBorder="1"/>
    <xf numFmtId="0" fontId="14" fillId="47" borderId="3" xfId="11" applyFont="1" applyFill="1" applyBorder="1" applyAlignment="1">
      <alignment horizontal="center"/>
    </xf>
    <xf numFmtId="0" fontId="14" fillId="25" borderId="3" xfId="11" applyFont="1" applyFill="1" applyBorder="1" applyAlignment="1">
      <alignment horizontal="center"/>
    </xf>
    <xf numFmtId="0" fontId="16" fillId="48" borderId="3" xfId="11" applyFont="1" applyFill="1" applyBorder="1" applyAlignment="1">
      <alignment horizontal="center" vertical="center"/>
    </xf>
    <xf numFmtId="0" fontId="14" fillId="48" borderId="3" xfId="0" applyFont="1" applyFill="1" applyBorder="1" applyAlignment="1">
      <alignment horizontal="center" vertical="center"/>
    </xf>
    <xf numFmtId="0" fontId="40" fillId="48" borderId="3" xfId="0" applyFont="1" applyFill="1" applyBorder="1" applyAlignment="1">
      <alignment horizontal="center" vertical="center"/>
    </xf>
    <xf numFmtId="0" fontId="16" fillId="48" borderId="3" xfId="11" applyFont="1" applyFill="1" applyBorder="1" applyAlignment="1">
      <alignment horizontal="center"/>
    </xf>
    <xf numFmtId="0" fontId="16" fillId="49" borderId="11" xfId="0" applyFont="1" applyFill="1" applyBorder="1" applyAlignment="1">
      <alignment horizontal="center"/>
    </xf>
    <xf numFmtId="0" fontId="14" fillId="48" borderId="3" xfId="11" applyFont="1" applyFill="1" applyBorder="1" applyAlignment="1">
      <alignment horizontal="center"/>
    </xf>
    <xf numFmtId="177" fontId="30" fillId="49" borderId="11" xfId="0" applyNumberFormat="1" applyFont="1" applyFill="1" applyBorder="1" applyAlignment="1">
      <alignment horizontal="center" vertical="center"/>
    </xf>
    <xf numFmtId="38" fontId="30" fillId="49" borderId="11" xfId="0" applyNumberFormat="1" applyFont="1" applyFill="1" applyBorder="1" applyAlignment="1">
      <alignment horizontal="center" vertical="center"/>
    </xf>
    <xf numFmtId="38" fontId="16" fillId="49" borderId="11" xfId="0" applyNumberFormat="1" applyFont="1" applyFill="1" applyBorder="1" applyAlignment="1">
      <alignment horizontal="center" vertical="center"/>
    </xf>
    <xf numFmtId="38" fontId="14" fillId="48" borderId="3" xfId="3322" applyFont="1" applyFill="1" applyBorder="1" applyAlignment="1">
      <alignment horizontal="center"/>
    </xf>
    <xf numFmtId="0" fontId="14" fillId="0" borderId="0" xfId="11" applyFont="1" applyBorder="1" applyAlignment="1">
      <alignment horizontal="center"/>
    </xf>
    <xf numFmtId="0" fontId="14" fillId="0" borderId="0" xfId="1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 vertical="center"/>
    </xf>
    <xf numFmtId="38" fontId="16" fillId="0" borderId="0" xfId="3322" applyFont="1" applyFill="1" applyBorder="1" applyAlignment="1">
      <alignment horizontal="center"/>
    </xf>
    <xf numFmtId="22" fontId="40" fillId="0" borderId="3" xfId="0" applyNumberFormat="1" applyFont="1" applyFill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center"/>
    </xf>
    <xf numFmtId="0" fontId="16" fillId="50" borderId="3" xfId="0" applyFont="1" applyFill="1" applyBorder="1" applyAlignment="1">
      <alignment horizontal="center"/>
    </xf>
    <xf numFmtId="0" fontId="30" fillId="50" borderId="3" xfId="0" applyFont="1" applyFill="1" applyBorder="1" applyAlignment="1">
      <alignment horizontal="center"/>
    </xf>
    <xf numFmtId="38" fontId="14" fillId="25" borderId="3" xfId="3322" applyFont="1" applyFill="1" applyBorder="1" applyAlignment="1">
      <alignment horizontal="center"/>
    </xf>
    <xf numFmtId="38" fontId="16" fillId="31" borderId="11" xfId="0" applyNumberFormat="1" applyFont="1" applyFill="1" applyBorder="1" applyAlignment="1">
      <alignment horizontal="center" vertical="center"/>
    </xf>
    <xf numFmtId="0" fontId="40" fillId="48" borderId="3" xfId="0" applyFont="1" applyFill="1" applyBorder="1" applyAlignment="1">
      <alignment horizontal="center"/>
    </xf>
    <xf numFmtId="0" fontId="14" fillId="0" borderId="0" xfId="11" applyFont="1" applyAlignment="1">
      <alignment horizontal="left"/>
    </xf>
    <xf numFmtId="38" fontId="14" fillId="25" borderId="3" xfId="3703" applyFont="1" applyFill="1" applyBorder="1" applyAlignment="1">
      <alignment horizontal="center"/>
    </xf>
    <xf numFmtId="38" fontId="14" fillId="48" borderId="3" xfId="3703" applyFont="1" applyFill="1" applyBorder="1" applyAlignment="1">
      <alignment horizontal="center"/>
    </xf>
    <xf numFmtId="0" fontId="41" fillId="5" borderId="3" xfId="0" applyFont="1" applyFill="1" applyBorder="1"/>
    <xf numFmtId="0" fontId="40" fillId="0" borderId="3" xfId="0" applyFont="1" applyBorder="1" applyAlignment="1">
      <alignment horizontal="center"/>
    </xf>
    <xf numFmtId="0" fontId="40" fillId="0" borderId="0" xfId="0" applyFont="1" applyBorder="1"/>
    <xf numFmtId="0" fontId="40" fillId="0" borderId="0" xfId="0" applyFont="1"/>
    <xf numFmtId="0" fontId="40" fillId="5" borderId="3" xfId="0" applyFont="1" applyFill="1" applyBorder="1"/>
    <xf numFmtId="0" fontId="40" fillId="0" borderId="3" xfId="0" applyFont="1" applyBorder="1"/>
    <xf numFmtId="0" fontId="39" fillId="0" borderId="0" xfId="0" applyFont="1"/>
    <xf numFmtId="0" fontId="40" fillId="5" borderId="9" xfId="0" applyFont="1" applyFill="1" applyBorder="1" applyAlignment="1">
      <alignment horizontal="center"/>
    </xf>
    <xf numFmtId="0" fontId="16" fillId="4" borderId="2" xfId="9" applyNumberFormat="1" applyFont="1" applyFill="1" applyBorder="1" applyAlignment="1" applyProtection="1">
      <alignment horizontal="center"/>
    </xf>
    <xf numFmtId="0" fontId="16" fillId="4" borderId="18" xfId="9" applyNumberFormat="1" applyFont="1" applyFill="1" applyBorder="1" applyAlignment="1" applyProtection="1">
      <alignment horizontal="center" vertical="center"/>
    </xf>
    <xf numFmtId="0" fontId="16" fillId="4" borderId="9" xfId="9" applyNumberFormat="1" applyFont="1" applyFill="1" applyBorder="1" applyAlignment="1" applyProtection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0" fontId="40" fillId="17" borderId="3" xfId="0" applyFont="1" applyFill="1" applyBorder="1"/>
    <xf numFmtId="0" fontId="40" fillId="13" borderId="3" xfId="0" applyFont="1" applyFill="1" applyBorder="1"/>
    <xf numFmtId="0" fontId="40" fillId="12" borderId="3" xfId="0" applyFont="1" applyFill="1" applyBorder="1"/>
    <xf numFmtId="0" fontId="16" fillId="12" borderId="3" xfId="11" applyFont="1" applyFill="1" applyBorder="1" applyAlignment="1">
      <alignment horizontal="left"/>
    </xf>
    <xf numFmtId="0" fontId="40" fillId="34" borderId="3" xfId="0" applyFont="1" applyFill="1" applyBorder="1"/>
    <xf numFmtId="0" fontId="40" fillId="51" borderId="3" xfId="0" applyFont="1" applyFill="1" applyBorder="1"/>
    <xf numFmtId="0" fontId="40" fillId="48" borderId="3" xfId="0" applyFont="1" applyFill="1" applyBorder="1"/>
    <xf numFmtId="0" fontId="40" fillId="52" borderId="3" xfId="0" applyFont="1" applyFill="1" applyBorder="1"/>
    <xf numFmtId="0" fontId="40" fillId="5" borderId="3" xfId="0" applyFont="1" applyFill="1" applyBorder="1" applyAlignment="1">
      <alignment horizontal="center"/>
    </xf>
    <xf numFmtId="0" fontId="16" fillId="4" borderId="3" xfId="9" applyNumberFormat="1" applyFont="1" applyFill="1" applyBorder="1" applyAlignment="1" applyProtection="1">
      <alignment horizontal="center"/>
    </xf>
    <xf numFmtId="0" fontId="40" fillId="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/>
    </xf>
    <xf numFmtId="0" fontId="40" fillId="25" borderId="3" xfId="0" applyFont="1" applyFill="1" applyBorder="1"/>
    <xf numFmtId="0" fontId="16" fillId="31" borderId="3" xfId="0" applyFont="1" applyFill="1" applyBorder="1" applyAlignment="1">
      <alignment horizontal="center"/>
    </xf>
    <xf numFmtId="0" fontId="40" fillId="50" borderId="3" xfId="0" applyFont="1" applyFill="1" applyBorder="1"/>
    <xf numFmtId="0" fontId="16" fillId="53" borderId="3" xfId="0" applyFont="1" applyFill="1" applyBorder="1" applyAlignment="1">
      <alignment horizontal="center"/>
    </xf>
    <xf numFmtId="0" fontId="40" fillId="0" borderId="3" xfId="0" applyFont="1" applyFill="1" applyBorder="1"/>
    <xf numFmtId="22" fontId="40" fillId="0" borderId="3" xfId="0" applyNumberFormat="1" applyFont="1" applyBorder="1"/>
    <xf numFmtId="0" fontId="40" fillId="16" borderId="3" xfId="0" applyFont="1" applyFill="1" applyBorder="1" applyAlignment="1">
      <alignment horizontal="left"/>
    </xf>
    <xf numFmtId="0" fontId="40" fillId="0" borderId="12" xfId="0" applyFont="1" applyBorder="1" applyAlignment="1"/>
    <xf numFmtId="0" fontId="40" fillId="16" borderId="3" xfId="0" applyFont="1" applyFill="1" applyBorder="1" applyAlignment="1">
      <alignment horizontal="center"/>
    </xf>
    <xf numFmtId="0" fontId="40" fillId="16" borderId="3" xfId="0" applyFont="1" applyFill="1" applyBorder="1"/>
    <xf numFmtId="0" fontId="30" fillId="7" borderId="3" xfId="0" applyFont="1" applyFill="1" applyBorder="1" applyAlignment="1">
      <alignment horizontal="center"/>
    </xf>
    <xf numFmtId="0" fontId="30" fillId="44" borderId="3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18" borderId="1" xfId="0" applyFont="1" applyFill="1" applyBorder="1"/>
    <xf numFmtId="0" fontId="16" fillId="18" borderId="1" xfId="9" applyNumberFormat="1" applyFont="1" applyFill="1" applyBorder="1" applyAlignment="1" applyProtection="1"/>
    <xf numFmtId="0" fontId="16" fillId="25" borderId="1" xfId="0" applyFont="1" applyFill="1" applyBorder="1"/>
    <xf numFmtId="0" fontId="16" fillId="25" borderId="1" xfId="9" applyNumberFormat="1" applyFont="1" applyFill="1" applyBorder="1" applyAlignment="1" applyProtection="1"/>
    <xf numFmtId="0" fontId="16" fillId="18" borderId="3" xfId="0" applyFont="1" applyFill="1" applyBorder="1"/>
    <xf numFmtId="0" fontId="16" fillId="25" borderId="3" xfId="0" applyFont="1" applyFill="1" applyBorder="1"/>
    <xf numFmtId="0" fontId="16" fillId="4" borderId="1" xfId="9" applyNumberFormat="1" applyFont="1" applyFill="1" applyBorder="1" applyAlignment="1" applyProtection="1">
      <alignment horizontal="center"/>
    </xf>
    <xf numFmtId="0" fontId="40" fillId="0" borderId="0" xfId="0" applyFont="1" applyFill="1" applyBorder="1"/>
    <xf numFmtId="0" fontId="40" fillId="0" borderId="0" xfId="0" applyFont="1" applyFill="1"/>
    <xf numFmtId="0" fontId="14" fillId="0" borderId="3" xfId="11" applyFont="1" applyFill="1" applyBorder="1"/>
    <xf numFmtId="0" fontId="40" fillId="0" borderId="7" xfId="0" applyFont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16" fillId="0" borderId="3" xfId="10" applyFont="1" applyFill="1" applyBorder="1" applyAlignment="1">
      <alignment horizontal="center"/>
    </xf>
    <xf numFmtId="0" fontId="16" fillId="0" borderId="3" xfId="2" applyNumberFormat="1" applyFont="1" applyFill="1" applyBorder="1" applyAlignment="1" applyProtection="1">
      <alignment horizontal="center"/>
    </xf>
    <xf numFmtId="0" fontId="16" fillId="0" borderId="3" xfId="1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16" fillId="0" borderId="1" xfId="1" applyNumberFormat="1" applyFont="1" applyFill="1" applyBorder="1" applyAlignment="1" applyProtection="1">
      <alignment horizontal="center"/>
    </xf>
    <xf numFmtId="0" fontId="40" fillId="0" borderId="0" xfId="0" applyFont="1" applyFill="1" applyAlignment="1">
      <alignment horizontal="center"/>
    </xf>
    <xf numFmtId="0" fontId="16" fillId="0" borderId="2" xfId="1" applyNumberFormat="1" applyFont="1" applyFill="1" applyBorder="1" applyAlignment="1" applyProtection="1">
      <alignment horizontal="center"/>
    </xf>
    <xf numFmtId="0" fontId="16" fillId="0" borderId="3" xfId="1" applyNumberFormat="1" applyFont="1" applyFill="1" applyBorder="1" applyAlignment="1" applyProtection="1">
      <alignment horizontal="center"/>
    </xf>
    <xf numFmtId="177" fontId="30" fillId="0" borderId="3" xfId="0" applyNumberFormat="1" applyFont="1" applyFill="1" applyBorder="1" applyAlignment="1">
      <alignment horizontal="center"/>
    </xf>
    <xf numFmtId="177" fontId="30" fillId="0" borderId="6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4" fillId="5" borderId="3" xfId="1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left"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40" fillId="0" borderId="0" xfId="0" applyFont="1" applyAlignment="1">
      <alignment horizontal="center"/>
    </xf>
    <xf numFmtId="0" fontId="16" fillId="4" borderId="3" xfId="0" applyFont="1" applyFill="1" applyBorder="1" applyAlignment="1" applyProtection="1">
      <alignment horizontal="center" vertical="center"/>
    </xf>
    <xf numFmtId="0" fontId="40" fillId="18" borderId="3" xfId="0" applyFont="1" applyFill="1" applyBorder="1"/>
    <xf numFmtId="0" fontId="40" fillId="7" borderId="3" xfId="0" applyFont="1" applyFill="1" applyBorder="1"/>
    <xf numFmtId="0" fontId="40" fillId="5" borderId="0" xfId="0" applyFont="1" applyFill="1"/>
    <xf numFmtId="0" fontId="40" fillId="19" borderId="0" xfId="0" applyFont="1" applyFill="1"/>
    <xf numFmtId="0" fontId="40" fillId="20" borderId="3" xfId="0" applyFont="1" applyFill="1" applyBorder="1"/>
    <xf numFmtId="0" fontId="40" fillId="29" borderId="3" xfId="0" applyFont="1" applyFill="1" applyBorder="1"/>
    <xf numFmtId="0" fontId="40" fillId="27" borderId="3" xfId="0" applyFont="1" applyFill="1" applyBorder="1"/>
    <xf numFmtId="0" fontId="40" fillId="24" borderId="0" xfId="0" applyFont="1" applyFill="1"/>
    <xf numFmtId="0" fontId="40" fillId="19" borderId="3" xfId="0" applyFont="1" applyFill="1" applyBorder="1"/>
    <xf numFmtId="0" fontId="40" fillId="33" borderId="3" xfId="0" applyFont="1" applyFill="1" applyBorder="1"/>
    <xf numFmtId="0" fontId="40" fillId="24" borderId="3" xfId="0" applyFont="1" applyFill="1" applyBorder="1"/>
    <xf numFmtId="0" fontId="40" fillId="7" borderId="3" xfId="0" applyFont="1" applyFill="1" applyBorder="1" applyAlignment="1">
      <alignment horizontal="center"/>
    </xf>
    <xf numFmtId="0" fontId="40" fillId="22" borderId="3" xfId="0" applyFont="1" applyFill="1" applyBorder="1"/>
    <xf numFmtId="0" fontId="40" fillId="35" borderId="3" xfId="0" applyFont="1" applyFill="1" applyBorder="1"/>
    <xf numFmtId="0" fontId="40" fillId="36" borderId="3" xfId="0" applyFont="1" applyFill="1" applyBorder="1"/>
    <xf numFmtId="0" fontId="16" fillId="4" borderId="2" xfId="0" applyFont="1" applyFill="1" applyBorder="1" applyAlignment="1" applyProtection="1">
      <alignment horizontal="center"/>
    </xf>
    <xf numFmtId="0" fontId="40" fillId="16" borderId="0" xfId="0" applyFont="1" applyFill="1" applyBorder="1"/>
    <xf numFmtId="0" fontId="14" fillId="0" borderId="0" xfId="11" applyFont="1"/>
    <xf numFmtId="0" fontId="39" fillId="0" borderId="0" xfId="11" applyFont="1"/>
    <xf numFmtId="0" fontId="14" fillId="0" borderId="0" xfId="11" applyFont="1" applyAlignment="1">
      <alignment horizontal="right"/>
    </xf>
    <xf numFmtId="0" fontId="14" fillId="13" borderId="0" xfId="11" applyFont="1" applyFill="1"/>
    <xf numFmtId="0" fontId="14" fillId="5" borderId="3" xfId="11" applyFont="1" applyFill="1" applyBorder="1"/>
    <xf numFmtId="0" fontId="14" fillId="29" borderId="3" xfId="11" applyFont="1" applyFill="1" applyBorder="1"/>
    <xf numFmtId="0" fontId="14" fillId="29" borderId="3" xfId="11" applyFont="1" applyFill="1" applyBorder="1" applyAlignment="1">
      <alignment horizontal="center"/>
    </xf>
    <xf numFmtId="0" fontId="14" fillId="16" borderId="3" xfId="11" applyFont="1" applyFill="1" applyBorder="1" applyAlignment="1">
      <alignment horizontal="right"/>
    </xf>
    <xf numFmtId="177" fontId="16" fillId="43" borderId="3" xfId="0" applyNumberFormat="1" applyFont="1" applyFill="1" applyBorder="1" applyAlignment="1"/>
    <xf numFmtId="0" fontId="14" fillId="16" borderId="16" xfId="11" applyFont="1" applyFill="1" applyBorder="1"/>
    <xf numFmtId="0" fontId="14" fillId="0" borderId="17" xfId="11" applyFont="1" applyFill="1" applyBorder="1"/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14" fillId="0" borderId="0" xfId="11" applyFont="1" applyFill="1" applyBorder="1"/>
    <xf numFmtId="0" fontId="14" fillId="0" borderId="0" xfId="11" applyFont="1" applyFill="1"/>
    <xf numFmtId="0" fontId="14" fillId="0" borderId="0" xfId="11" applyFont="1" applyFill="1" applyAlignment="1">
      <alignment horizontal="center"/>
    </xf>
    <xf numFmtId="0" fontId="14" fillId="7" borderId="3" xfId="11" applyFont="1" applyFill="1" applyBorder="1" applyAlignment="1">
      <alignment horizontal="right"/>
    </xf>
    <xf numFmtId="177" fontId="16" fillId="41" borderId="3" xfId="0" applyNumberFormat="1" applyFont="1" applyFill="1" applyBorder="1" applyAlignment="1"/>
    <xf numFmtId="0" fontId="14" fillId="7" borderId="16" xfId="11" applyFont="1" applyFill="1" applyBorder="1"/>
    <xf numFmtId="0" fontId="14" fillId="0" borderId="0" xfId="11" applyFont="1" applyFill="1" applyBorder="1" applyAlignment="1"/>
    <xf numFmtId="0" fontId="14" fillId="44" borderId="3" xfId="11" applyFont="1" applyFill="1" applyBorder="1" applyAlignment="1">
      <alignment horizontal="right"/>
    </xf>
    <xf numFmtId="177" fontId="16" fillId="45" borderId="3" xfId="0" applyNumberFormat="1" applyFont="1" applyFill="1" applyBorder="1" applyAlignment="1"/>
    <xf numFmtId="0" fontId="14" fillId="44" borderId="16" xfId="11" applyFont="1" applyFill="1" applyBorder="1"/>
    <xf numFmtId="0" fontId="14" fillId="17" borderId="3" xfId="11" applyFont="1" applyFill="1" applyBorder="1" applyAlignment="1">
      <alignment horizontal="right"/>
    </xf>
    <xf numFmtId="177" fontId="16" fillId="17" borderId="3" xfId="0" applyNumberFormat="1" applyFont="1" applyFill="1" applyBorder="1" applyAlignment="1"/>
    <xf numFmtId="177" fontId="16" fillId="38" borderId="3" xfId="0" applyNumberFormat="1" applyFont="1" applyFill="1" applyBorder="1" applyAlignment="1"/>
    <xf numFmtId="0" fontId="14" fillId="17" borderId="16" xfId="11" applyFont="1" applyFill="1" applyBorder="1"/>
    <xf numFmtId="0" fontId="14" fillId="25" borderId="3" xfId="11" applyFont="1" applyFill="1" applyBorder="1" applyAlignment="1">
      <alignment horizontal="right"/>
    </xf>
    <xf numFmtId="177" fontId="16" fillId="31" borderId="3" xfId="0" applyNumberFormat="1" applyFont="1" applyFill="1" applyBorder="1" applyAlignment="1"/>
    <xf numFmtId="0" fontId="14" fillId="25" borderId="16" xfId="11" applyFont="1" applyFill="1" applyBorder="1"/>
    <xf numFmtId="0" fontId="14" fillId="19" borderId="3" xfId="11" applyFont="1" applyFill="1" applyBorder="1"/>
    <xf numFmtId="0" fontId="14" fillId="16" borderId="3" xfId="11" applyFont="1" applyFill="1" applyBorder="1"/>
    <xf numFmtId="0" fontId="14" fillId="25" borderId="3" xfId="11" applyFont="1" applyFill="1" applyBorder="1"/>
    <xf numFmtId="0" fontId="14" fillId="33" borderId="3" xfId="11" applyFont="1" applyFill="1" applyBorder="1"/>
    <xf numFmtId="0" fontId="16" fillId="33" borderId="3" xfId="11" applyFont="1" applyFill="1" applyBorder="1" applyAlignment="1">
      <alignment horizontal="center"/>
    </xf>
    <xf numFmtId="0" fontId="30" fillId="15" borderId="0" xfId="0" applyFont="1" applyFill="1"/>
    <xf numFmtId="178" fontId="30" fillId="15" borderId="0" xfId="0" applyNumberFormat="1" applyFont="1" applyFill="1"/>
    <xf numFmtId="0" fontId="30" fillId="43" borderId="3" xfId="0" applyFont="1" applyFill="1" applyBorder="1"/>
    <xf numFmtId="22" fontId="16" fillId="43" borderId="3" xfId="0" applyNumberFormat="1" applyFont="1" applyFill="1" applyBorder="1"/>
    <xf numFmtId="22" fontId="16" fillId="41" borderId="3" xfId="0" applyNumberFormat="1" applyFont="1" applyFill="1" applyBorder="1"/>
    <xf numFmtId="0" fontId="30" fillId="45" borderId="3" xfId="0" applyFont="1" applyFill="1" applyBorder="1"/>
    <xf numFmtId="0" fontId="40" fillId="44" borderId="3" xfId="0" applyFont="1" applyFill="1" applyBorder="1"/>
    <xf numFmtId="22" fontId="16" fillId="45" borderId="3" xfId="0" applyNumberFormat="1" applyFont="1" applyFill="1" applyBorder="1"/>
    <xf numFmtId="22" fontId="16" fillId="38" borderId="3" xfId="0" applyNumberFormat="1" applyFont="1" applyFill="1" applyBorder="1"/>
    <xf numFmtId="0" fontId="30" fillId="31" borderId="3" xfId="0" applyFont="1" applyFill="1" applyBorder="1"/>
    <xf numFmtId="22" fontId="16" fillId="31" borderId="3" xfId="0" applyNumberFormat="1" applyFont="1" applyFill="1" applyBorder="1"/>
    <xf numFmtId="9" fontId="40" fillId="0" borderId="0" xfId="0" applyNumberFormat="1" applyFont="1"/>
    <xf numFmtId="0" fontId="30" fillId="42" borderId="3" xfId="0" applyFont="1" applyFill="1" applyBorder="1"/>
    <xf numFmtId="0" fontId="30" fillId="46" borderId="3" xfId="0" applyFont="1" applyFill="1" applyBorder="1" applyAlignment="1">
      <alignment horizontal="center"/>
    </xf>
    <xf numFmtId="177" fontId="40" fillId="25" borderId="3" xfId="0" applyNumberFormat="1" applyFont="1" applyFill="1" applyBorder="1"/>
    <xf numFmtId="0" fontId="30" fillId="25" borderId="3" xfId="0" applyFont="1" applyFill="1" applyBorder="1" applyAlignment="1">
      <alignment horizontal="center"/>
    </xf>
    <xf numFmtId="0" fontId="40" fillId="37" borderId="3" xfId="0" applyFont="1" applyFill="1" applyBorder="1"/>
    <xf numFmtId="177" fontId="40" fillId="37" borderId="3" xfId="0" applyNumberFormat="1" applyFont="1" applyFill="1" applyBorder="1"/>
    <xf numFmtId="0" fontId="14" fillId="24" borderId="3" xfId="11" applyFont="1" applyFill="1" applyBorder="1"/>
    <xf numFmtId="0" fontId="14" fillId="24" borderId="3" xfId="11" applyFont="1" applyFill="1" applyBorder="1" applyAlignment="1">
      <alignment horizontal="right"/>
    </xf>
    <xf numFmtId="0" fontId="14" fillId="0" borderId="3" xfId="11" applyFont="1" applyFill="1" applyBorder="1" applyAlignment="1">
      <alignment horizontal="right"/>
    </xf>
    <xf numFmtId="0" fontId="43" fillId="4" borderId="2" xfId="9" applyNumberFormat="1" applyFont="1" applyFill="1" applyBorder="1" applyAlignment="1" applyProtection="1"/>
    <xf numFmtId="0" fontId="43" fillId="4" borderId="2" xfId="10" applyFont="1" applyFill="1" applyBorder="1" applyAlignment="1">
      <alignment horizontal="center"/>
    </xf>
    <xf numFmtId="0" fontId="40" fillId="4" borderId="2" xfId="10" applyFont="1" applyFill="1" applyBorder="1" applyAlignment="1">
      <alignment horizontal="center"/>
    </xf>
    <xf numFmtId="0" fontId="14" fillId="18" borderId="3" xfId="10" applyFont="1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14" fillId="40" borderId="5" xfId="10" applyFont="1" applyFill="1" applyBorder="1"/>
    <xf numFmtId="0" fontId="14" fillId="54" borderId="5" xfId="10" applyFont="1" applyFill="1" applyBorder="1"/>
    <xf numFmtId="0" fontId="14" fillId="25" borderId="3" xfId="10" applyFont="1" applyFill="1" applyBorder="1"/>
    <xf numFmtId="0" fontId="14" fillId="0" borderId="0" xfId="10" applyFont="1" applyFill="1" applyBorder="1" applyAlignment="1">
      <alignment horizontal="center" vertical="center"/>
    </xf>
    <xf numFmtId="0" fontId="14" fillId="0" borderId="0" xfId="10" applyFont="1" applyFill="1" applyAlignment="1">
      <alignment horizontal="center"/>
    </xf>
    <xf numFmtId="0" fontId="14" fillId="55" borderId="5" xfId="10" applyFont="1" applyFill="1" applyBorder="1"/>
    <xf numFmtId="0" fontId="14" fillId="19" borderId="3" xfId="10" applyFont="1" applyFill="1" applyBorder="1"/>
    <xf numFmtId="0" fontId="40" fillId="7" borderId="3" xfId="3713" applyFont="1" applyFill="1" applyBorder="1"/>
    <xf numFmtId="0" fontId="40" fillId="17" borderId="3" xfId="3713" applyFont="1" applyFill="1" applyBorder="1"/>
    <xf numFmtId="0" fontId="16" fillId="30" borderId="10" xfId="0" applyFont="1" applyFill="1" applyBorder="1" applyAlignment="1">
      <alignment vertical="center" wrapText="1"/>
    </xf>
    <xf numFmtId="0" fontId="16" fillId="30" borderId="6" xfId="0" applyFont="1" applyFill="1" applyBorder="1" applyAlignment="1">
      <alignment horizontal="left" vertical="center" wrapText="1"/>
    </xf>
    <xf numFmtId="0" fontId="16" fillId="30" borderId="3" xfId="0" applyFont="1" applyFill="1" applyBorder="1" applyAlignment="1">
      <alignment horizontal="left" vertical="center" wrapText="1"/>
    </xf>
    <xf numFmtId="0" fontId="16" fillId="30" borderId="11" xfId="0" applyFont="1" applyFill="1" applyBorder="1" applyAlignment="1">
      <alignment horizontal="left" vertical="center" wrapText="1"/>
    </xf>
    <xf numFmtId="0" fontId="16" fillId="30" borderId="10" xfId="0" applyFont="1" applyFill="1" applyBorder="1" applyAlignment="1">
      <alignment horizontal="left" vertical="center" wrapText="1"/>
    </xf>
    <xf numFmtId="0" fontId="16" fillId="30" borderId="11" xfId="0" applyFont="1" applyFill="1" applyBorder="1" applyAlignment="1">
      <alignment vertical="center" wrapText="1"/>
    </xf>
    <xf numFmtId="0" fontId="16" fillId="30" borderId="11" xfId="0" applyFont="1" applyFill="1" applyBorder="1"/>
    <xf numFmtId="0" fontId="30" fillId="49" borderId="11" xfId="0" applyFont="1" applyFill="1" applyBorder="1" applyAlignment="1">
      <alignment horizontal="left" vertical="center" wrapText="1"/>
    </xf>
    <xf numFmtId="0" fontId="30" fillId="49" borderId="3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30" fillId="15" borderId="3" xfId="0" applyFont="1" applyFill="1" applyBorder="1"/>
    <xf numFmtId="22" fontId="16" fillId="15" borderId="3" xfId="0" applyNumberFormat="1" applyFont="1" applyFill="1" applyBorder="1"/>
    <xf numFmtId="0" fontId="30" fillId="53" borderId="3" xfId="0" applyFont="1" applyFill="1" applyBorder="1"/>
    <xf numFmtId="22" fontId="16" fillId="53" borderId="3" xfId="0" applyNumberFormat="1" applyFont="1" applyFill="1" applyBorder="1"/>
    <xf numFmtId="0" fontId="14" fillId="20" borderId="3" xfId="11" applyFont="1" applyFill="1" applyBorder="1"/>
    <xf numFmtId="0" fontId="14" fillId="20" borderId="3" xfId="11" applyFont="1" applyFill="1" applyBorder="1" applyAlignment="1">
      <alignment horizontal="center"/>
    </xf>
    <xf numFmtId="177" fontId="16" fillId="15" borderId="3" xfId="0" applyNumberFormat="1" applyFont="1" applyFill="1" applyBorder="1" applyAlignment="1"/>
    <xf numFmtId="0" fontId="14" fillId="5" borderId="16" xfId="11" applyFont="1" applyFill="1" applyBorder="1"/>
    <xf numFmtId="0" fontId="30" fillId="27" borderId="3" xfId="0" applyFont="1" applyFill="1" applyBorder="1" applyAlignment="1">
      <alignment horizontal="center"/>
    </xf>
    <xf numFmtId="0" fontId="14" fillId="27" borderId="3" xfId="11" applyFont="1" applyFill="1" applyBorder="1" applyAlignment="1">
      <alignment horizontal="right"/>
    </xf>
    <xf numFmtId="177" fontId="16" fillId="56" borderId="3" xfId="0" applyNumberFormat="1" applyFont="1" applyFill="1" applyBorder="1" applyAlignment="1"/>
    <xf numFmtId="0" fontId="14" fillId="27" borderId="16" xfId="11" applyFont="1" applyFill="1" applyBorder="1"/>
    <xf numFmtId="0" fontId="14" fillId="50" borderId="3" xfId="11" applyFont="1" applyFill="1" applyBorder="1" applyAlignment="1">
      <alignment horizontal="right"/>
    </xf>
    <xf numFmtId="177" fontId="16" fillId="53" borderId="3" xfId="0" applyNumberFormat="1" applyFont="1" applyFill="1" applyBorder="1" applyAlignment="1"/>
    <xf numFmtId="0" fontId="14" fillId="50" borderId="16" xfId="11" applyFont="1" applyFill="1" applyBorder="1"/>
    <xf numFmtId="0" fontId="14" fillId="0" borderId="0" xfId="11" applyFont="1" applyFill="1" applyBorder="1" applyAlignment="1">
      <alignment horizontal="right"/>
    </xf>
    <xf numFmtId="0" fontId="14" fillId="33" borderId="3" xfId="11" applyFont="1" applyFill="1" applyBorder="1" applyAlignment="1">
      <alignment horizontal="center"/>
    </xf>
    <xf numFmtId="177" fontId="40" fillId="5" borderId="3" xfId="0" applyNumberFormat="1" applyFont="1" applyFill="1" applyBorder="1"/>
    <xf numFmtId="177" fontId="40" fillId="16" borderId="3" xfId="0" applyNumberFormat="1" applyFont="1" applyFill="1" applyBorder="1"/>
    <xf numFmtId="0" fontId="16" fillId="30" borderId="11" xfId="0" applyFont="1" applyFill="1" applyBorder="1" applyAlignment="1">
      <alignment horizontal="left"/>
    </xf>
    <xf numFmtId="0" fontId="39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0" fillId="57" borderId="3" xfId="0" applyFont="1" applyFill="1" applyBorder="1"/>
    <xf numFmtId="0" fontId="46" fillId="5" borderId="3" xfId="11" applyFont="1" applyFill="1" applyBorder="1" applyAlignment="1">
      <alignment horizontal="center"/>
    </xf>
    <xf numFmtId="0" fontId="47" fillId="15" borderId="3" xfId="0" applyFont="1" applyFill="1" applyBorder="1" applyAlignment="1">
      <alignment horizontal="center"/>
    </xf>
    <xf numFmtId="0" fontId="47" fillId="15" borderId="6" xfId="0" applyFont="1" applyFill="1" applyBorder="1" applyAlignment="1">
      <alignment horizontal="center"/>
    </xf>
    <xf numFmtId="0" fontId="46" fillId="0" borderId="0" xfId="11" applyFont="1" applyAlignment="1">
      <alignment horizontal="center"/>
    </xf>
    <xf numFmtId="0" fontId="40" fillId="0" borderId="0" xfId="0" applyFont="1" applyAlignment="1">
      <alignment horizontal="center"/>
    </xf>
  </cellXfs>
  <cellStyles count="3861">
    <cellStyle name="Excel Built-in Normal" xfId="1775"/>
    <cellStyle name="Excel Built-in Normal 1" xfId="1892"/>
    <cellStyle name="Excel_BuiltIn_悪い 1" xfId="1"/>
    <cellStyle name="Excel_BuiltIn_悪い 1 2" xfId="2"/>
    <cellStyle name="パーセント 2" xfId="1761"/>
    <cellStyle name="パーセント 2 2" xfId="3710"/>
    <cellStyle name="パーセント 3" xfId="1893"/>
    <cellStyle name="パーセント 3 2" xfId="371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ハイパーリンク" xfId="424" builtinId="8" hidden="1"/>
    <cellStyle name="ハイパーリンク" xfId="426" builtinId="8" hidden="1"/>
    <cellStyle name="ハイパーリンク" xfId="428" builtinId="8" hidden="1"/>
    <cellStyle name="ハイパーリンク" xfId="430" builtinId="8" hidden="1"/>
    <cellStyle name="ハイパーリンク" xfId="432" builtinId="8" hidden="1"/>
    <cellStyle name="ハイパーリンク" xfId="434" builtinId="8" hidden="1"/>
    <cellStyle name="ハイパーリンク" xfId="436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ハイパーリンク" xfId="502" builtinId="8" hidden="1"/>
    <cellStyle name="ハイパーリンク" xfId="504" builtinId="8" hidden="1"/>
    <cellStyle name="ハイパーリンク" xfId="506" builtinId="8" hidden="1"/>
    <cellStyle name="ハイパーリンク" xfId="508" builtinId="8" hidden="1"/>
    <cellStyle name="ハイパーリンク" xfId="510" builtinId="8" hidden="1"/>
    <cellStyle name="ハイパーリンク" xfId="512" builtinId="8" hidden="1"/>
    <cellStyle name="ハイパーリンク" xfId="514" builtinId="8" hidden="1"/>
    <cellStyle name="ハイパーリンク" xfId="516" builtinId="8" hidden="1"/>
    <cellStyle name="ハイパーリンク" xfId="518" builtinId="8" hidden="1"/>
    <cellStyle name="ハイパーリンク" xfId="520" builtinId="8" hidden="1"/>
    <cellStyle name="ハイパーリンク" xfId="522" builtinId="8" hidden="1"/>
    <cellStyle name="ハイパーリンク" xfId="524" builtinId="8" hidden="1"/>
    <cellStyle name="ハイパーリンク" xfId="526" builtinId="8" hidden="1"/>
    <cellStyle name="ハイパーリンク" xfId="528" builtinId="8" hidden="1"/>
    <cellStyle name="ハイパーリンク" xfId="530" builtinId="8" hidden="1"/>
    <cellStyle name="ハイパーリンク" xfId="532" builtinId="8" hidden="1"/>
    <cellStyle name="ハイパーリンク" xfId="534" builtinId="8" hidden="1"/>
    <cellStyle name="ハイパーリンク" xfId="536" builtinId="8" hidden="1"/>
    <cellStyle name="ハイパーリンク" xfId="538" builtinId="8" hidden="1"/>
    <cellStyle name="ハイパーリンク" xfId="540" builtinId="8" hidden="1"/>
    <cellStyle name="ハイパーリンク" xfId="542" builtinId="8" hidden="1"/>
    <cellStyle name="ハイパーリンク" xfId="544" builtinId="8" hidden="1"/>
    <cellStyle name="ハイパーリンク" xfId="546" builtinId="8" hidden="1"/>
    <cellStyle name="ハイパーリンク" xfId="548" builtinId="8" hidden="1"/>
    <cellStyle name="ハイパーリンク" xfId="550" builtinId="8" hidden="1"/>
    <cellStyle name="ハイパーリンク" xfId="552" builtinId="8" hidden="1"/>
    <cellStyle name="ハイパーリンク" xfId="554" builtinId="8" hidden="1"/>
    <cellStyle name="ハイパーリンク" xfId="556" builtinId="8" hidden="1"/>
    <cellStyle name="ハイパーリンク" xfId="558" builtinId="8" hidden="1"/>
    <cellStyle name="ハイパーリンク" xfId="560" builtinId="8" hidden="1"/>
    <cellStyle name="ハイパーリンク" xfId="562" builtinId="8" hidden="1"/>
    <cellStyle name="ハイパーリンク" xfId="564" builtinId="8" hidden="1"/>
    <cellStyle name="ハイパーリンク" xfId="566" builtinId="8" hidden="1"/>
    <cellStyle name="ハイパーリンク" xfId="568" builtinId="8" hidden="1"/>
    <cellStyle name="ハイパーリンク" xfId="570" builtinId="8" hidden="1"/>
    <cellStyle name="ハイパーリンク" xfId="572" builtinId="8" hidden="1"/>
    <cellStyle name="ハイパーリンク" xfId="574" builtinId="8" hidden="1"/>
    <cellStyle name="ハイパーリンク" xfId="576" builtinId="8" hidden="1"/>
    <cellStyle name="ハイパーリンク" xfId="578" builtinId="8" hidden="1"/>
    <cellStyle name="ハイパーリンク" xfId="580" builtinId="8" hidden="1"/>
    <cellStyle name="ハイパーリンク" xfId="582" builtinId="8" hidden="1"/>
    <cellStyle name="ハイパーリンク" xfId="584" builtinId="8" hidden="1"/>
    <cellStyle name="ハイパーリンク" xfId="586" builtinId="8" hidden="1"/>
    <cellStyle name="ハイパーリンク" xfId="588" builtinId="8" hidden="1"/>
    <cellStyle name="ハイパーリンク" xfId="590" builtinId="8" hidden="1"/>
    <cellStyle name="ハイパーリンク" xfId="592" builtinId="8" hidden="1"/>
    <cellStyle name="ハイパーリンク" xfId="594" builtinId="8" hidden="1"/>
    <cellStyle name="ハイパーリンク" xfId="596" builtinId="8" hidden="1"/>
    <cellStyle name="ハイパーリンク" xfId="598" builtinId="8" hidden="1"/>
    <cellStyle name="ハイパーリンク" xfId="600" builtinId="8" hidden="1"/>
    <cellStyle name="ハイパーリンク" xfId="602" builtinId="8" hidden="1"/>
    <cellStyle name="ハイパーリンク" xfId="604" builtinId="8" hidden="1"/>
    <cellStyle name="ハイパーリンク" xfId="606" builtinId="8" hidden="1"/>
    <cellStyle name="ハイパーリンク" xfId="608" builtinId="8" hidden="1"/>
    <cellStyle name="ハイパーリンク" xfId="610" builtinId="8" hidden="1"/>
    <cellStyle name="ハイパーリンク" xfId="612" builtinId="8" hidden="1"/>
    <cellStyle name="ハイパーリンク" xfId="614" builtinId="8" hidden="1"/>
    <cellStyle name="ハイパーリンク" xfId="616" builtinId="8" hidden="1"/>
    <cellStyle name="ハイパーリンク" xfId="618" builtinId="8" hidden="1"/>
    <cellStyle name="ハイパーリンク" xfId="620" builtinId="8" hidden="1"/>
    <cellStyle name="ハイパーリンク" xfId="622" builtinId="8" hidden="1"/>
    <cellStyle name="ハイパーリンク" xfId="624" builtinId="8" hidden="1"/>
    <cellStyle name="ハイパーリンク" xfId="626" builtinId="8" hidden="1"/>
    <cellStyle name="ハイパーリンク" xfId="628" builtinId="8" hidden="1"/>
    <cellStyle name="ハイパーリンク" xfId="630" builtinId="8" hidden="1"/>
    <cellStyle name="ハイパーリンク" xfId="632" builtinId="8" hidden="1"/>
    <cellStyle name="ハイパーリンク" xfId="634" builtinId="8" hidden="1"/>
    <cellStyle name="ハイパーリンク" xfId="636" builtinId="8" hidden="1"/>
    <cellStyle name="ハイパーリンク" xfId="638" builtinId="8" hidden="1"/>
    <cellStyle name="ハイパーリンク" xfId="640" builtinId="8" hidden="1"/>
    <cellStyle name="ハイパーリンク" xfId="642" builtinId="8" hidden="1"/>
    <cellStyle name="ハイパーリンク" xfId="644" builtinId="8" hidden="1"/>
    <cellStyle name="ハイパーリンク" xfId="646" builtinId="8" hidden="1"/>
    <cellStyle name="ハイパーリンク" xfId="648" builtinId="8" hidden="1"/>
    <cellStyle name="ハイパーリンク" xfId="650" builtinId="8" hidden="1"/>
    <cellStyle name="ハイパーリンク" xfId="652" builtinId="8" hidden="1"/>
    <cellStyle name="ハイパーリンク" xfId="654" builtinId="8" hidden="1"/>
    <cellStyle name="ハイパーリンク" xfId="656" builtinId="8" hidden="1"/>
    <cellStyle name="ハイパーリンク" xfId="658" builtinId="8" hidden="1"/>
    <cellStyle name="ハイパーリンク" xfId="660" builtinId="8" hidden="1"/>
    <cellStyle name="ハイパーリンク" xfId="662" builtinId="8" hidden="1"/>
    <cellStyle name="ハイパーリンク" xfId="664" builtinId="8" hidden="1"/>
    <cellStyle name="ハイパーリンク" xfId="666" builtinId="8" hidden="1"/>
    <cellStyle name="ハイパーリンク" xfId="668" builtinId="8" hidden="1"/>
    <cellStyle name="ハイパーリンク" xfId="670" builtinId="8" hidden="1"/>
    <cellStyle name="ハイパーリンク" xfId="672" builtinId="8" hidden="1"/>
    <cellStyle name="ハイパーリンク" xfId="674" builtinId="8" hidden="1"/>
    <cellStyle name="ハイパーリンク" xfId="676" builtinId="8" hidden="1"/>
    <cellStyle name="ハイパーリンク" xfId="678" builtinId="8" hidden="1"/>
    <cellStyle name="ハイパーリンク" xfId="680" builtinId="8" hidden="1"/>
    <cellStyle name="ハイパーリンク" xfId="682" builtinId="8" hidden="1"/>
    <cellStyle name="ハイパーリンク" xfId="684" builtinId="8" hidden="1"/>
    <cellStyle name="ハイパーリンク" xfId="686" builtinId="8" hidden="1"/>
    <cellStyle name="ハイパーリンク" xfId="688" builtinId="8" hidden="1"/>
    <cellStyle name="ハイパーリンク" xfId="690" builtinId="8" hidden="1"/>
    <cellStyle name="ハイパーリンク" xfId="692" builtinId="8" hidden="1"/>
    <cellStyle name="ハイパーリンク" xfId="694" builtinId="8" hidden="1"/>
    <cellStyle name="ハイパーリンク" xfId="696" builtinId="8" hidden="1"/>
    <cellStyle name="ハイパーリンク" xfId="698" builtinId="8" hidden="1"/>
    <cellStyle name="ハイパーリンク" xfId="700" builtinId="8" hidden="1"/>
    <cellStyle name="ハイパーリンク" xfId="702" builtinId="8" hidden="1"/>
    <cellStyle name="ハイパーリンク" xfId="704" builtinId="8" hidden="1"/>
    <cellStyle name="ハイパーリンク" xfId="706" builtinId="8" hidden="1"/>
    <cellStyle name="ハイパーリンク" xfId="708" builtinId="8" hidden="1"/>
    <cellStyle name="ハイパーリンク" xfId="710" builtinId="8" hidden="1"/>
    <cellStyle name="ハイパーリンク" xfId="712" builtinId="8" hidden="1"/>
    <cellStyle name="ハイパーリンク" xfId="714" builtinId="8" hidden="1"/>
    <cellStyle name="ハイパーリンク" xfId="716" builtinId="8" hidden="1"/>
    <cellStyle name="ハイパーリンク" xfId="718" builtinId="8" hidden="1"/>
    <cellStyle name="ハイパーリンク" xfId="720" builtinId="8" hidden="1"/>
    <cellStyle name="ハイパーリンク" xfId="722" builtinId="8" hidden="1"/>
    <cellStyle name="ハイパーリンク" xfId="724" builtinId="8" hidden="1"/>
    <cellStyle name="ハイパーリンク" xfId="726" builtinId="8" hidden="1"/>
    <cellStyle name="ハイパーリンク" xfId="728" builtinId="8" hidden="1"/>
    <cellStyle name="ハイパーリンク" xfId="730" builtinId="8" hidden="1"/>
    <cellStyle name="ハイパーリンク" xfId="732" builtinId="8" hidden="1"/>
    <cellStyle name="ハイパーリンク" xfId="734" builtinId="8" hidden="1"/>
    <cellStyle name="ハイパーリンク" xfId="736" builtinId="8" hidden="1"/>
    <cellStyle name="ハイパーリンク" xfId="738" builtinId="8" hidden="1"/>
    <cellStyle name="ハイパーリンク" xfId="740" builtinId="8" hidden="1"/>
    <cellStyle name="ハイパーリンク" xfId="742" builtinId="8" hidden="1"/>
    <cellStyle name="ハイパーリンク" xfId="744" builtinId="8" hidden="1"/>
    <cellStyle name="ハイパーリンク" xfId="746" builtinId="8" hidden="1"/>
    <cellStyle name="ハイパーリンク" xfId="748" builtinId="8" hidden="1"/>
    <cellStyle name="ハイパーリンク" xfId="750" builtinId="8" hidden="1"/>
    <cellStyle name="ハイパーリンク" xfId="752" builtinId="8" hidden="1"/>
    <cellStyle name="ハイパーリンク" xfId="754" builtinId="8" hidden="1"/>
    <cellStyle name="ハイパーリンク" xfId="756" builtinId="8" hidden="1"/>
    <cellStyle name="ハイパーリンク" xfId="758" builtinId="8" hidden="1"/>
    <cellStyle name="ハイパーリンク" xfId="760" builtinId="8" hidden="1"/>
    <cellStyle name="ハイパーリンク" xfId="762" builtinId="8" hidden="1"/>
    <cellStyle name="ハイパーリンク" xfId="764" builtinId="8" hidden="1"/>
    <cellStyle name="ハイパーリンク" xfId="766" builtinId="8" hidden="1"/>
    <cellStyle name="ハイパーリンク" xfId="768" builtinId="8" hidden="1"/>
    <cellStyle name="ハイパーリンク" xfId="770" builtinId="8" hidden="1"/>
    <cellStyle name="ハイパーリンク" xfId="772" builtinId="8" hidden="1"/>
    <cellStyle name="ハイパーリンク" xfId="774" builtinId="8" hidden="1"/>
    <cellStyle name="ハイパーリンク" xfId="776" builtinId="8" hidden="1"/>
    <cellStyle name="ハイパーリンク" xfId="778" builtinId="8" hidden="1"/>
    <cellStyle name="ハイパーリンク" xfId="780" builtinId="8" hidden="1"/>
    <cellStyle name="ハイパーリンク" xfId="782" builtinId="8" hidden="1"/>
    <cellStyle name="ハイパーリンク" xfId="784" builtinId="8" hidden="1"/>
    <cellStyle name="ハイパーリンク" xfId="786" builtinId="8" hidden="1"/>
    <cellStyle name="ハイパーリンク" xfId="788" builtinId="8" hidden="1"/>
    <cellStyle name="ハイパーリンク" xfId="790" builtinId="8" hidden="1"/>
    <cellStyle name="ハイパーリンク" xfId="792" builtinId="8" hidden="1"/>
    <cellStyle name="ハイパーリンク" xfId="794" builtinId="8" hidden="1"/>
    <cellStyle name="ハイパーリンク" xfId="796" builtinId="8" hidden="1"/>
    <cellStyle name="ハイパーリンク" xfId="798" builtinId="8" hidden="1"/>
    <cellStyle name="ハイパーリンク" xfId="800" builtinId="8" hidden="1"/>
    <cellStyle name="ハイパーリンク" xfId="802" builtinId="8" hidden="1"/>
    <cellStyle name="ハイパーリンク" xfId="804" builtinId="8" hidden="1"/>
    <cellStyle name="ハイパーリンク" xfId="806" builtinId="8" hidden="1"/>
    <cellStyle name="ハイパーリンク" xfId="808" builtinId="8" hidden="1"/>
    <cellStyle name="ハイパーリンク" xfId="810" builtinId="8" hidden="1"/>
    <cellStyle name="ハイパーリンク" xfId="812" builtinId="8" hidden="1"/>
    <cellStyle name="ハイパーリンク" xfId="814" builtinId="8" hidden="1"/>
    <cellStyle name="ハイパーリンク" xfId="816" builtinId="8" hidden="1"/>
    <cellStyle name="ハイパーリンク" xfId="818" builtinId="8" hidden="1"/>
    <cellStyle name="ハイパーリンク" xfId="820" builtinId="8" hidden="1"/>
    <cellStyle name="ハイパーリンク" xfId="822" builtinId="8" hidden="1"/>
    <cellStyle name="ハイパーリンク" xfId="824" builtinId="8" hidden="1"/>
    <cellStyle name="ハイパーリンク" xfId="826" builtinId="8" hidden="1"/>
    <cellStyle name="ハイパーリンク" xfId="828" builtinId="8" hidden="1"/>
    <cellStyle name="ハイパーリンク" xfId="830" builtinId="8" hidden="1"/>
    <cellStyle name="ハイパーリンク" xfId="832" builtinId="8" hidden="1"/>
    <cellStyle name="ハイパーリンク" xfId="834" builtinId="8" hidden="1"/>
    <cellStyle name="ハイパーリンク" xfId="836" builtinId="8" hidden="1"/>
    <cellStyle name="ハイパーリンク" xfId="838" builtinId="8" hidden="1"/>
    <cellStyle name="ハイパーリンク" xfId="840" builtinId="8" hidden="1"/>
    <cellStyle name="ハイパーリンク" xfId="842" builtinId="8" hidden="1"/>
    <cellStyle name="ハイパーリンク" xfId="844" builtinId="8" hidden="1"/>
    <cellStyle name="ハイパーリンク" xfId="846" builtinId="8" hidden="1"/>
    <cellStyle name="ハイパーリンク" xfId="848" builtinId="8" hidden="1"/>
    <cellStyle name="ハイパーリンク" xfId="850" builtinId="8" hidden="1"/>
    <cellStyle name="ハイパーリンク" xfId="852" builtinId="8" hidden="1"/>
    <cellStyle name="ハイパーリンク" xfId="854" builtinId="8" hidden="1"/>
    <cellStyle name="ハイパーリンク" xfId="856" builtinId="8" hidden="1"/>
    <cellStyle name="ハイパーリンク" xfId="858" builtinId="8" hidden="1"/>
    <cellStyle name="ハイパーリンク" xfId="860" builtinId="8" hidden="1"/>
    <cellStyle name="ハイパーリンク" xfId="862" builtinId="8" hidden="1"/>
    <cellStyle name="ハイパーリンク" xfId="864" builtinId="8" hidden="1"/>
    <cellStyle name="ハイパーリンク" xfId="866" builtinId="8" hidden="1"/>
    <cellStyle name="ハイパーリンク" xfId="868" builtinId="8" hidden="1"/>
    <cellStyle name="ハイパーリンク" xfId="870" builtinId="8" hidden="1"/>
    <cellStyle name="ハイパーリンク" xfId="872" builtinId="8" hidden="1"/>
    <cellStyle name="ハイパーリンク" xfId="874" builtinId="8" hidden="1"/>
    <cellStyle name="ハイパーリンク" xfId="876" builtinId="8" hidden="1"/>
    <cellStyle name="ハイパーリンク" xfId="878" builtinId="8" hidden="1"/>
    <cellStyle name="ハイパーリンク" xfId="880" builtinId="8" hidden="1"/>
    <cellStyle name="ハイパーリンク" xfId="882" builtinId="8" hidden="1"/>
    <cellStyle name="ハイパーリンク" xfId="884" builtinId="8" hidden="1"/>
    <cellStyle name="ハイパーリンク" xfId="886" builtinId="8" hidden="1"/>
    <cellStyle name="ハイパーリンク" xfId="888" builtinId="8" hidden="1"/>
    <cellStyle name="ハイパーリンク" xfId="890" builtinId="8" hidden="1"/>
    <cellStyle name="ハイパーリンク" xfId="892" builtinId="8" hidden="1"/>
    <cellStyle name="ハイパーリンク" xfId="894" builtinId="8" hidden="1"/>
    <cellStyle name="ハイパーリンク" xfId="896" builtinId="8" hidden="1"/>
    <cellStyle name="ハイパーリンク" xfId="898" builtinId="8" hidden="1"/>
    <cellStyle name="ハイパーリンク" xfId="900" builtinId="8" hidden="1"/>
    <cellStyle name="ハイパーリンク" xfId="902" builtinId="8" hidden="1"/>
    <cellStyle name="ハイパーリンク" xfId="904" builtinId="8" hidden="1"/>
    <cellStyle name="ハイパーリンク" xfId="906" builtinId="8" hidden="1"/>
    <cellStyle name="ハイパーリンク" xfId="908" builtinId="8" hidden="1"/>
    <cellStyle name="ハイパーリンク" xfId="910" builtinId="8" hidden="1"/>
    <cellStyle name="ハイパーリンク" xfId="912" builtinId="8" hidden="1"/>
    <cellStyle name="ハイパーリンク" xfId="914" builtinId="8" hidden="1"/>
    <cellStyle name="ハイパーリンク" xfId="916" builtinId="8" hidden="1"/>
    <cellStyle name="ハイパーリンク" xfId="918" builtinId="8" hidden="1"/>
    <cellStyle name="ハイパーリンク" xfId="920" builtinId="8" hidden="1"/>
    <cellStyle name="ハイパーリンク" xfId="922" builtinId="8" hidden="1"/>
    <cellStyle name="ハイパーリンク" xfId="924" builtinId="8" hidden="1"/>
    <cellStyle name="ハイパーリンク" xfId="926" builtinId="8" hidden="1"/>
    <cellStyle name="ハイパーリンク" xfId="928" builtinId="8" hidden="1"/>
    <cellStyle name="ハイパーリンク" xfId="930" builtinId="8" hidden="1"/>
    <cellStyle name="ハイパーリンク" xfId="932" builtinId="8" hidden="1"/>
    <cellStyle name="ハイパーリンク" xfId="934" builtinId="8" hidden="1"/>
    <cellStyle name="ハイパーリンク" xfId="936" builtinId="8" hidden="1"/>
    <cellStyle name="ハイパーリンク" xfId="938" builtinId="8" hidden="1"/>
    <cellStyle name="ハイパーリンク" xfId="940" builtinId="8" hidden="1"/>
    <cellStyle name="ハイパーリンク" xfId="942" builtinId="8" hidden="1"/>
    <cellStyle name="ハイパーリンク" xfId="944" builtinId="8" hidden="1"/>
    <cellStyle name="ハイパーリンク" xfId="946" builtinId="8" hidden="1"/>
    <cellStyle name="ハイパーリンク" xfId="948" builtinId="8" hidden="1"/>
    <cellStyle name="ハイパーリンク" xfId="950" builtinId="8" hidden="1"/>
    <cellStyle name="ハイパーリンク" xfId="952" builtinId="8" hidden="1"/>
    <cellStyle name="ハイパーリンク" xfId="954" builtinId="8" hidden="1"/>
    <cellStyle name="ハイパーリンク" xfId="956" builtinId="8" hidden="1"/>
    <cellStyle name="ハイパーリンク" xfId="958" builtinId="8" hidden="1"/>
    <cellStyle name="ハイパーリンク" xfId="960" builtinId="8" hidden="1"/>
    <cellStyle name="ハイパーリンク" xfId="962" builtinId="8" hidden="1"/>
    <cellStyle name="ハイパーリンク" xfId="964" builtinId="8" hidden="1"/>
    <cellStyle name="ハイパーリンク" xfId="966" builtinId="8" hidden="1"/>
    <cellStyle name="ハイパーリンク" xfId="968" builtinId="8" hidden="1"/>
    <cellStyle name="ハイパーリンク" xfId="970" builtinId="8" hidden="1"/>
    <cellStyle name="ハイパーリンク" xfId="972" builtinId="8" hidden="1"/>
    <cellStyle name="ハイパーリンク" xfId="974" builtinId="8" hidden="1"/>
    <cellStyle name="ハイパーリンク" xfId="976" builtinId="8" hidden="1"/>
    <cellStyle name="ハイパーリンク" xfId="978" builtinId="8" hidden="1"/>
    <cellStyle name="ハイパーリンク" xfId="980" builtinId="8" hidden="1"/>
    <cellStyle name="ハイパーリンク" xfId="982" builtinId="8" hidden="1"/>
    <cellStyle name="ハイパーリンク" xfId="984" builtinId="8" hidden="1"/>
    <cellStyle name="ハイパーリンク" xfId="986" builtinId="8" hidden="1"/>
    <cellStyle name="ハイパーリンク" xfId="988" builtinId="8" hidden="1"/>
    <cellStyle name="ハイパーリンク" xfId="990" builtinId="8" hidden="1"/>
    <cellStyle name="ハイパーリンク" xfId="992" builtinId="8" hidden="1"/>
    <cellStyle name="ハイパーリンク" xfId="994" builtinId="8" hidden="1"/>
    <cellStyle name="ハイパーリンク" xfId="996" builtinId="8" hidden="1"/>
    <cellStyle name="ハイパーリンク" xfId="998" builtinId="8" hidden="1"/>
    <cellStyle name="ハイパーリンク" xfId="1000" builtinId="8" hidden="1"/>
    <cellStyle name="ハイパーリンク" xfId="1002" builtinId="8" hidden="1"/>
    <cellStyle name="ハイパーリンク" xfId="1004" builtinId="8" hidden="1"/>
    <cellStyle name="ハイパーリンク" xfId="1006" builtinId="8" hidden="1"/>
    <cellStyle name="ハイパーリンク" xfId="1008" builtinId="8" hidden="1"/>
    <cellStyle name="ハイパーリンク" xfId="1010" builtinId="8" hidden="1"/>
    <cellStyle name="ハイパーリンク" xfId="1012" builtinId="8" hidden="1"/>
    <cellStyle name="ハイパーリンク" xfId="1014" builtinId="8" hidden="1"/>
    <cellStyle name="ハイパーリンク" xfId="1016" builtinId="8" hidden="1"/>
    <cellStyle name="ハイパーリンク" xfId="1018" builtinId="8" hidden="1"/>
    <cellStyle name="ハイパーリンク" xfId="1020" builtinId="8" hidden="1"/>
    <cellStyle name="ハイパーリンク" xfId="1022" builtinId="8" hidden="1"/>
    <cellStyle name="ハイパーリンク" xfId="1024" builtinId="8" hidden="1"/>
    <cellStyle name="ハイパーリンク" xfId="1026" builtinId="8" hidden="1"/>
    <cellStyle name="ハイパーリンク" xfId="1028" builtinId="8" hidden="1"/>
    <cellStyle name="ハイパーリンク" xfId="1030" builtinId="8" hidden="1"/>
    <cellStyle name="ハイパーリンク" xfId="1032" builtinId="8" hidden="1"/>
    <cellStyle name="ハイパーリンク" xfId="1034" builtinId="8" hidden="1"/>
    <cellStyle name="ハイパーリンク" xfId="1036" builtinId="8" hidden="1"/>
    <cellStyle name="ハイパーリンク" xfId="1038" builtinId="8" hidden="1"/>
    <cellStyle name="ハイパーリンク" xfId="1040" builtinId="8" hidden="1"/>
    <cellStyle name="ハイパーリンク" xfId="1042" builtinId="8" hidden="1"/>
    <cellStyle name="ハイパーリンク" xfId="1044" builtinId="8" hidden="1"/>
    <cellStyle name="ハイパーリンク" xfId="1046" builtinId="8" hidden="1"/>
    <cellStyle name="ハイパーリンク" xfId="1048" builtinId="8" hidden="1"/>
    <cellStyle name="ハイパーリンク" xfId="1050" builtinId="8" hidden="1"/>
    <cellStyle name="ハイパーリンク" xfId="1052" builtinId="8" hidden="1"/>
    <cellStyle name="ハイパーリンク" xfId="1054" builtinId="8" hidden="1"/>
    <cellStyle name="ハイパーリンク" xfId="1056" builtinId="8" hidden="1"/>
    <cellStyle name="ハイパーリンク" xfId="1058" builtinId="8" hidden="1"/>
    <cellStyle name="ハイパーリンク" xfId="1060" builtinId="8" hidden="1"/>
    <cellStyle name="ハイパーリンク" xfId="1062" builtinId="8" hidden="1"/>
    <cellStyle name="ハイパーリンク" xfId="1064" builtinId="8" hidden="1"/>
    <cellStyle name="ハイパーリンク" xfId="1066" builtinId="8" hidden="1"/>
    <cellStyle name="ハイパーリンク" xfId="1068" builtinId="8" hidden="1"/>
    <cellStyle name="ハイパーリンク" xfId="1070" builtinId="8" hidden="1"/>
    <cellStyle name="ハイパーリンク" xfId="1072" builtinId="8" hidden="1"/>
    <cellStyle name="ハイパーリンク" xfId="1074" builtinId="8" hidden="1"/>
    <cellStyle name="ハイパーリンク" xfId="1076" builtinId="8" hidden="1"/>
    <cellStyle name="ハイパーリンク" xfId="1078" builtinId="8" hidden="1"/>
    <cellStyle name="ハイパーリンク" xfId="1080" builtinId="8" hidden="1"/>
    <cellStyle name="ハイパーリンク" xfId="1082" builtinId="8" hidden="1"/>
    <cellStyle name="ハイパーリンク" xfId="1084" builtinId="8" hidden="1"/>
    <cellStyle name="ハイパーリンク" xfId="1086" builtinId="8" hidden="1"/>
    <cellStyle name="ハイパーリンク" xfId="1088" builtinId="8" hidden="1"/>
    <cellStyle name="ハイパーリンク" xfId="1090" builtinId="8" hidden="1"/>
    <cellStyle name="ハイパーリンク" xfId="1092" builtinId="8" hidden="1"/>
    <cellStyle name="ハイパーリンク" xfId="1094" builtinId="8" hidden="1"/>
    <cellStyle name="ハイパーリンク" xfId="1096" builtinId="8" hidden="1"/>
    <cellStyle name="ハイパーリンク" xfId="1098" builtinId="8" hidden="1"/>
    <cellStyle name="ハイパーリンク" xfId="1100" builtinId="8" hidden="1"/>
    <cellStyle name="ハイパーリンク" xfId="1102" builtinId="8" hidden="1"/>
    <cellStyle name="ハイパーリンク" xfId="1104" builtinId="8" hidden="1"/>
    <cellStyle name="ハイパーリンク" xfId="1106" builtinId="8" hidden="1"/>
    <cellStyle name="ハイパーリンク" xfId="1108" builtinId="8" hidden="1"/>
    <cellStyle name="ハイパーリンク" xfId="1110" builtinId="8" hidden="1"/>
    <cellStyle name="ハイパーリンク" xfId="1112" builtinId="8" hidden="1"/>
    <cellStyle name="ハイパーリンク" xfId="1114" builtinId="8" hidden="1"/>
    <cellStyle name="ハイパーリンク" xfId="1116" builtinId="8" hidden="1"/>
    <cellStyle name="ハイパーリンク" xfId="1118" builtinId="8" hidden="1"/>
    <cellStyle name="ハイパーリンク" xfId="1120" builtinId="8" hidden="1"/>
    <cellStyle name="ハイパーリンク" xfId="1122" builtinId="8" hidden="1"/>
    <cellStyle name="ハイパーリンク" xfId="1124" builtinId="8" hidden="1"/>
    <cellStyle name="ハイパーリンク" xfId="1126" builtinId="8" hidden="1"/>
    <cellStyle name="ハイパーリンク" xfId="1128" builtinId="8" hidden="1"/>
    <cellStyle name="ハイパーリンク" xfId="1130" builtinId="8" hidden="1"/>
    <cellStyle name="ハイパーリンク" xfId="1132" builtinId="8" hidden="1"/>
    <cellStyle name="ハイパーリンク" xfId="1134" builtinId="8" hidden="1"/>
    <cellStyle name="ハイパーリンク" xfId="1136" builtinId="8" hidden="1"/>
    <cellStyle name="ハイパーリンク" xfId="1138" builtinId="8" hidden="1"/>
    <cellStyle name="ハイパーリンク" xfId="1140" builtinId="8" hidden="1"/>
    <cellStyle name="ハイパーリンク" xfId="1142" builtinId="8" hidden="1"/>
    <cellStyle name="ハイパーリンク" xfId="1144" builtinId="8" hidden="1"/>
    <cellStyle name="ハイパーリンク" xfId="1146" builtinId="8" hidden="1"/>
    <cellStyle name="ハイパーリンク" xfId="1148" builtinId="8" hidden="1"/>
    <cellStyle name="ハイパーリンク" xfId="1150" builtinId="8" hidden="1"/>
    <cellStyle name="ハイパーリンク" xfId="1152" builtinId="8" hidden="1"/>
    <cellStyle name="ハイパーリンク" xfId="1154" builtinId="8" hidden="1"/>
    <cellStyle name="ハイパーリンク" xfId="1156" builtinId="8" hidden="1"/>
    <cellStyle name="ハイパーリンク" xfId="1158" builtinId="8" hidden="1"/>
    <cellStyle name="ハイパーリンク" xfId="1160" builtinId="8" hidden="1"/>
    <cellStyle name="ハイパーリンク" xfId="1162" builtinId="8" hidden="1"/>
    <cellStyle name="ハイパーリンク" xfId="1165" builtinId="8" hidden="1"/>
    <cellStyle name="ハイパーリンク" xfId="1167" builtinId="8" hidden="1"/>
    <cellStyle name="ハイパーリンク" xfId="1169" builtinId="8" hidden="1"/>
    <cellStyle name="ハイパーリンク" xfId="1171" builtinId="8" hidden="1"/>
    <cellStyle name="ハイパーリンク" xfId="1173" builtinId="8" hidden="1"/>
    <cellStyle name="ハイパーリンク" xfId="1175" builtinId="8" hidden="1"/>
    <cellStyle name="ハイパーリンク" xfId="1177" builtinId="8" hidden="1"/>
    <cellStyle name="ハイパーリンク" xfId="1179" builtinId="8" hidden="1"/>
    <cellStyle name="ハイパーリンク" xfId="1181" builtinId="8" hidden="1"/>
    <cellStyle name="ハイパーリンク" xfId="1183" builtinId="8" hidden="1"/>
    <cellStyle name="ハイパーリンク" xfId="1185" builtinId="8" hidden="1"/>
    <cellStyle name="ハイパーリンク" xfId="1187" builtinId="8" hidden="1"/>
    <cellStyle name="ハイパーリンク" xfId="1189" builtinId="8" hidden="1"/>
    <cellStyle name="ハイパーリンク" xfId="1191" builtinId="8" hidden="1"/>
    <cellStyle name="ハイパーリンク" xfId="1193" builtinId="8" hidden="1"/>
    <cellStyle name="ハイパーリンク" xfId="1195" builtinId="8" hidden="1"/>
    <cellStyle name="ハイパーリンク" xfId="1197" builtinId="8" hidden="1"/>
    <cellStyle name="ハイパーリンク" xfId="1199" builtinId="8" hidden="1"/>
    <cellStyle name="ハイパーリンク" xfId="1201" builtinId="8" hidden="1"/>
    <cellStyle name="ハイパーリンク" xfId="1203" builtinId="8" hidden="1"/>
    <cellStyle name="ハイパーリンク" xfId="1205" builtinId="8" hidden="1"/>
    <cellStyle name="ハイパーリンク" xfId="1207" builtinId="8" hidden="1"/>
    <cellStyle name="ハイパーリンク" xfId="1209" builtinId="8" hidden="1"/>
    <cellStyle name="ハイパーリンク" xfId="1211" builtinId="8" hidden="1"/>
    <cellStyle name="ハイパーリンク" xfId="1213" builtinId="8" hidden="1"/>
    <cellStyle name="ハイパーリンク" xfId="1215" builtinId="8" hidden="1"/>
    <cellStyle name="ハイパーリンク" xfId="1217" builtinId="8" hidden="1"/>
    <cellStyle name="ハイパーリンク" xfId="1219" builtinId="8" hidden="1"/>
    <cellStyle name="ハイパーリンク" xfId="1221" builtinId="8" hidden="1"/>
    <cellStyle name="ハイパーリンク" xfId="1223" builtinId="8" hidden="1"/>
    <cellStyle name="ハイパーリンク" xfId="1225" builtinId="8" hidden="1"/>
    <cellStyle name="ハイパーリンク" xfId="1227" builtinId="8" hidden="1"/>
    <cellStyle name="ハイパーリンク" xfId="1229" builtinId="8" hidden="1"/>
    <cellStyle name="ハイパーリンク" xfId="1231" builtinId="8" hidden="1"/>
    <cellStyle name="ハイパーリンク" xfId="1233" builtinId="8" hidden="1"/>
    <cellStyle name="ハイパーリンク" xfId="1235" builtinId="8" hidden="1"/>
    <cellStyle name="ハイパーリンク" xfId="1237" builtinId="8" hidden="1"/>
    <cellStyle name="ハイパーリンク" xfId="1239" builtinId="8" hidden="1"/>
    <cellStyle name="ハイパーリンク" xfId="1241" builtinId="8" hidden="1"/>
    <cellStyle name="ハイパーリンク" xfId="1243" builtinId="8" hidden="1"/>
    <cellStyle name="ハイパーリンク" xfId="1245" builtinId="8" hidden="1"/>
    <cellStyle name="ハイパーリンク" xfId="1247" builtinId="8" hidden="1"/>
    <cellStyle name="ハイパーリンク" xfId="1249" builtinId="8" hidden="1"/>
    <cellStyle name="ハイパーリンク" xfId="1251" builtinId="8" hidden="1"/>
    <cellStyle name="ハイパーリンク" xfId="1253" builtinId="8" hidden="1"/>
    <cellStyle name="ハイパーリンク" xfId="1255" builtinId="8" hidden="1"/>
    <cellStyle name="ハイパーリンク" xfId="1257" builtinId="8" hidden="1"/>
    <cellStyle name="ハイパーリンク" xfId="1259" builtinId="8" hidden="1"/>
    <cellStyle name="ハイパーリンク" xfId="1261" builtinId="8" hidden="1"/>
    <cellStyle name="ハイパーリンク" xfId="1263" builtinId="8" hidden="1"/>
    <cellStyle name="ハイパーリンク" xfId="1265" builtinId="8" hidden="1"/>
    <cellStyle name="ハイパーリンク" xfId="1267" builtinId="8" hidden="1"/>
    <cellStyle name="ハイパーリンク" xfId="1269" builtinId="8" hidden="1"/>
    <cellStyle name="ハイパーリンク" xfId="1271" builtinId="8" hidden="1"/>
    <cellStyle name="ハイパーリンク" xfId="1273" builtinId="8" hidden="1"/>
    <cellStyle name="ハイパーリンク" xfId="1275" builtinId="8" hidden="1"/>
    <cellStyle name="ハイパーリンク" xfId="1277" builtinId="8" hidden="1"/>
    <cellStyle name="ハイパーリンク" xfId="1279" builtinId="8" hidden="1"/>
    <cellStyle name="ハイパーリンク" xfId="1281" builtinId="8" hidden="1"/>
    <cellStyle name="ハイパーリンク" xfId="1283" builtinId="8" hidden="1"/>
    <cellStyle name="ハイパーリンク" xfId="1285" builtinId="8" hidden="1"/>
    <cellStyle name="ハイパーリンク" xfId="1287" builtinId="8" hidden="1"/>
    <cellStyle name="ハイパーリンク" xfId="1289" builtinId="8" hidden="1"/>
    <cellStyle name="ハイパーリンク" xfId="1291" builtinId="8" hidden="1"/>
    <cellStyle name="ハイパーリンク" xfId="1293" builtinId="8" hidden="1"/>
    <cellStyle name="ハイパーリンク" xfId="1295" builtinId="8" hidden="1"/>
    <cellStyle name="ハイパーリンク" xfId="1297" builtinId="8" hidden="1"/>
    <cellStyle name="ハイパーリンク" xfId="1299" builtinId="8" hidden="1"/>
    <cellStyle name="ハイパーリンク" xfId="1301" builtinId="8" hidden="1"/>
    <cellStyle name="ハイパーリンク" xfId="1303" builtinId="8" hidden="1"/>
    <cellStyle name="ハイパーリンク" xfId="1305" builtinId="8" hidden="1"/>
    <cellStyle name="ハイパーリンク" xfId="1307" builtinId="8" hidden="1"/>
    <cellStyle name="ハイパーリンク" xfId="1309" builtinId="8" hidden="1"/>
    <cellStyle name="ハイパーリンク" xfId="1311" builtinId="8" hidden="1"/>
    <cellStyle name="ハイパーリンク" xfId="1313" builtinId="8" hidden="1"/>
    <cellStyle name="ハイパーリンク" xfId="1315" builtinId="8" hidden="1"/>
    <cellStyle name="ハイパーリンク" xfId="1317" builtinId="8" hidden="1"/>
    <cellStyle name="ハイパーリンク" xfId="1319" builtinId="8" hidden="1"/>
    <cellStyle name="ハイパーリンク" xfId="1321" builtinId="8" hidden="1"/>
    <cellStyle name="ハイパーリンク" xfId="1323" builtinId="8" hidden="1"/>
    <cellStyle name="ハイパーリンク" xfId="1325" builtinId="8" hidden="1"/>
    <cellStyle name="ハイパーリンク" xfId="1327" builtinId="8" hidden="1"/>
    <cellStyle name="ハイパーリンク" xfId="1329" builtinId="8" hidden="1"/>
    <cellStyle name="ハイパーリンク" xfId="1331" builtinId="8" hidden="1"/>
    <cellStyle name="ハイパーリンク" xfId="1333" builtinId="8" hidden="1"/>
    <cellStyle name="ハイパーリンク" xfId="1335" builtinId="8" hidden="1"/>
    <cellStyle name="ハイパーリンク" xfId="1337" builtinId="8" hidden="1"/>
    <cellStyle name="ハイパーリンク" xfId="1339" builtinId="8" hidden="1"/>
    <cellStyle name="ハイパーリンク" xfId="1341" builtinId="8" hidden="1"/>
    <cellStyle name="ハイパーリンク" xfId="1343" builtinId="8" hidden="1"/>
    <cellStyle name="ハイパーリンク" xfId="1345" builtinId="8" hidden="1"/>
    <cellStyle name="ハイパーリンク" xfId="1347" builtinId="8" hidden="1"/>
    <cellStyle name="ハイパーリンク" xfId="1349" builtinId="8" hidden="1"/>
    <cellStyle name="ハイパーリンク" xfId="1351" builtinId="8" hidden="1"/>
    <cellStyle name="ハイパーリンク" xfId="1353" builtinId="8" hidden="1"/>
    <cellStyle name="ハイパーリンク" xfId="1355" builtinId="8" hidden="1"/>
    <cellStyle name="ハイパーリンク" xfId="1357" builtinId="8" hidden="1"/>
    <cellStyle name="ハイパーリンク" xfId="1359" builtinId="8" hidden="1"/>
    <cellStyle name="ハイパーリンク" xfId="1361" builtinId="8" hidden="1"/>
    <cellStyle name="ハイパーリンク" xfId="1363" builtinId="8" hidden="1"/>
    <cellStyle name="ハイパーリンク" xfId="1365" builtinId="8" hidden="1"/>
    <cellStyle name="ハイパーリンク" xfId="1367" builtinId="8" hidden="1"/>
    <cellStyle name="ハイパーリンク" xfId="1369" builtinId="8" hidden="1"/>
    <cellStyle name="ハイパーリンク" xfId="1371" builtinId="8" hidden="1"/>
    <cellStyle name="ハイパーリンク" xfId="1373" builtinId="8" hidden="1"/>
    <cellStyle name="ハイパーリンク" xfId="1375" builtinId="8" hidden="1"/>
    <cellStyle name="ハイパーリンク" xfId="1377" builtinId="8" hidden="1"/>
    <cellStyle name="ハイパーリンク" xfId="1379" builtinId="8" hidden="1"/>
    <cellStyle name="ハイパーリンク" xfId="1381" builtinId="8" hidden="1"/>
    <cellStyle name="ハイパーリンク" xfId="1383" builtinId="8" hidden="1"/>
    <cellStyle name="ハイパーリンク" xfId="1385" builtinId="8" hidden="1"/>
    <cellStyle name="ハイパーリンク" xfId="1387" builtinId="8" hidden="1"/>
    <cellStyle name="ハイパーリンク" xfId="1389" builtinId="8" hidden="1"/>
    <cellStyle name="ハイパーリンク" xfId="1391" builtinId="8" hidden="1"/>
    <cellStyle name="ハイパーリンク" xfId="1393" builtinId="8" hidden="1"/>
    <cellStyle name="ハイパーリンク" xfId="1395" builtinId="8" hidden="1"/>
    <cellStyle name="ハイパーリンク" xfId="1397" builtinId="8" hidden="1"/>
    <cellStyle name="ハイパーリンク" xfId="1399" builtinId="8" hidden="1"/>
    <cellStyle name="ハイパーリンク" xfId="1401" builtinId="8" hidden="1"/>
    <cellStyle name="ハイパーリンク" xfId="1403" builtinId="8" hidden="1"/>
    <cellStyle name="ハイパーリンク" xfId="1405" builtinId="8" hidden="1"/>
    <cellStyle name="ハイパーリンク" xfId="1407" builtinId="8" hidden="1"/>
    <cellStyle name="ハイパーリンク" xfId="1409" builtinId="8" hidden="1"/>
    <cellStyle name="ハイパーリンク" xfId="1411" builtinId="8" hidden="1"/>
    <cellStyle name="ハイパーリンク" xfId="1413" builtinId="8" hidden="1"/>
    <cellStyle name="ハイパーリンク" xfId="1415" builtinId="8" hidden="1"/>
    <cellStyle name="ハイパーリンク" xfId="1417" builtinId="8" hidden="1"/>
    <cellStyle name="ハイパーリンク" xfId="1419" builtinId="8" hidden="1"/>
    <cellStyle name="ハイパーリンク" xfId="1421" builtinId="8" hidden="1"/>
    <cellStyle name="ハイパーリンク" xfId="1423" builtinId="8" hidden="1"/>
    <cellStyle name="ハイパーリンク" xfId="1425" builtinId="8" hidden="1"/>
    <cellStyle name="ハイパーリンク" xfId="1427" builtinId="8" hidden="1"/>
    <cellStyle name="ハイパーリンク" xfId="1429" builtinId="8" hidden="1"/>
    <cellStyle name="ハイパーリンク" xfId="1431" builtinId="8" hidden="1"/>
    <cellStyle name="ハイパーリンク" xfId="1433" builtinId="8" hidden="1"/>
    <cellStyle name="ハイパーリンク" xfId="1435" builtinId="8" hidden="1"/>
    <cellStyle name="ハイパーリンク" xfId="1437" builtinId="8" hidden="1"/>
    <cellStyle name="ハイパーリンク" xfId="1439" builtinId="8" hidden="1"/>
    <cellStyle name="ハイパーリンク" xfId="1441" builtinId="8" hidden="1"/>
    <cellStyle name="ハイパーリンク" xfId="1443" builtinId="8" hidden="1"/>
    <cellStyle name="ハイパーリンク" xfId="1445" builtinId="8" hidden="1"/>
    <cellStyle name="ハイパーリンク" xfId="1447" builtinId="8" hidden="1"/>
    <cellStyle name="ハイパーリンク" xfId="1449" builtinId="8" hidden="1"/>
    <cellStyle name="ハイパーリンク" xfId="1451" builtinId="8" hidden="1"/>
    <cellStyle name="ハイパーリンク" xfId="1453" builtinId="8" hidden="1"/>
    <cellStyle name="ハイパーリンク" xfId="1455" builtinId="8" hidden="1"/>
    <cellStyle name="ハイパーリンク" xfId="1457" builtinId="8" hidden="1"/>
    <cellStyle name="ハイパーリンク" xfId="1459" builtinId="8" hidden="1"/>
    <cellStyle name="ハイパーリンク" xfId="1461" builtinId="8" hidden="1"/>
    <cellStyle name="ハイパーリンク" xfId="1463" builtinId="8" hidden="1"/>
    <cellStyle name="ハイパーリンク" xfId="1465" builtinId="8" hidden="1"/>
    <cellStyle name="ハイパーリンク" xfId="1467" builtinId="8" hidden="1"/>
    <cellStyle name="ハイパーリンク" xfId="1469" builtinId="8" hidden="1"/>
    <cellStyle name="ハイパーリンク" xfId="1471" builtinId="8" hidden="1"/>
    <cellStyle name="ハイパーリンク" xfId="1473" builtinId="8" hidden="1"/>
    <cellStyle name="ハイパーリンク" xfId="1475" builtinId="8" hidden="1"/>
    <cellStyle name="ハイパーリンク" xfId="1477" builtinId="8" hidden="1"/>
    <cellStyle name="ハイパーリンク" xfId="1479" builtinId="8" hidden="1"/>
    <cellStyle name="ハイパーリンク" xfId="1481" builtinId="8" hidden="1"/>
    <cellStyle name="ハイパーリンク" xfId="1483" builtinId="8" hidden="1"/>
    <cellStyle name="ハイパーリンク" xfId="1485" builtinId="8" hidden="1"/>
    <cellStyle name="ハイパーリンク" xfId="1487" builtinId="8" hidden="1"/>
    <cellStyle name="ハイパーリンク" xfId="1489" builtinId="8" hidden="1"/>
    <cellStyle name="ハイパーリンク" xfId="1491" builtinId="8" hidden="1"/>
    <cellStyle name="ハイパーリンク" xfId="1493" builtinId="8" hidden="1"/>
    <cellStyle name="ハイパーリンク" xfId="1495" builtinId="8" hidden="1"/>
    <cellStyle name="ハイパーリンク" xfId="1497" builtinId="8" hidden="1"/>
    <cellStyle name="ハイパーリンク" xfId="1499" builtinId="8" hidden="1"/>
    <cellStyle name="ハイパーリンク" xfId="1501" builtinId="8" hidden="1"/>
    <cellStyle name="ハイパーリンク" xfId="1503" builtinId="8" hidden="1"/>
    <cellStyle name="ハイパーリンク" xfId="1505" builtinId="8" hidden="1"/>
    <cellStyle name="ハイパーリンク" xfId="1507" builtinId="8" hidden="1"/>
    <cellStyle name="ハイパーリンク" xfId="1509" builtinId="8" hidden="1"/>
    <cellStyle name="ハイパーリンク" xfId="1511" builtinId="8" hidden="1"/>
    <cellStyle name="ハイパーリンク" xfId="1513" builtinId="8" hidden="1"/>
    <cellStyle name="ハイパーリンク" xfId="1515" builtinId="8" hidden="1"/>
    <cellStyle name="ハイパーリンク" xfId="1517" builtinId="8" hidden="1"/>
    <cellStyle name="ハイパーリンク" xfId="1519" builtinId="8" hidden="1"/>
    <cellStyle name="ハイパーリンク" xfId="1521" builtinId="8" hidden="1"/>
    <cellStyle name="ハイパーリンク" xfId="1523" builtinId="8" hidden="1"/>
    <cellStyle name="ハイパーリンク" xfId="1525" builtinId="8" hidden="1"/>
    <cellStyle name="ハイパーリンク" xfId="1527" builtinId="8" hidden="1"/>
    <cellStyle name="ハイパーリンク" xfId="1529" builtinId="8" hidden="1"/>
    <cellStyle name="ハイパーリンク" xfId="1531" builtinId="8" hidden="1"/>
    <cellStyle name="ハイパーリンク" xfId="1533" builtinId="8" hidden="1"/>
    <cellStyle name="ハイパーリンク" xfId="1535" builtinId="8" hidden="1"/>
    <cellStyle name="ハイパーリンク" xfId="1537" builtinId="8" hidden="1"/>
    <cellStyle name="ハイパーリンク" xfId="1539" builtinId="8" hidden="1"/>
    <cellStyle name="ハイパーリンク" xfId="1541" builtinId="8" hidden="1"/>
    <cellStyle name="ハイパーリンク" xfId="1543" builtinId="8" hidden="1"/>
    <cellStyle name="ハイパーリンク" xfId="1545" builtinId="8" hidden="1"/>
    <cellStyle name="ハイパーリンク" xfId="1547" builtinId="8" hidden="1"/>
    <cellStyle name="ハイパーリンク" xfId="1549" builtinId="8" hidden="1"/>
    <cellStyle name="ハイパーリンク" xfId="1551" builtinId="8" hidden="1"/>
    <cellStyle name="ハイパーリンク" xfId="1553" builtinId="8" hidden="1"/>
    <cellStyle name="ハイパーリンク" xfId="1555" builtinId="8" hidden="1"/>
    <cellStyle name="ハイパーリンク" xfId="1557" builtinId="8" hidden="1"/>
    <cellStyle name="ハイパーリンク" xfId="1559" builtinId="8" hidden="1"/>
    <cellStyle name="ハイパーリンク" xfId="1561" builtinId="8" hidden="1"/>
    <cellStyle name="ハイパーリンク" xfId="1563" builtinId="8" hidden="1"/>
    <cellStyle name="ハイパーリンク" xfId="1565" builtinId="8" hidden="1"/>
    <cellStyle name="ハイパーリンク" xfId="1567" builtinId="8" hidden="1"/>
    <cellStyle name="ハイパーリンク" xfId="1569" builtinId="8" hidden="1"/>
    <cellStyle name="ハイパーリンク" xfId="1571" builtinId="8" hidden="1"/>
    <cellStyle name="ハイパーリンク" xfId="1573" builtinId="8" hidden="1"/>
    <cellStyle name="ハイパーリンク" xfId="1575" builtinId="8" hidden="1"/>
    <cellStyle name="ハイパーリンク" xfId="1577" builtinId="8" hidden="1"/>
    <cellStyle name="ハイパーリンク" xfId="1579" builtinId="8" hidden="1"/>
    <cellStyle name="ハイパーリンク" xfId="1581" builtinId="8" hidden="1"/>
    <cellStyle name="ハイパーリンク" xfId="1583" builtinId="8" hidden="1"/>
    <cellStyle name="ハイパーリンク" xfId="1585" builtinId="8" hidden="1"/>
    <cellStyle name="ハイパーリンク" xfId="1587" builtinId="8" hidden="1"/>
    <cellStyle name="ハイパーリンク" xfId="1589" builtinId="8" hidden="1"/>
    <cellStyle name="ハイパーリンク" xfId="1591" builtinId="8" hidden="1"/>
    <cellStyle name="ハイパーリンク" xfId="1593" builtinId="8" hidden="1"/>
    <cellStyle name="ハイパーリンク" xfId="1595" builtinId="8" hidden="1"/>
    <cellStyle name="ハイパーリンク" xfId="1597" builtinId="8" hidden="1"/>
    <cellStyle name="ハイパーリンク" xfId="1599" builtinId="8" hidden="1"/>
    <cellStyle name="ハイパーリンク" xfId="1601" builtinId="8" hidden="1"/>
    <cellStyle name="ハイパーリンク" xfId="1603" builtinId="8" hidden="1"/>
    <cellStyle name="ハイパーリンク" xfId="1605" builtinId="8" hidden="1"/>
    <cellStyle name="ハイパーリンク" xfId="1607" builtinId="8" hidden="1"/>
    <cellStyle name="ハイパーリンク" xfId="1609" builtinId="8" hidden="1"/>
    <cellStyle name="ハイパーリンク" xfId="1611" builtinId="8" hidden="1"/>
    <cellStyle name="ハイパーリンク" xfId="1613" builtinId="8" hidden="1"/>
    <cellStyle name="ハイパーリンク" xfId="1615" builtinId="8" hidden="1"/>
    <cellStyle name="ハイパーリンク" xfId="1617" builtinId="8" hidden="1"/>
    <cellStyle name="ハイパーリンク" xfId="1619" builtinId="8" hidden="1"/>
    <cellStyle name="ハイパーリンク" xfId="1621" builtinId="8" hidden="1"/>
    <cellStyle name="ハイパーリンク" xfId="1623" builtinId="8" hidden="1"/>
    <cellStyle name="ハイパーリンク" xfId="1625" builtinId="8" hidden="1"/>
    <cellStyle name="ハイパーリンク" xfId="1627" builtinId="8" hidden="1"/>
    <cellStyle name="ハイパーリンク" xfId="1629" builtinId="8" hidden="1"/>
    <cellStyle name="ハイパーリンク" xfId="1631" builtinId="8" hidden="1"/>
    <cellStyle name="ハイパーリンク" xfId="1633" builtinId="8" hidden="1"/>
    <cellStyle name="ハイパーリンク" xfId="1635" builtinId="8" hidden="1"/>
    <cellStyle name="ハイパーリンク" xfId="1637" builtinId="8" hidden="1"/>
    <cellStyle name="ハイパーリンク" xfId="1639" builtinId="8" hidden="1"/>
    <cellStyle name="ハイパーリンク" xfId="1641" builtinId="8" hidden="1"/>
    <cellStyle name="ハイパーリンク" xfId="1643" builtinId="8" hidden="1"/>
    <cellStyle name="ハイパーリンク" xfId="1645" builtinId="8" hidden="1"/>
    <cellStyle name="ハイパーリンク" xfId="1647" builtinId="8" hidden="1"/>
    <cellStyle name="ハイパーリンク" xfId="1649" builtinId="8" hidden="1"/>
    <cellStyle name="ハイパーリンク" xfId="1651" builtinId="8" hidden="1"/>
    <cellStyle name="ハイパーリンク" xfId="1653" builtinId="8" hidden="1"/>
    <cellStyle name="ハイパーリンク" xfId="1655" builtinId="8" hidden="1"/>
    <cellStyle name="ハイパーリンク" xfId="1657" builtinId="8" hidden="1"/>
    <cellStyle name="ハイパーリンク" xfId="1659" builtinId="8" hidden="1"/>
    <cellStyle name="ハイパーリンク" xfId="1661" builtinId="8" hidden="1"/>
    <cellStyle name="ハイパーリンク" xfId="1663" builtinId="8" hidden="1"/>
    <cellStyle name="ハイパーリンク" xfId="1667" builtinId="8" hidden="1"/>
    <cellStyle name="ハイパーリンク" xfId="1669" builtinId="8" hidden="1"/>
    <cellStyle name="ハイパーリンク" xfId="1671" builtinId="8" hidden="1"/>
    <cellStyle name="ハイパーリンク" xfId="1673" builtinId="8" hidden="1"/>
    <cellStyle name="ハイパーリンク" xfId="1675" builtinId="8" hidden="1"/>
    <cellStyle name="ハイパーリンク" xfId="1677" builtinId="8" hidden="1"/>
    <cellStyle name="ハイパーリンク" xfId="1679" builtinId="8" hidden="1"/>
    <cellStyle name="ハイパーリンク" xfId="1681" builtinId="8" hidden="1"/>
    <cellStyle name="ハイパーリンク" xfId="1683" builtinId="8" hidden="1"/>
    <cellStyle name="ハイパーリンク" xfId="1685" builtinId="8" hidden="1"/>
    <cellStyle name="ハイパーリンク" xfId="1687" builtinId="8" hidden="1"/>
    <cellStyle name="ハイパーリンク" xfId="1689" builtinId="8" hidden="1"/>
    <cellStyle name="ハイパーリンク" xfId="1691" builtinId="8" hidden="1"/>
    <cellStyle name="ハイパーリンク" xfId="1693" builtinId="8" hidden="1"/>
    <cellStyle name="ハイパーリンク" xfId="1695" builtinId="8" hidden="1"/>
    <cellStyle name="ハイパーリンク" xfId="1697" builtinId="8" hidden="1"/>
    <cellStyle name="ハイパーリンク" xfId="1699" builtinId="8" hidden="1"/>
    <cellStyle name="ハイパーリンク" xfId="1701" builtinId="8" hidden="1"/>
    <cellStyle name="ハイパーリンク" xfId="1703" builtinId="8" hidden="1"/>
    <cellStyle name="ハイパーリンク" xfId="1705" builtinId="8" hidden="1"/>
    <cellStyle name="ハイパーリンク" xfId="1707" builtinId="8" hidden="1"/>
    <cellStyle name="ハイパーリンク" xfId="1709" builtinId="8" hidden="1"/>
    <cellStyle name="ハイパーリンク" xfId="1711" builtinId="8" hidden="1"/>
    <cellStyle name="ハイパーリンク" xfId="1713" builtinId="8" hidden="1"/>
    <cellStyle name="ハイパーリンク" xfId="1715" builtinId="8" hidden="1"/>
    <cellStyle name="ハイパーリンク" xfId="1717" builtinId="8" hidden="1"/>
    <cellStyle name="ハイパーリンク" xfId="1719" builtinId="8" hidden="1"/>
    <cellStyle name="ハイパーリンク" xfId="1721" builtinId="8" hidden="1"/>
    <cellStyle name="ハイパーリンク" xfId="1723" builtinId="8" hidden="1"/>
    <cellStyle name="ハイパーリンク" xfId="1725" builtinId="8" hidden="1"/>
    <cellStyle name="ハイパーリンク" xfId="1727" builtinId="8" hidden="1"/>
    <cellStyle name="ハイパーリンク" xfId="1729" builtinId="8" hidden="1"/>
    <cellStyle name="ハイパーリンク" xfId="1731" builtinId="8" hidden="1"/>
    <cellStyle name="ハイパーリンク" xfId="1733" builtinId="8" hidden="1"/>
    <cellStyle name="ハイパーリンク" xfId="1735" builtinId="8" hidden="1"/>
    <cellStyle name="ハイパーリンク" xfId="1737" builtinId="8" hidden="1"/>
    <cellStyle name="ハイパーリンク" xfId="1739" builtinId="8" hidden="1"/>
    <cellStyle name="ハイパーリンク" xfId="1741" builtinId="8" hidden="1"/>
    <cellStyle name="ハイパーリンク" xfId="1743" builtinId="8" hidden="1"/>
    <cellStyle name="ハイパーリンク" xfId="1745" builtinId="8" hidden="1"/>
    <cellStyle name="ハイパーリンク" xfId="1747" builtinId="8" hidden="1"/>
    <cellStyle name="ハイパーリンク" xfId="1749" builtinId="8" hidden="1"/>
    <cellStyle name="ハイパーリンク" xfId="1751" builtinId="8" hidden="1"/>
    <cellStyle name="ハイパーリンク" xfId="1753" builtinId="8" hidden="1"/>
    <cellStyle name="ハイパーリンク" xfId="1755" builtinId="8" hidden="1"/>
    <cellStyle name="ハイパーリンク" xfId="1757" builtinId="8" hidden="1"/>
    <cellStyle name="ハイパーリンク" xfId="1759" builtinId="8" hidden="1"/>
    <cellStyle name="ハイパーリンク" xfId="1763" builtinId="8" hidden="1"/>
    <cellStyle name="ハイパーリンク" xfId="1765" builtinId="8" hidden="1"/>
    <cellStyle name="ハイパーリンク" xfId="1767" builtinId="8" hidden="1"/>
    <cellStyle name="ハイパーリンク" xfId="1769" builtinId="8" hidden="1"/>
    <cellStyle name="ハイパーリンク" xfId="1771" builtinId="8" hidden="1"/>
    <cellStyle name="ハイパーリンク" xfId="1773" builtinId="8" hidden="1"/>
    <cellStyle name="ハイパーリンク" xfId="1776" builtinId="8" hidden="1"/>
    <cellStyle name="ハイパーリンク" xfId="1778" builtinId="8" hidden="1"/>
    <cellStyle name="ハイパーリンク" xfId="1780" builtinId="8" hidden="1"/>
    <cellStyle name="ハイパーリンク" xfId="1782" builtinId="8" hidden="1"/>
    <cellStyle name="ハイパーリンク" xfId="1784" builtinId="8" hidden="1"/>
    <cellStyle name="ハイパーリンク" xfId="1786" builtinId="8" hidden="1"/>
    <cellStyle name="ハイパーリンク" xfId="1788" builtinId="8" hidden="1"/>
    <cellStyle name="ハイパーリンク" xfId="1790" builtinId="8" hidden="1"/>
    <cellStyle name="ハイパーリンク" xfId="1792" builtinId="8" hidden="1"/>
    <cellStyle name="ハイパーリンク" xfId="1794" builtinId="8" hidden="1"/>
    <cellStyle name="ハイパーリンク" xfId="1796" builtinId="8" hidden="1"/>
    <cellStyle name="ハイパーリンク" xfId="1798" builtinId="8" hidden="1"/>
    <cellStyle name="ハイパーリンク" xfId="1800" builtinId="8" hidden="1"/>
    <cellStyle name="ハイパーリンク" xfId="1802" builtinId="8" hidden="1"/>
    <cellStyle name="ハイパーリンク" xfId="1804" builtinId="8" hidden="1"/>
    <cellStyle name="ハイパーリンク" xfId="1806" builtinId="8" hidden="1"/>
    <cellStyle name="ハイパーリンク" xfId="1808" builtinId="8" hidden="1"/>
    <cellStyle name="ハイパーリンク" xfId="1810" builtinId="8" hidden="1"/>
    <cellStyle name="ハイパーリンク" xfId="1812" builtinId="8" hidden="1"/>
    <cellStyle name="ハイパーリンク" xfId="1814" builtinId="8" hidden="1"/>
    <cellStyle name="ハイパーリンク" xfId="1816" builtinId="8" hidden="1"/>
    <cellStyle name="ハイパーリンク" xfId="1818" builtinId="8" hidden="1"/>
    <cellStyle name="ハイパーリンク" xfId="1820" builtinId="8" hidden="1"/>
    <cellStyle name="ハイパーリンク" xfId="1822" builtinId="8" hidden="1"/>
    <cellStyle name="ハイパーリンク" xfId="1824" builtinId="8" hidden="1"/>
    <cellStyle name="ハイパーリンク" xfId="1826" builtinId="8" hidden="1"/>
    <cellStyle name="ハイパーリンク" xfId="1828" builtinId="8" hidden="1"/>
    <cellStyle name="ハイパーリンク" xfId="1830" builtinId="8" hidden="1"/>
    <cellStyle name="ハイパーリンク" xfId="1832" builtinId="8" hidden="1"/>
    <cellStyle name="ハイパーリンク" xfId="1834" builtinId="8" hidden="1"/>
    <cellStyle name="ハイパーリンク" xfId="1836" builtinId="8" hidden="1"/>
    <cellStyle name="ハイパーリンク" xfId="1838" builtinId="8" hidden="1"/>
    <cellStyle name="ハイパーリンク" xfId="1840" builtinId="8" hidden="1"/>
    <cellStyle name="ハイパーリンク" xfId="1842" builtinId="8" hidden="1"/>
    <cellStyle name="ハイパーリンク" xfId="1844" builtinId="8" hidden="1"/>
    <cellStyle name="ハイパーリンク" xfId="1846" builtinId="8" hidden="1"/>
    <cellStyle name="ハイパーリンク" xfId="1848" builtinId="8" hidden="1"/>
    <cellStyle name="ハイパーリンク" xfId="1850" builtinId="8" hidden="1"/>
    <cellStyle name="ハイパーリンク" xfId="1852" builtinId="8" hidden="1"/>
    <cellStyle name="ハイパーリンク" xfId="1854" builtinId="8" hidden="1"/>
    <cellStyle name="ハイパーリンク" xfId="1856" builtinId="8" hidden="1"/>
    <cellStyle name="ハイパーリンク" xfId="1858" builtinId="8" hidden="1"/>
    <cellStyle name="ハイパーリンク" xfId="1860" builtinId="8" hidden="1"/>
    <cellStyle name="ハイパーリンク" xfId="1862" builtinId="8" hidden="1"/>
    <cellStyle name="ハイパーリンク" xfId="1864" builtinId="8" hidden="1"/>
    <cellStyle name="ハイパーリンク" xfId="1866" builtinId="8" hidden="1"/>
    <cellStyle name="ハイパーリンク" xfId="1868" builtinId="8" hidden="1"/>
    <cellStyle name="ハイパーリンク" xfId="1870" builtinId="8" hidden="1"/>
    <cellStyle name="ハイパーリンク" xfId="1872" builtinId="8" hidden="1"/>
    <cellStyle name="ハイパーリンク" xfId="1874" builtinId="8" hidden="1"/>
    <cellStyle name="ハイパーリンク" xfId="1876" builtinId="8" hidden="1"/>
    <cellStyle name="ハイパーリンク" xfId="1878" builtinId="8" hidden="1"/>
    <cellStyle name="ハイパーリンク" xfId="1880" builtinId="8" hidden="1"/>
    <cellStyle name="ハイパーリンク" xfId="1882" builtinId="8" hidden="1"/>
    <cellStyle name="ハイパーリンク" xfId="1884" builtinId="8" hidden="1"/>
    <cellStyle name="ハイパーリンク" xfId="1886" builtinId="8" hidden="1"/>
    <cellStyle name="ハイパーリンク" xfId="1888" builtinId="8" hidden="1"/>
    <cellStyle name="ハイパーリンク" xfId="1890" builtinId="8" hidden="1"/>
    <cellStyle name="ハイパーリンク" xfId="1896" builtinId="8" hidden="1"/>
    <cellStyle name="ハイパーリンク" xfId="1898" builtinId="8" hidden="1"/>
    <cellStyle name="ハイパーリンク" xfId="1900" builtinId="8" hidden="1"/>
    <cellStyle name="ハイパーリンク" xfId="1902" builtinId="8" hidden="1"/>
    <cellStyle name="ハイパーリンク" xfId="1904" builtinId="8" hidden="1"/>
    <cellStyle name="ハイパーリンク" xfId="1906" builtinId="8" hidden="1"/>
    <cellStyle name="ハイパーリンク" xfId="1908" builtinId="8" hidden="1"/>
    <cellStyle name="ハイパーリンク" xfId="1910" builtinId="8" hidden="1"/>
    <cellStyle name="ハイパーリンク" xfId="1912" builtinId="8" hidden="1"/>
    <cellStyle name="ハイパーリンク" xfId="1914" builtinId="8" hidden="1"/>
    <cellStyle name="ハイパーリンク" xfId="1916" builtinId="8" hidden="1"/>
    <cellStyle name="ハイパーリンク" xfId="1918" builtinId="8" hidden="1"/>
    <cellStyle name="ハイパーリンク" xfId="1920" builtinId="8" hidden="1"/>
    <cellStyle name="ハイパーリンク" xfId="1922" builtinId="8" hidden="1"/>
    <cellStyle name="ハイパーリンク" xfId="1924" builtinId="8" hidden="1"/>
    <cellStyle name="ハイパーリンク" xfId="1926" builtinId="8" hidden="1"/>
    <cellStyle name="ハイパーリンク" xfId="1928" builtinId="8" hidden="1"/>
    <cellStyle name="ハイパーリンク" xfId="1930" builtinId="8" hidden="1"/>
    <cellStyle name="ハイパーリンク" xfId="1932" builtinId="8" hidden="1"/>
    <cellStyle name="ハイパーリンク" xfId="1934" builtinId="8" hidden="1"/>
    <cellStyle name="ハイパーリンク" xfId="1936" builtinId="8" hidden="1"/>
    <cellStyle name="ハイパーリンク" xfId="1938" builtinId="8" hidden="1"/>
    <cellStyle name="ハイパーリンク" xfId="1940" builtinId="8" hidden="1"/>
    <cellStyle name="ハイパーリンク" xfId="1942" builtinId="8" hidden="1"/>
    <cellStyle name="ハイパーリンク" xfId="1944" builtinId="8" hidden="1"/>
    <cellStyle name="ハイパーリンク" xfId="1946" builtinId="8" hidden="1"/>
    <cellStyle name="ハイパーリンク" xfId="1948" builtinId="8" hidden="1"/>
    <cellStyle name="ハイパーリンク" xfId="1950" builtinId="8" hidden="1"/>
    <cellStyle name="ハイパーリンク" xfId="1952" builtinId="8" hidden="1"/>
    <cellStyle name="ハイパーリンク" xfId="1954" builtinId="8" hidden="1"/>
    <cellStyle name="ハイパーリンク" xfId="1956" builtinId="8" hidden="1"/>
    <cellStyle name="ハイパーリンク" xfId="1958" builtinId="8" hidden="1"/>
    <cellStyle name="ハイパーリンク" xfId="1960" builtinId="8" hidden="1"/>
    <cellStyle name="ハイパーリンク" xfId="1962" builtinId="8" hidden="1"/>
    <cellStyle name="ハイパーリンク" xfId="1964" builtinId="8" hidden="1"/>
    <cellStyle name="ハイパーリンク" xfId="1966" builtinId="8" hidden="1"/>
    <cellStyle name="ハイパーリンク" xfId="1968" builtinId="8" hidden="1"/>
    <cellStyle name="ハイパーリンク" xfId="1970" builtinId="8" hidden="1"/>
    <cellStyle name="ハイパーリンク" xfId="1972" builtinId="8" hidden="1"/>
    <cellStyle name="ハイパーリンク" xfId="1974" builtinId="8" hidden="1"/>
    <cellStyle name="ハイパーリンク" xfId="1976" builtinId="8" hidden="1"/>
    <cellStyle name="ハイパーリンク" xfId="1978" builtinId="8" hidden="1"/>
    <cellStyle name="ハイパーリンク" xfId="1980" builtinId="8" hidden="1"/>
    <cellStyle name="ハイパーリンク" xfId="1982" builtinId="8" hidden="1"/>
    <cellStyle name="ハイパーリンク" xfId="1984" builtinId="8" hidden="1"/>
    <cellStyle name="ハイパーリンク" xfId="1986" builtinId="8" hidden="1"/>
    <cellStyle name="ハイパーリンク" xfId="1988" builtinId="8" hidden="1"/>
    <cellStyle name="ハイパーリンク" xfId="1990" builtinId="8" hidden="1"/>
    <cellStyle name="ハイパーリンク" xfId="1992" builtinId="8" hidden="1"/>
    <cellStyle name="ハイパーリンク" xfId="1994" builtinId="8" hidden="1"/>
    <cellStyle name="ハイパーリンク" xfId="1996" builtinId="8" hidden="1"/>
    <cellStyle name="ハイパーリンク" xfId="1998" builtinId="8" hidden="1"/>
    <cellStyle name="ハイパーリンク" xfId="2000" builtinId="8" hidden="1"/>
    <cellStyle name="ハイパーリンク" xfId="2002" builtinId="8" hidden="1"/>
    <cellStyle name="ハイパーリンク" xfId="2004" builtinId="8" hidden="1"/>
    <cellStyle name="ハイパーリンク" xfId="2006" builtinId="8" hidden="1"/>
    <cellStyle name="ハイパーリンク" xfId="2008" builtinId="8" hidden="1"/>
    <cellStyle name="ハイパーリンク" xfId="2010" builtinId="8" hidden="1"/>
    <cellStyle name="ハイパーリンク" xfId="2012" builtinId="8" hidden="1"/>
    <cellStyle name="ハイパーリンク" xfId="2014" builtinId="8" hidden="1"/>
    <cellStyle name="ハイパーリンク" xfId="2016" builtinId="8" hidden="1"/>
    <cellStyle name="ハイパーリンク" xfId="2018" builtinId="8" hidden="1"/>
    <cellStyle name="ハイパーリンク" xfId="2020" builtinId="8" hidden="1"/>
    <cellStyle name="ハイパーリンク" xfId="2022" builtinId="8" hidden="1"/>
    <cellStyle name="ハイパーリンク" xfId="2024" builtinId="8" hidden="1"/>
    <cellStyle name="ハイパーリンク" xfId="2026" builtinId="8" hidden="1"/>
    <cellStyle name="ハイパーリンク" xfId="2028" builtinId="8" hidden="1"/>
    <cellStyle name="ハイパーリンク" xfId="2030" builtinId="8" hidden="1"/>
    <cellStyle name="ハイパーリンク" xfId="2032" builtinId="8" hidden="1"/>
    <cellStyle name="ハイパーリンク" xfId="2034" builtinId="8" hidden="1"/>
    <cellStyle name="ハイパーリンク" xfId="2036" builtinId="8" hidden="1"/>
    <cellStyle name="ハイパーリンク" xfId="2038" builtinId="8" hidden="1"/>
    <cellStyle name="ハイパーリンク" xfId="2040" builtinId="8" hidden="1"/>
    <cellStyle name="ハイパーリンク" xfId="2042" builtinId="8" hidden="1"/>
    <cellStyle name="ハイパーリンク" xfId="2044" builtinId="8" hidden="1"/>
    <cellStyle name="ハイパーリンク" xfId="2046" builtinId="8" hidden="1"/>
    <cellStyle name="ハイパーリンク" xfId="2048" builtinId="8" hidden="1"/>
    <cellStyle name="ハイパーリンク" xfId="2050" builtinId="8" hidden="1"/>
    <cellStyle name="ハイパーリンク" xfId="2052" builtinId="8" hidden="1"/>
    <cellStyle name="ハイパーリンク" xfId="2054" builtinId="8" hidden="1"/>
    <cellStyle name="ハイパーリンク" xfId="2056" builtinId="8" hidden="1"/>
    <cellStyle name="ハイパーリンク" xfId="2058" builtinId="8" hidden="1"/>
    <cellStyle name="ハイパーリンク" xfId="2060" builtinId="8" hidden="1"/>
    <cellStyle name="ハイパーリンク" xfId="2062" builtinId="8" hidden="1"/>
    <cellStyle name="ハイパーリンク" xfId="2064" builtinId="8" hidden="1"/>
    <cellStyle name="ハイパーリンク" xfId="2066" builtinId="8" hidden="1"/>
    <cellStyle name="ハイパーリンク" xfId="2068" builtinId="8" hidden="1"/>
    <cellStyle name="ハイパーリンク" xfId="2070" builtinId="8" hidden="1"/>
    <cellStyle name="ハイパーリンク" xfId="2072" builtinId="8" hidden="1"/>
    <cellStyle name="ハイパーリンク" xfId="2074" builtinId="8" hidden="1"/>
    <cellStyle name="ハイパーリンク" xfId="2076" builtinId="8" hidden="1"/>
    <cellStyle name="ハイパーリンク" xfId="2080" builtinId="8" hidden="1"/>
    <cellStyle name="ハイパーリンク" xfId="2082" builtinId="8" hidden="1"/>
    <cellStyle name="ハイパーリンク" xfId="2084" builtinId="8" hidden="1"/>
    <cellStyle name="ハイパーリンク" xfId="2086" builtinId="8" hidden="1"/>
    <cellStyle name="ハイパーリンク" xfId="2088" builtinId="8" hidden="1"/>
    <cellStyle name="ハイパーリンク" xfId="2090" builtinId="8" hidden="1"/>
    <cellStyle name="ハイパーリンク" xfId="2092" builtinId="8" hidden="1"/>
    <cellStyle name="ハイパーリンク" xfId="2094" builtinId="8" hidden="1"/>
    <cellStyle name="ハイパーリンク" xfId="2096" builtinId="8" hidden="1"/>
    <cellStyle name="ハイパーリンク" xfId="2098" builtinId="8" hidden="1"/>
    <cellStyle name="ハイパーリンク" xfId="2100" builtinId="8" hidden="1"/>
    <cellStyle name="ハイパーリンク" xfId="2102" builtinId="8" hidden="1"/>
    <cellStyle name="ハイパーリンク" xfId="2104" builtinId="8" hidden="1"/>
    <cellStyle name="ハイパーリンク" xfId="2106" builtinId="8" hidden="1"/>
    <cellStyle name="ハイパーリンク" xfId="2108" builtinId="8" hidden="1"/>
    <cellStyle name="ハイパーリンク" xfId="2110" builtinId="8" hidden="1"/>
    <cellStyle name="ハイパーリンク" xfId="2112" builtinId="8" hidden="1"/>
    <cellStyle name="ハイパーリンク" xfId="2114" builtinId="8" hidden="1"/>
    <cellStyle name="ハイパーリンク" xfId="2116" builtinId="8" hidden="1"/>
    <cellStyle name="ハイパーリンク" xfId="2118" builtinId="8" hidden="1"/>
    <cellStyle name="ハイパーリンク" xfId="2120" builtinId="8" hidden="1"/>
    <cellStyle name="ハイパーリンク" xfId="2122" builtinId="8" hidden="1"/>
    <cellStyle name="ハイパーリンク" xfId="2124" builtinId="8" hidden="1"/>
    <cellStyle name="ハイパーリンク" xfId="2126" builtinId="8" hidden="1"/>
    <cellStyle name="ハイパーリンク" xfId="2128" builtinId="8" hidden="1"/>
    <cellStyle name="ハイパーリンク" xfId="2130" builtinId="8" hidden="1"/>
    <cellStyle name="ハイパーリンク" xfId="2132" builtinId="8" hidden="1"/>
    <cellStyle name="ハイパーリンク" xfId="2134" builtinId="8" hidden="1"/>
    <cellStyle name="ハイパーリンク" xfId="2136" builtinId="8" hidden="1"/>
    <cellStyle name="ハイパーリンク" xfId="2138" builtinId="8" hidden="1"/>
    <cellStyle name="ハイパーリンク" xfId="2140" builtinId="8" hidden="1"/>
    <cellStyle name="ハイパーリンク" xfId="2142" builtinId="8" hidden="1"/>
    <cellStyle name="ハイパーリンク" xfId="2144" builtinId="8" hidden="1"/>
    <cellStyle name="ハイパーリンク" xfId="2146" builtinId="8" hidden="1"/>
    <cellStyle name="ハイパーリンク" xfId="2148" builtinId="8" hidden="1"/>
    <cellStyle name="ハイパーリンク" xfId="2150" builtinId="8" hidden="1"/>
    <cellStyle name="ハイパーリンク" xfId="2152" builtinId="8" hidden="1"/>
    <cellStyle name="ハイパーリンク" xfId="2154" builtinId="8" hidden="1"/>
    <cellStyle name="ハイパーリンク" xfId="2156" builtinId="8" hidden="1"/>
    <cellStyle name="ハイパーリンク" xfId="2158" builtinId="8" hidden="1"/>
    <cellStyle name="ハイパーリンク" xfId="2160" builtinId="8" hidden="1"/>
    <cellStyle name="ハイパーリンク" xfId="2162" builtinId="8" hidden="1"/>
    <cellStyle name="ハイパーリンク" xfId="2164" builtinId="8" hidden="1"/>
    <cellStyle name="ハイパーリンク" xfId="2166" builtinId="8" hidden="1"/>
    <cellStyle name="ハイパーリンク" xfId="2168" builtinId="8" hidden="1"/>
    <cellStyle name="ハイパーリンク" xfId="2170" builtinId="8" hidden="1"/>
    <cellStyle name="ハイパーリンク" xfId="2172" builtinId="8" hidden="1"/>
    <cellStyle name="ハイパーリンク" xfId="2174" builtinId="8" hidden="1"/>
    <cellStyle name="ハイパーリンク" xfId="2176" builtinId="8" hidden="1"/>
    <cellStyle name="ハイパーリンク" xfId="2178" builtinId="8" hidden="1"/>
    <cellStyle name="ハイパーリンク" xfId="2180" builtinId="8" hidden="1"/>
    <cellStyle name="ハイパーリンク" xfId="2182" builtinId="8" hidden="1"/>
    <cellStyle name="ハイパーリンク" xfId="2184" builtinId="8" hidden="1"/>
    <cellStyle name="ハイパーリンク" xfId="2186" builtinId="8" hidden="1"/>
    <cellStyle name="ハイパーリンク" xfId="2188" builtinId="8" hidden="1"/>
    <cellStyle name="ハイパーリンク" xfId="2190" builtinId="8" hidden="1"/>
    <cellStyle name="ハイパーリンク" xfId="2192" builtinId="8" hidden="1"/>
    <cellStyle name="ハイパーリンク" xfId="2194" builtinId="8" hidden="1"/>
    <cellStyle name="ハイパーリンク" xfId="2196" builtinId="8" hidden="1"/>
    <cellStyle name="ハイパーリンク" xfId="2198" builtinId="8" hidden="1"/>
    <cellStyle name="ハイパーリンク" xfId="2200" builtinId="8" hidden="1"/>
    <cellStyle name="ハイパーリンク" xfId="2202" builtinId="8" hidden="1"/>
    <cellStyle name="ハイパーリンク" xfId="2204" builtinId="8" hidden="1"/>
    <cellStyle name="ハイパーリンク" xfId="2206" builtinId="8" hidden="1"/>
    <cellStyle name="ハイパーリンク" xfId="2208" builtinId="8" hidden="1"/>
    <cellStyle name="ハイパーリンク" xfId="2210" builtinId="8" hidden="1"/>
    <cellStyle name="ハイパーリンク" xfId="2212" builtinId="8" hidden="1"/>
    <cellStyle name="ハイパーリンク" xfId="2214" builtinId="8" hidden="1"/>
    <cellStyle name="ハイパーリンク" xfId="2216" builtinId="8" hidden="1"/>
    <cellStyle name="ハイパーリンク" xfId="2218" builtinId="8" hidden="1"/>
    <cellStyle name="ハイパーリンク" xfId="2220" builtinId="8" hidden="1"/>
    <cellStyle name="ハイパーリンク" xfId="2222" builtinId="8" hidden="1"/>
    <cellStyle name="ハイパーリンク" xfId="2224" builtinId="8" hidden="1"/>
    <cellStyle name="ハイパーリンク" xfId="2226" builtinId="8" hidden="1"/>
    <cellStyle name="ハイパーリンク" xfId="2228" builtinId="8" hidden="1"/>
    <cellStyle name="ハイパーリンク" xfId="2230" builtinId="8" hidden="1"/>
    <cellStyle name="ハイパーリンク" xfId="2232" builtinId="8" hidden="1"/>
    <cellStyle name="ハイパーリンク" xfId="2234" builtinId="8" hidden="1"/>
    <cellStyle name="ハイパーリンク" xfId="2236" builtinId="8" hidden="1"/>
    <cellStyle name="ハイパーリンク" xfId="2238" builtinId="8" hidden="1"/>
    <cellStyle name="ハイパーリンク" xfId="2240" builtinId="8" hidden="1"/>
    <cellStyle name="ハイパーリンク" xfId="2242" builtinId="8" hidden="1"/>
    <cellStyle name="ハイパーリンク" xfId="2244" builtinId="8" hidden="1"/>
    <cellStyle name="ハイパーリンク" xfId="2246" builtinId="8" hidden="1"/>
    <cellStyle name="ハイパーリンク" xfId="2248" builtinId="8" hidden="1"/>
    <cellStyle name="ハイパーリンク" xfId="2250" builtinId="8" hidden="1"/>
    <cellStyle name="ハイパーリンク" xfId="2252" builtinId="8" hidden="1"/>
    <cellStyle name="ハイパーリンク" xfId="2254" builtinId="8" hidden="1"/>
    <cellStyle name="ハイパーリンク" xfId="2256" builtinId="8" hidden="1"/>
    <cellStyle name="ハイパーリンク" xfId="2258" builtinId="8" hidden="1"/>
    <cellStyle name="ハイパーリンク" xfId="2260" builtinId="8" hidden="1"/>
    <cellStyle name="ハイパーリンク" xfId="2262" builtinId="8" hidden="1"/>
    <cellStyle name="ハイパーリンク" xfId="2264" builtinId="8" hidden="1"/>
    <cellStyle name="ハイパーリンク" xfId="2266" builtinId="8" hidden="1"/>
    <cellStyle name="ハイパーリンク" xfId="2268" builtinId="8" hidden="1"/>
    <cellStyle name="ハイパーリンク" xfId="2270" builtinId="8" hidden="1"/>
    <cellStyle name="ハイパーリンク" xfId="2272" builtinId="8" hidden="1"/>
    <cellStyle name="ハイパーリンク" xfId="2274" builtinId="8" hidden="1"/>
    <cellStyle name="ハイパーリンク" xfId="2276" builtinId="8" hidden="1"/>
    <cellStyle name="ハイパーリンク" xfId="2278" builtinId="8" hidden="1"/>
    <cellStyle name="ハイパーリンク" xfId="2280" builtinId="8" hidden="1"/>
    <cellStyle name="ハイパーリンク" xfId="2282" builtinId="8" hidden="1"/>
    <cellStyle name="ハイパーリンク" xfId="2284" builtinId="8" hidden="1"/>
    <cellStyle name="ハイパーリンク" xfId="2286" builtinId="8" hidden="1"/>
    <cellStyle name="ハイパーリンク" xfId="2288" builtinId="8" hidden="1"/>
    <cellStyle name="ハイパーリンク" xfId="2290" builtinId="8" hidden="1"/>
    <cellStyle name="ハイパーリンク" xfId="2292" builtinId="8" hidden="1"/>
    <cellStyle name="ハイパーリンク" xfId="2294" builtinId="8" hidden="1"/>
    <cellStyle name="ハイパーリンク" xfId="2296" builtinId="8" hidden="1"/>
    <cellStyle name="ハイパーリンク" xfId="2298" builtinId="8" hidden="1"/>
    <cellStyle name="ハイパーリンク" xfId="2300" builtinId="8" hidden="1"/>
    <cellStyle name="ハイパーリンク" xfId="2303" builtinId="8" hidden="1"/>
    <cellStyle name="ハイパーリンク" xfId="2305" builtinId="8" hidden="1"/>
    <cellStyle name="ハイパーリンク" xfId="2307" builtinId="8" hidden="1"/>
    <cellStyle name="ハイパーリンク" xfId="2309" builtinId="8" hidden="1"/>
    <cellStyle name="ハイパーリンク" xfId="2311" builtinId="8" hidden="1"/>
    <cellStyle name="ハイパーリンク" xfId="2313" builtinId="8" hidden="1"/>
    <cellStyle name="ハイパーリンク" xfId="2315" builtinId="8" hidden="1"/>
    <cellStyle name="ハイパーリンク" xfId="2317" builtinId="8" hidden="1"/>
    <cellStyle name="ハイパーリンク" xfId="2319" builtinId="8" hidden="1"/>
    <cellStyle name="ハイパーリンク" xfId="2321" builtinId="8" hidden="1"/>
    <cellStyle name="ハイパーリンク" xfId="2323" builtinId="8" hidden="1"/>
    <cellStyle name="ハイパーリンク" xfId="2325" builtinId="8" hidden="1"/>
    <cellStyle name="ハイパーリンク" xfId="2327" builtinId="8" hidden="1"/>
    <cellStyle name="ハイパーリンク" xfId="2329" builtinId="8" hidden="1"/>
    <cellStyle name="ハイパーリンク" xfId="2331" builtinId="8" hidden="1"/>
    <cellStyle name="ハイパーリンク" xfId="2333" builtinId="8" hidden="1"/>
    <cellStyle name="ハイパーリンク" xfId="2335" builtinId="8" hidden="1"/>
    <cellStyle name="ハイパーリンク" xfId="2337" builtinId="8" hidden="1"/>
    <cellStyle name="ハイパーリンク" xfId="2339" builtinId="8" hidden="1"/>
    <cellStyle name="ハイパーリンク" xfId="2341" builtinId="8" hidden="1"/>
    <cellStyle name="ハイパーリンク" xfId="2343" builtinId="8" hidden="1"/>
    <cellStyle name="ハイパーリンク" xfId="2345" builtinId="8" hidden="1"/>
    <cellStyle name="ハイパーリンク" xfId="2347" builtinId="8" hidden="1"/>
    <cellStyle name="ハイパーリンク" xfId="2349" builtinId="8" hidden="1"/>
    <cellStyle name="ハイパーリンク" xfId="2351" builtinId="8" hidden="1"/>
    <cellStyle name="ハイパーリンク" xfId="2353" builtinId="8" hidden="1"/>
    <cellStyle name="ハイパーリンク" xfId="2355" builtinId="8" hidden="1"/>
    <cellStyle name="ハイパーリンク" xfId="2357" builtinId="8" hidden="1"/>
    <cellStyle name="ハイパーリンク" xfId="2359" builtinId="8" hidden="1"/>
    <cellStyle name="ハイパーリンク" xfId="2361" builtinId="8" hidden="1"/>
    <cellStyle name="ハイパーリンク" xfId="2363" builtinId="8" hidden="1"/>
    <cellStyle name="ハイパーリンク" xfId="2365" builtinId="8" hidden="1"/>
    <cellStyle name="ハイパーリンク" xfId="2367" builtinId="8" hidden="1"/>
    <cellStyle name="ハイパーリンク" xfId="2369" builtinId="8" hidden="1"/>
    <cellStyle name="ハイパーリンク" xfId="2371" builtinId="8" hidden="1"/>
    <cellStyle name="ハイパーリンク" xfId="2373" builtinId="8" hidden="1"/>
    <cellStyle name="ハイパーリンク" xfId="2375" builtinId="8" hidden="1"/>
    <cellStyle name="ハイパーリンク" xfId="2377" builtinId="8" hidden="1"/>
    <cellStyle name="ハイパーリンク" xfId="2379" builtinId="8" hidden="1"/>
    <cellStyle name="ハイパーリンク" xfId="2381" builtinId="8" hidden="1"/>
    <cellStyle name="ハイパーリンク" xfId="2383" builtinId="8" hidden="1"/>
    <cellStyle name="ハイパーリンク" xfId="2385" builtinId="8" hidden="1"/>
    <cellStyle name="ハイパーリンク" xfId="2387" builtinId="8" hidden="1"/>
    <cellStyle name="ハイパーリンク" xfId="2389" builtinId="8" hidden="1"/>
    <cellStyle name="ハイパーリンク" xfId="2391" builtinId="8" hidden="1"/>
    <cellStyle name="ハイパーリンク" xfId="2393" builtinId="8" hidden="1"/>
    <cellStyle name="ハイパーリンク" xfId="2395" builtinId="8" hidden="1"/>
    <cellStyle name="ハイパーリンク" xfId="2397" builtinId="8" hidden="1"/>
    <cellStyle name="ハイパーリンク" xfId="2399" builtinId="8" hidden="1"/>
    <cellStyle name="ハイパーリンク" xfId="2401" builtinId="8" hidden="1"/>
    <cellStyle name="ハイパーリンク" xfId="2403" builtinId="8" hidden="1"/>
    <cellStyle name="ハイパーリンク" xfId="2405" builtinId="8" hidden="1"/>
    <cellStyle name="ハイパーリンク" xfId="2407" builtinId="8" hidden="1"/>
    <cellStyle name="ハイパーリンク" xfId="2409" builtinId="8" hidden="1"/>
    <cellStyle name="ハイパーリンク" xfId="2411" builtinId="8" hidden="1"/>
    <cellStyle name="ハイパーリンク" xfId="2413" builtinId="8" hidden="1"/>
    <cellStyle name="ハイパーリンク" xfId="2415" builtinId="8" hidden="1"/>
    <cellStyle name="ハイパーリンク" xfId="2417" builtinId="8" hidden="1"/>
    <cellStyle name="ハイパーリンク" xfId="2419" builtinId="8" hidden="1"/>
    <cellStyle name="ハイパーリンク" xfId="2421" builtinId="8" hidden="1"/>
    <cellStyle name="ハイパーリンク" xfId="2423" builtinId="8" hidden="1"/>
    <cellStyle name="ハイパーリンク" xfId="2425" builtinId="8" hidden="1"/>
    <cellStyle name="ハイパーリンク" xfId="2427" builtinId="8" hidden="1"/>
    <cellStyle name="ハイパーリンク" xfId="2429" builtinId="8" hidden="1"/>
    <cellStyle name="ハイパーリンク" xfId="2431" builtinId="8" hidden="1"/>
    <cellStyle name="ハイパーリンク" xfId="2433" builtinId="8" hidden="1"/>
    <cellStyle name="ハイパーリンク" xfId="2435" builtinId="8" hidden="1"/>
    <cellStyle name="ハイパーリンク" xfId="2437" builtinId="8" hidden="1"/>
    <cellStyle name="ハイパーリンク" xfId="2439" builtinId="8" hidden="1"/>
    <cellStyle name="ハイパーリンク" xfId="2441" builtinId="8" hidden="1"/>
    <cellStyle name="ハイパーリンク" xfId="2443" builtinId="8" hidden="1"/>
    <cellStyle name="ハイパーリンク" xfId="2445" builtinId="8" hidden="1"/>
    <cellStyle name="ハイパーリンク" xfId="2447" builtinId="8" hidden="1"/>
    <cellStyle name="ハイパーリンク" xfId="2449" builtinId="8" hidden="1"/>
    <cellStyle name="ハイパーリンク" xfId="2451" builtinId="8" hidden="1"/>
    <cellStyle name="ハイパーリンク" xfId="2453" builtinId="8" hidden="1"/>
    <cellStyle name="ハイパーリンク" xfId="2455" builtinId="8" hidden="1"/>
    <cellStyle name="ハイパーリンク" xfId="2457" builtinId="8" hidden="1"/>
    <cellStyle name="ハイパーリンク" xfId="2459" builtinId="8" hidden="1"/>
    <cellStyle name="ハイパーリンク" xfId="2461" builtinId="8" hidden="1"/>
    <cellStyle name="ハイパーリンク" xfId="2463" builtinId="8" hidden="1"/>
    <cellStyle name="ハイパーリンク" xfId="2465" builtinId="8" hidden="1"/>
    <cellStyle name="ハイパーリンク" xfId="2467" builtinId="8" hidden="1"/>
    <cellStyle name="ハイパーリンク" xfId="2469" builtinId="8" hidden="1"/>
    <cellStyle name="ハイパーリンク" xfId="2471" builtinId="8" hidden="1"/>
    <cellStyle name="ハイパーリンク" xfId="2473" builtinId="8" hidden="1"/>
    <cellStyle name="ハイパーリンク" xfId="2475" builtinId="8" hidden="1"/>
    <cellStyle name="ハイパーリンク" xfId="2477" builtinId="8" hidden="1"/>
    <cellStyle name="ハイパーリンク" xfId="2479" builtinId="8" hidden="1"/>
    <cellStyle name="ハイパーリンク" xfId="2481" builtinId="8" hidden="1"/>
    <cellStyle name="ハイパーリンク" xfId="2483" builtinId="8" hidden="1"/>
    <cellStyle name="ハイパーリンク" xfId="2485" builtinId="8" hidden="1"/>
    <cellStyle name="ハイパーリンク" xfId="2487" builtinId="8" hidden="1"/>
    <cellStyle name="ハイパーリンク" xfId="2489" builtinId="8" hidden="1"/>
    <cellStyle name="ハイパーリンク" xfId="2491" builtinId="8" hidden="1"/>
    <cellStyle name="ハイパーリンク" xfId="2493" builtinId="8" hidden="1"/>
    <cellStyle name="ハイパーリンク" xfId="2495" builtinId="8" hidden="1"/>
    <cellStyle name="ハイパーリンク" xfId="2497" builtinId="8" hidden="1"/>
    <cellStyle name="ハイパーリンク" xfId="2499" builtinId="8" hidden="1"/>
    <cellStyle name="ハイパーリンク" xfId="2501" builtinId="8" hidden="1"/>
    <cellStyle name="ハイパーリンク" xfId="2503" builtinId="8" hidden="1"/>
    <cellStyle name="ハイパーリンク" xfId="2505" builtinId="8" hidden="1"/>
    <cellStyle name="ハイパーリンク" xfId="2507" builtinId="8" hidden="1"/>
    <cellStyle name="ハイパーリンク" xfId="2509" builtinId="8" hidden="1"/>
    <cellStyle name="ハイパーリンク" xfId="2513" builtinId="8" hidden="1"/>
    <cellStyle name="ハイパーリンク" xfId="2515" builtinId="8" hidden="1"/>
    <cellStyle name="ハイパーリンク" xfId="2517" builtinId="8" hidden="1"/>
    <cellStyle name="ハイパーリンク" xfId="2519" builtinId="8" hidden="1"/>
    <cellStyle name="ハイパーリンク" xfId="2521" builtinId="8" hidden="1"/>
    <cellStyle name="ハイパーリンク" xfId="2523" builtinId="8" hidden="1"/>
    <cellStyle name="ハイパーリンク" xfId="2525" builtinId="8" hidden="1"/>
    <cellStyle name="ハイパーリンク" xfId="2527" builtinId="8" hidden="1"/>
    <cellStyle name="ハイパーリンク" xfId="2529" builtinId="8" hidden="1"/>
    <cellStyle name="ハイパーリンク" xfId="2531" builtinId="8" hidden="1"/>
    <cellStyle name="ハイパーリンク" xfId="2533" builtinId="8" hidden="1"/>
    <cellStyle name="ハイパーリンク" xfId="2535" builtinId="8" hidden="1"/>
    <cellStyle name="ハイパーリンク" xfId="2537" builtinId="8" hidden="1"/>
    <cellStyle name="ハイパーリンク" xfId="2539" builtinId="8" hidden="1"/>
    <cellStyle name="ハイパーリンク" xfId="2541" builtinId="8" hidden="1"/>
    <cellStyle name="ハイパーリンク" xfId="2543" builtinId="8" hidden="1"/>
    <cellStyle name="ハイパーリンク" xfId="2545" builtinId="8" hidden="1"/>
    <cellStyle name="ハイパーリンク" xfId="2547" builtinId="8" hidden="1"/>
    <cellStyle name="ハイパーリンク" xfId="2549" builtinId="8" hidden="1"/>
    <cellStyle name="ハイパーリンク" xfId="2551" builtinId="8" hidden="1"/>
    <cellStyle name="ハイパーリンク" xfId="2553" builtinId="8" hidden="1"/>
    <cellStyle name="ハイパーリンク" xfId="2555" builtinId="8" hidden="1"/>
    <cellStyle name="ハイパーリンク" xfId="2557" builtinId="8" hidden="1"/>
    <cellStyle name="ハイパーリンク" xfId="2559" builtinId="8" hidden="1"/>
    <cellStyle name="ハイパーリンク" xfId="2561" builtinId="8" hidden="1"/>
    <cellStyle name="ハイパーリンク" xfId="2563" builtinId="8" hidden="1"/>
    <cellStyle name="ハイパーリンク" xfId="2565" builtinId="8" hidden="1"/>
    <cellStyle name="ハイパーリンク" xfId="2567" builtinId="8" hidden="1"/>
    <cellStyle name="ハイパーリンク" xfId="2569" builtinId="8" hidden="1"/>
    <cellStyle name="ハイパーリンク" xfId="2571" builtinId="8" hidden="1"/>
    <cellStyle name="ハイパーリンク" xfId="2573" builtinId="8" hidden="1"/>
    <cellStyle name="ハイパーリンク" xfId="2575" builtinId="8" hidden="1"/>
    <cellStyle name="ハイパーリンク" xfId="2577" builtinId="8" hidden="1"/>
    <cellStyle name="ハイパーリンク" xfId="2579" builtinId="8" hidden="1"/>
    <cellStyle name="ハイパーリンク" xfId="2581" builtinId="8" hidden="1"/>
    <cellStyle name="ハイパーリンク" xfId="2583" builtinId="8" hidden="1"/>
    <cellStyle name="ハイパーリンク" xfId="2585" builtinId="8" hidden="1"/>
    <cellStyle name="ハイパーリンク" xfId="2587" builtinId="8" hidden="1"/>
    <cellStyle name="ハイパーリンク" xfId="2589" builtinId="8" hidden="1"/>
    <cellStyle name="ハイパーリンク" xfId="2591" builtinId="8" hidden="1"/>
    <cellStyle name="ハイパーリンク" xfId="2593" builtinId="8" hidden="1"/>
    <cellStyle name="ハイパーリンク" xfId="2595" builtinId="8" hidden="1"/>
    <cellStyle name="ハイパーリンク" xfId="2597" builtinId="8" hidden="1"/>
    <cellStyle name="ハイパーリンク" xfId="2599" builtinId="8" hidden="1"/>
    <cellStyle name="ハイパーリンク" xfId="2601" builtinId="8" hidden="1"/>
    <cellStyle name="ハイパーリンク" xfId="2603" builtinId="8" hidden="1"/>
    <cellStyle name="ハイパーリンク" xfId="2605" builtinId="8" hidden="1"/>
    <cellStyle name="ハイパーリンク" xfId="2607" builtinId="8" hidden="1"/>
    <cellStyle name="ハイパーリンク" xfId="2609" builtinId="8" hidden="1"/>
    <cellStyle name="ハイパーリンク" xfId="2611" builtinId="8" hidden="1"/>
    <cellStyle name="ハイパーリンク" xfId="2613" builtinId="8" hidden="1"/>
    <cellStyle name="ハイパーリンク" xfId="2615" builtinId="8" hidden="1"/>
    <cellStyle name="ハイパーリンク" xfId="2617" builtinId="8" hidden="1"/>
    <cellStyle name="ハイパーリンク" xfId="2619" builtinId="8" hidden="1"/>
    <cellStyle name="ハイパーリンク" xfId="2621" builtinId="8" hidden="1"/>
    <cellStyle name="ハイパーリンク" xfId="2623" builtinId="8" hidden="1"/>
    <cellStyle name="ハイパーリンク" xfId="2625" builtinId="8" hidden="1"/>
    <cellStyle name="ハイパーリンク" xfId="2627" builtinId="8" hidden="1"/>
    <cellStyle name="ハイパーリンク" xfId="2629" builtinId="8" hidden="1"/>
    <cellStyle name="ハイパーリンク" xfId="2631" builtinId="8" hidden="1"/>
    <cellStyle name="ハイパーリンク" xfId="2633" builtinId="8" hidden="1"/>
    <cellStyle name="ハイパーリンク" xfId="2635" builtinId="8" hidden="1"/>
    <cellStyle name="ハイパーリンク" xfId="2637" builtinId="8" hidden="1"/>
    <cellStyle name="ハイパーリンク" xfId="2639" builtinId="8" hidden="1"/>
    <cellStyle name="ハイパーリンク" xfId="2641" builtinId="8" hidden="1"/>
    <cellStyle name="ハイパーリンク" xfId="2643" builtinId="8" hidden="1"/>
    <cellStyle name="ハイパーリンク" xfId="2645" builtinId="8" hidden="1"/>
    <cellStyle name="ハイパーリンク" xfId="2647" builtinId="8" hidden="1"/>
    <cellStyle name="ハイパーリンク" xfId="2649" builtinId="8" hidden="1"/>
    <cellStyle name="ハイパーリンク" xfId="2651" builtinId="8" hidden="1"/>
    <cellStyle name="ハイパーリンク" xfId="2653" builtinId="8" hidden="1"/>
    <cellStyle name="ハイパーリンク" xfId="2655" builtinId="8" hidden="1"/>
    <cellStyle name="ハイパーリンク" xfId="2657" builtinId="8" hidden="1"/>
    <cellStyle name="ハイパーリンク" xfId="2659" builtinId="8" hidden="1"/>
    <cellStyle name="ハイパーリンク" xfId="2661" builtinId="8" hidden="1"/>
    <cellStyle name="ハイパーリンク" xfId="2663" builtinId="8" hidden="1"/>
    <cellStyle name="ハイパーリンク" xfId="2665" builtinId="8" hidden="1"/>
    <cellStyle name="ハイパーリンク" xfId="2667" builtinId="8" hidden="1"/>
    <cellStyle name="ハイパーリンク" xfId="2669" builtinId="8" hidden="1"/>
    <cellStyle name="ハイパーリンク" xfId="2671" builtinId="8" hidden="1"/>
    <cellStyle name="ハイパーリンク" xfId="2673" builtinId="8" hidden="1"/>
    <cellStyle name="ハイパーリンク" xfId="2675" builtinId="8" hidden="1"/>
    <cellStyle name="ハイパーリンク" xfId="2677" builtinId="8" hidden="1"/>
    <cellStyle name="ハイパーリンク" xfId="2679" builtinId="8" hidden="1"/>
    <cellStyle name="ハイパーリンク" xfId="2681" builtinId="8" hidden="1"/>
    <cellStyle name="ハイパーリンク" xfId="2683" builtinId="8" hidden="1"/>
    <cellStyle name="ハイパーリンク" xfId="2685" builtinId="8" hidden="1"/>
    <cellStyle name="ハイパーリンク" xfId="2687" builtinId="8" hidden="1"/>
    <cellStyle name="ハイパーリンク" xfId="2689" builtinId="8" hidden="1"/>
    <cellStyle name="ハイパーリンク" xfId="2691" builtinId="8" hidden="1"/>
    <cellStyle name="ハイパーリンク" xfId="2693" builtinId="8" hidden="1"/>
    <cellStyle name="ハイパーリンク" xfId="2695" builtinId="8" hidden="1"/>
    <cellStyle name="ハイパーリンク" xfId="2697" builtinId="8" hidden="1"/>
    <cellStyle name="ハイパーリンク" xfId="2699" builtinId="8" hidden="1"/>
    <cellStyle name="ハイパーリンク" xfId="2701" builtinId="8" hidden="1"/>
    <cellStyle name="ハイパーリンク" xfId="2703" builtinId="8" hidden="1"/>
    <cellStyle name="ハイパーリンク" xfId="2705" builtinId="8" hidden="1"/>
    <cellStyle name="ハイパーリンク" xfId="2707" builtinId="8" hidden="1"/>
    <cellStyle name="ハイパーリンク" xfId="2709" builtinId="8" hidden="1"/>
    <cellStyle name="ハイパーリンク" xfId="2711" builtinId="8" hidden="1"/>
    <cellStyle name="ハイパーリンク" xfId="2713" builtinId="8" hidden="1"/>
    <cellStyle name="ハイパーリンク" xfId="2715" builtinId="8" hidden="1"/>
    <cellStyle name="ハイパーリンク" xfId="2717" builtinId="8" hidden="1"/>
    <cellStyle name="ハイパーリンク" xfId="2719" builtinId="8" hidden="1"/>
    <cellStyle name="ハイパーリンク" xfId="2721" builtinId="8" hidden="1"/>
    <cellStyle name="ハイパーリンク" xfId="2723" builtinId="8" hidden="1"/>
    <cellStyle name="ハイパーリンク" xfId="2725" builtinId="8" hidden="1"/>
    <cellStyle name="ハイパーリンク" xfId="2727" builtinId="8" hidden="1"/>
    <cellStyle name="ハイパーリンク" xfId="2729" builtinId="8" hidden="1"/>
    <cellStyle name="ハイパーリンク" xfId="2731" builtinId="8" hidden="1"/>
    <cellStyle name="ハイパーリンク" xfId="2733" builtinId="8" hidden="1"/>
    <cellStyle name="ハイパーリンク" xfId="2735" builtinId="8" hidden="1"/>
    <cellStyle name="ハイパーリンク" xfId="2737" builtinId="8" hidden="1"/>
    <cellStyle name="ハイパーリンク" xfId="2739" builtinId="8" hidden="1"/>
    <cellStyle name="ハイパーリンク" xfId="2741" builtinId="8" hidden="1"/>
    <cellStyle name="ハイパーリンク" xfId="2743" builtinId="8" hidden="1"/>
    <cellStyle name="ハイパーリンク" xfId="2745" builtinId="8" hidden="1"/>
    <cellStyle name="ハイパーリンク" xfId="2747" builtinId="8" hidden="1"/>
    <cellStyle name="ハイパーリンク" xfId="2749" builtinId="8" hidden="1"/>
    <cellStyle name="ハイパーリンク" xfId="2751" builtinId="8" hidden="1"/>
    <cellStyle name="ハイパーリンク" xfId="2753" builtinId="8" hidden="1"/>
    <cellStyle name="ハイパーリンク" xfId="2755" builtinId="8" hidden="1"/>
    <cellStyle name="ハイパーリンク" xfId="2757" builtinId="8" hidden="1"/>
    <cellStyle name="ハイパーリンク" xfId="2759" builtinId="8" hidden="1"/>
    <cellStyle name="ハイパーリンク" xfId="2761" builtinId="8" hidden="1"/>
    <cellStyle name="ハイパーリンク" xfId="2763" builtinId="8" hidden="1"/>
    <cellStyle name="ハイパーリンク" xfId="2765" builtinId="8" hidden="1"/>
    <cellStyle name="ハイパーリンク" xfId="2767" builtinId="8" hidden="1"/>
    <cellStyle name="ハイパーリンク" xfId="2769" builtinId="8" hidden="1"/>
    <cellStyle name="ハイパーリンク" xfId="2771" builtinId="8" hidden="1"/>
    <cellStyle name="ハイパーリンク" xfId="2773" builtinId="8" hidden="1"/>
    <cellStyle name="ハイパーリンク" xfId="2775" builtinId="8" hidden="1"/>
    <cellStyle name="ハイパーリンク" xfId="2777" builtinId="8" hidden="1"/>
    <cellStyle name="ハイパーリンク" xfId="2779" builtinId="8" hidden="1"/>
    <cellStyle name="ハイパーリンク" xfId="2781" builtinId="8" hidden="1"/>
    <cellStyle name="ハイパーリンク" xfId="2783" builtinId="8" hidden="1"/>
    <cellStyle name="ハイパーリンク" xfId="2785" builtinId="8" hidden="1"/>
    <cellStyle name="ハイパーリンク" xfId="2787" builtinId="8" hidden="1"/>
    <cellStyle name="ハイパーリンク" xfId="2789" builtinId="8" hidden="1"/>
    <cellStyle name="ハイパーリンク" xfId="2791" builtinId="8" hidden="1"/>
    <cellStyle name="ハイパーリンク" xfId="2793" builtinId="8" hidden="1"/>
    <cellStyle name="ハイパーリンク" xfId="2795" builtinId="8" hidden="1"/>
    <cellStyle name="ハイパーリンク" xfId="2797" builtinId="8" hidden="1"/>
    <cellStyle name="ハイパーリンク" xfId="2799" builtinId="8" hidden="1"/>
    <cellStyle name="ハイパーリンク" xfId="2801" builtinId="8" hidden="1"/>
    <cellStyle name="ハイパーリンク" xfId="2803" builtinId="8" hidden="1"/>
    <cellStyle name="ハイパーリンク" xfId="2805" builtinId="8" hidden="1"/>
    <cellStyle name="ハイパーリンク" xfId="2807" builtinId="8" hidden="1"/>
    <cellStyle name="ハイパーリンク" xfId="2809" builtinId="8" hidden="1"/>
    <cellStyle name="ハイパーリンク" xfId="2811" builtinId="8" hidden="1"/>
    <cellStyle name="ハイパーリンク" xfId="2813" builtinId="8" hidden="1"/>
    <cellStyle name="ハイパーリンク" xfId="2815" builtinId="8" hidden="1"/>
    <cellStyle name="ハイパーリンク" xfId="2817" builtinId="8" hidden="1"/>
    <cellStyle name="ハイパーリンク" xfId="2819" builtinId="8" hidden="1"/>
    <cellStyle name="ハイパーリンク" xfId="2821" builtinId="8" hidden="1"/>
    <cellStyle name="ハイパーリンク" xfId="2823" builtinId="8" hidden="1"/>
    <cellStyle name="ハイパーリンク" xfId="2825" builtinId="8" hidden="1"/>
    <cellStyle name="ハイパーリンク" xfId="2827" builtinId="8" hidden="1"/>
    <cellStyle name="ハイパーリンク" xfId="2829" builtinId="8" hidden="1"/>
    <cellStyle name="ハイパーリンク" xfId="2831" builtinId="8" hidden="1"/>
    <cellStyle name="ハイパーリンク" xfId="2833" builtinId="8" hidden="1"/>
    <cellStyle name="ハイパーリンク" xfId="2835" builtinId="8" hidden="1"/>
    <cellStyle name="ハイパーリンク" xfId="2837" builtinId="8" hidden="1"/>
    <cellStyle name="ハイパーリンク" xfId="2839" builtinId="8" hidden="1"/>
    <cellStyle name="ハイパーリンク" xfId="2841" builtinId="8" hidden="1"/>
    <cellStyle name="ハイパーリンク" xfId="2843" builtinId="8" hidden="1"/>
    <cellStyle name="ハイパーリンク" xfId="2845" builtinId="8" hidden="1"/>
    <cellStyle name="ハイパーリンク" xfId="2847" builtinId="8" hidden="1"/>
    <cellStyle name="ハイパーリンク" xfId="2849" builtinId="8" hidden="1"/>
    <cellStyle name="ハイパーリンク" xfId="2851" builtinId="8" hidden="1"/>
    <cellStyle name="ハイパーリンク" xfId="2853" builtinId="8" hidden="1"/>
    <cellStyle name="ハイパーリンク" xfId="2855" builtinId="8" hidden="1"/>
    <cellStyle name="ハイパーリンク" xfId="2857" builtinId="8" hidden="1"/>
    <cellStyle name="ハイパーリンク" xfId="2859" builtinId="8" hidden="1"/>
    <cellStyle name="ハイパーリンク" xfId="2861" builtinId="8" hidden="1"/>
    <cellStyle name="ハイパーリンク" xfId="2863" builtinId="8" hidden="1"/>
    <cellStyle name="ハイパーリンク" xfId="2865" builtinId="8" hidden="1"/>
    <cellStyle name="ハイパーリンク" xfId="2867" builtinId="8" hidden="1"/>
    <cellStyle name="ハイパーリンク" xfId="2869" builtinId="8" hidden="1"/>
    <cellStyle name="ハイパーリンク" xfId="2871" builtinId="8" hidden="1"/>
    <cellStyle name="ハイパーリンク" xfId="2873" builtinId="8" hidden="1"/>
    <cellStyle name="ハイパーリンク" xfId="2875" builtinId="8" hidden="1"/>
    <cellStyle name="ハイパーリンク" xfId="2877" builtinId="8" hidden="1"/>
    <cellStyle name="ハイパーリンク" xfId="2879" builtinId="8" hidden="1"/>
    <cellStyle name="ハイパーリンク" xfId="2881" builtinId="8" hidden="1"/>
    <cellStyle name="ハイパーリンク" xfId="2883" builtinId="8" hidden="1"/>
    <cellStyle name="ハイパーリンク" xfId="2885" builtinId="8" hidden="1"/>
    <cellStyle name="ハイパーリンク" xfId="2887" builtinId="8" hidden="1"/>
    <cellStyle name="ハイパーリンク" xfId="2889" builtinId="8" hidden="1"/>
    <cellStyle name="ハイパーリンク" xfId="2891" builtinId="8" hidden="1"/>
    <cellStyle name="ハイパーリンク" xfId="2893" builtinId="8" hidden="1"/>
    <cellStyle name="ハイパーリンク" xfId="2895" builtinId="8" hidden="1"/>
    <cellStyle name="ハイパーリンク" xfId="2897" builtinId="8" hidden="1"/>
    <cellStyle name="ハイパーリンク" xfId="2899" builtinId="8" hidden="1"/>
    <cellStyle name="ハイパーリンク" xfId="2901" builtinId="8" hidden="1"/>
    <cellStyle name="ハイパーリンク" xfId="2903" builtinId="8" hidden="1"/>
    <cellStyle name="ハイパーリンク" xfId="2905" builtinId="8" hidden="1"/>
    <cellStyle name="ハイパーリンク" xfId="2907" builtinId="8" hidden="1"/>
    <cellStyle name="ハイパーリンク" xfId="2909" builtinId="8" hidden="1"/>
    <cellStyle name="ハイパーリンク" xfId="2911" builtinId="8" hidden="1"/>
    <cellStyle name="ハイパーリンク" xfId="2913" builtinId="8" hidden="1"/>
    <cellStyle name="ハイパーリンク" xfId="2915" builtinId="8" hidden="1"/>
    <cellStyle name="ハイパーリンク" xfId="2917" builtinId="8" hidden="1"/>
    <cellStyle name="ハイパーリンク" xfId="2919" builtinId="8" hidden="1"/>
    <cellStyle name="ハイパーリンク" xfId="2921" builtinId="8" hidden="1"/>
    <cellStyle name="ハイパーリンク" xfId="2923" builtinId="8" hidden="1"/>
    <cellStyle name="ハイパーリンク" xfId="2925" builtinId="8" hidden="1"/>
    <cellStyle name="ハイパーリンク" xfId="2927" builtinId="8" hidden="1"/>
    <cellStyle name="ハイパーリンク" xfId="2929" builtinId="8" hidden="1"/>
    <cellStyle name="ハイパーリンク" xfId="2931" builtinId="8" hidden="1"/>
    <cellStyle name="ハイパーリンク" xfId="2933" builtinId="8" hidden="1"/>
    <cellStyle name="ハイパーリンク" xfId="2935" builtinId="8" hidden="1"/>
    <cellStyle name="ハイパーリンク" xfId="2937" builtinId="8" hidden="1"/>
    <cellStyle name="ハイパーリンク" xfId="2939" builtinId="8" hidden="1"/>
    <cellStyle name="ハイパーリンク" xfId="2941" builtinId="8" hidden="1"/>
    <cellStyle name="ハイパーリンク" xfId="2943" builtinId="8" hidden="1"/>
    <cellStyle name="ハイパーリンク" xfId="2945" builtinId="8" hidden="1"/>
    <cellStyle name="ハイパーリンク" xfId="2947" builtinId="8" hidden="1"/>
    <cellStyle name="ハイパーリンク" xfId="2949" builtinId="8" hidden="1"/>
    <cellStyle name="ハイパーリンク" xfId="2951" builtinId="8" hidden="1"/>
    <cellStyle name="ハイパーリンク" xfId="2953" builtinId="8" hidden="1"/>
    <cellStyle name="ハイパーリンク" xfId="2955" builtinId="8" hidden="1"/>
    <cellStyle name="ハイパーリンク" xfId="2957" builtinId="8" hidden="1"/>
    <cellStyle name="ハイパーリンク" xfId="2959" builtinId="8" hidden="1"/>
    <cellStyle name="ハイパーリンク" xfId="2961" builtinId="8" hidden="1"/>
    <cellStyle name="ハイパーリンク" xfId="2963" builtinId="8" hidden="1"/>
    <cellStyle name="ハイパーリンク" xfId="2965" builtinId="8" hidden="1"/>
    <cellStyle name="ハイパーリンク" xfId="2967" builtinId="8" hidden="1"/>
    <cellStyle name="ハイパーリンク" xfId="2969" builtinId="8" hidden="1"/>
    <cellStyle name="ハイパーリンク" xfId="2971" builtinId="8" hidden="1"/>
    <cellStyle name="ハイパーリンク" xfId="2973" builtinId="8" hidden="1"/>
    <cellStyle name="ハイパーリンク" xfId="2975" builtinId="8" hidden="1"/>
    <cellStyle name="ハイパーリンク" xfId="2977" builtinId="8" hidden="1"/>
    <cellStyle name="ハイパーリンク" xfId="2979" builtinId="8" hidden="1"/>
    <cellStyle name="ハイパーリンク" xfId="2981" builtinId="8" hidden="1"/>
    <cellStyle name="ハイパーリンク" xfId="2983" builtinId="8" hidden="1"/>
    <cellStyle name="ハイパーリンク" xfId="2985" builtinId="8" hidden="1"/>
    <cellStyle name="ハイパーリンク" xfId="2987" builtinId="8" hidden="1"/>
    <cellStyle name="ハイパーリンク" xfId="2989" builtinId="8" hidden="1"/>
    <cellStyle name="ハイパーリンク" xfId="2991" builtinId="8" hidden="1"/>
    <cellStyle name="ハイパーリンク" xfId="2993" builtinId="8" hidden="1"/>
    <cellStyle name="ハイパーリンク" xfId="2995" builtinId="8" hidden="1"/>
    <cellStyle name="ハイパーリンク" xfId="2997" builtinId="8" hidden="1"/>
    <cellStyle name="ハイパーリンク" xfId="2999" builtinId="8" hidden="1"/>
    <cellStyle name="ハイパーリンク" xfId="3001" builtinId="8" hidden="1"/>
    <cellStyle name="ハイパーリンク" xfId="3003" builtinId="8" hidden="1"/>
    <cellStyle name="ハイパーリンク" xfId="3005" builtinId="8" hidden="1"/>
    <cellStyle name="ハイパーリンク" xfId="3007" builtinId="8" hidden="1"/>
    <cellStyle name="ハイパーリンク" xfId="3009" builtinId="8" hidden="1"/>
    <cellStyle name="ハイパーリンク" xfId="3011" builtinId="8" hidden="1"/>
    <cellStyle name="ハイパーリンク" xfId="3013" builtinId="8" hidden="1"/>
    <cellStyle name="ハイパーリンク" xfId="3015" builtinId="8" hidden="1"/>
    <cellStyle name="ハイパーリンク" xfId="3017" builtinId="8" hidden="1"/>
    <cellStyle name="ハイパーリンク" xfId="3019" builtinId="8" hidden="1"/>
    <cellStyle name="ハイパーリンク" xfId="3021" builtinId="8" hidden="1"/>
    <cellStyle name="ハイパーリンク" xfId="3023" builtinId="8" hidden="1"/>
    <cellStyle name="ハイパーリンク" xfId="3025" builtinId="8" hidden="1"/>
    <cellStyle name="ハイパーリンク" xfId="3027" builtinId="8" hidden="1"/>
    <cellStyle name="ハイパーリンク" xfId="3029" builtinId="8" hidden="1"/>
    <cellStyle name="ハイパーリンク" xfId="3031" builtinId="8" hidden="1"/>
    <cellStyle name="ハイパーリンク" xfId="3033" builtinId="8" hidden="1"/>
    <cellStyle name="ハイパーリンク" xfId="3035" builtinId="8" hidden="1"/>
    <cellStyle name="ハイパーリンク" xfId="3037" builtinId="8" hidden="1"/>
    <cellStyle name="ハイパーリンク" xfId="3039" builtinId="8" hidden="1"/>
    <cellStyle name="ハイパーリンク" xfId="3041" builtinId="8" hidden="1"/>
    <cellStyle name="ハイパーリンク" xfId="3043" builtinId="8" hidden="1"/>
    <cellStyle name="ハイパーリンク" xfId="3045" builtinId="8" hidden="1"/>
    <cellStyle name="ハイパーリンク" xfId="3047" builtinId="8" hidden="1"/>
    <cellStyle name="ハイパーリンク" xfId="3049" builtinId="8" hidden="1"/>
    <cellStyle name="ハイパーリンク" xfId="3051" builtinId="8" hidden="1"/>
    <cellStyle name="ハイパーリンク" xfId="3053" builtinId="8" hidden="1"/>
    <cellStyle name="ハイパーリンク" xfId="3055" builtinId="8" hidden="1"/>
    <cellStyle name="ハイパーリンク" xfId="3057" builtinId="8" hidden="1"/>
    <cellStyle name="ハイパーリンク" xfId="3059" builtinId="8" hidden="1"/>
    <cellStyle name="ハイパーリンク" xfId="3061" builtinId="8" hidden="1"/>
    <cellStyle name="ハイパーリンク" xfId="3063" builtinId="8" hidden="1"/>
    <cellStyle name="ハイパーリンク" xfId="3065" builtinId="8" hidden="1"/>
    <cellStyle name="ハイパーリンク" xfId="3067" builtinId="8" hidden="1"/>
    <cellStyle name="ハイパーリンク" xfId="3069" builtinId="8" hidden="1"/>
    <cellStyle name="ハイパーリンク" xfId="3071" builtinId="8" hidden="1"/>
    <cellStyle name="ハイパーリンク" xfId="3073" builtinId="8" hidden="1"/>
    <cellStyle name="ハイパーリンク" xfId="3075" builtinId="8" hidden="1"/>
    <cellStyle name="ハイパーリンク" xfId="3077" builtinId="8" hidden="1"/>
    <cellStyle name="ハイパーリンク" xfId="3079" builtinId="8" hidden="1"/>
    <cellStyle name="ハイパーリンク" xfId="3081" builtinId="8" hidden="1"/>
    <cellStyle name="ハイパーリンク" xfId="3083" builtinId="8" hidden="1"/>
    <cellStyle name="ハイパーリンク" xfId="3085" builtinId="8" hidden="1"/>
    <cellStyle name="ハイパーリンク" xfId="3087" builtinId="8" hidden="1"/>
    <cellStyle name="ハイパーリンク" xfId="3089" builtinId="8" hidden="1"/>
    <cellStyle name="ハイパーリンク" xfId="3091" builtinId="8" hidden="1"/>
    <cellStyle name="ハイパーリンク" xfId="3093" builtinId="8" hidden="1"/>
    <cellStyle name="ハイパーリンク" xfId="3095" builtinId="8" hidden="1"/>
    <cellStyle name="ハイパーリンク" xfId="3097" builtinId="8" hidden="1"/>
    <cellStyle name="ハイパーリンク" xfId="3099" builtinId="8" hidden="1"/>
    <cellStyle name="ハイパーリンク" xfId="3101" builtinId="8" hidden="1"/>
    <cellStyle name="ハイパーリンク" xfId="3103" builtinId="8" hidden="1"/>
    <cellStyle name="ハイパーリンク" xfId="3105" builtinId="8" hidden="1"/>
    <cellStyle name="ハイパーリンク" xfId="3107" builtinId="8" hidden="1"/>
    <cellStyle name="ハイパーリンク" xfId="3109" builtinId="8" hidden="1"/>
    <cellStyle name="ハイパーリンク" xfId="3111" builtinId="8" hidden="1"/>
    <cellStyle name="ハイパーリンク" xfId="3113" builtinId="8" hidden="1"/>
    <cellStyle name="ハイパーリンク" xfId="3115" builtinId="8" hidden="1"/>
    <cellStyle name="ハイパーリンク" xfId="3117" builtinId="8" hidden="1"/>
    <cellStyle name="ハイパーリンク" xfId="3119" builtinId="8" hidden="1"/>
    <cellStyle name="ハイパーリンク" xfId="3121" builtinId="8" hidden="1"/>
    <cellStyle name="ハイパーリンク" xfId="3123" builtinId="8" hidden="1"/>
    <cellStyle name="ハイパーリンク" xfId="3125" builtinId="8" hidden="1"/>
    <cellStyle name="ハイパーリンク" xfId="3127" builtinId="8" hidden="1"/>
    <cellStyle name="ハイパーリンク" xfId="3129" builtinId="8" hidden="1"/>
    <cellStyle name="ハイパーリンク" xfId="3131" builtinId="8" hidden="1"/>
    <cellStyle name="ハイパーリンク" xfId="3133" builtinId="8" hidden="1"/>
    <cellStyle name="ハイパーリンク" xfId="3135" builtinId="8" hidden="1"/>
    <cellStyle name="ハイパーリンク" xfId="3137" builtinId="8" hidden="1"/>
    <cellStyle name="ハイパーリンク" xfId="3139" builtinId="8" hidden="1"/>
    <cellStyle name="ハイパーリンク" xfId="3141" builtinId="8" hidden="1"/>
    <cellStyle name="ハイパーリンク" xfId="3143" builtinId="8" hidden="1"/>
    <cellStyle name="ハイパーリンク" xfId="3145" builtinId="8" hidden="1"/>
    <cellStyle name="ハイパーリンク" xfId="3147" builtinId="8" hidden="1"/>
    <cellStyle name="ハイパーリンク" xfId="3149" builtinId="8" hidden="1"/>
    <cellStyle name="ハイパーリンク" xfId="3151" builtinId="8" hidden="1"/>
    <cellStyle name="ハイパーリンク" xfId="3153" builtinId="8" hidden="1"/>
    <cellStyle name="ハイパーリンク" xfId="3155" builtinId="8" hidden="1"/>
    <cellStyle name="ハイパーリンク" xfId="3157" builtinId="8" hidden="1"/>
    <cellStyle name="ハイパーリンク" xfId="3159" builtinId="8" hidden="1"/>
    <cellStyle name="ハイパーリンク" xfId="3161" builtinId="8" hidden="1"/>
    <cellStyle name="ハイパーリンク" xfId="3163" builtinId="8" hidden="1"/>
    <cellStyle name="ハイパーリンク" xfId="3165" builtinId="8" hidden="1"/>
    <cellStyle name="ハイパーリンク" xfId="3167" builtinId="8" hidden="1"/>
    <cellStyle name="ハイパーリンク" xfId="3169" builtinId="8" hidden="1"/>
    <cellStyle name="ハイパーリンク" xfId="3171" builtinId="8" hidden="1"/>
    <cellStyle name="ハイパーリンク" xfId="3173" builtinId="8" hidden="1"/>
    <cellStyle name="ハイパーリンク" xfId="3175" builtinId="8" hidden="1"/>
    <cellStyle name="ハイパーリンク" xfId="3177" builtinId="8" hidden="1"/>
    <cellStyle name="ハイパーリンク" xfId="3179" builtinId="8" hidden="1"/>
    <cellStyle name="ハイパーリンク" xfId="3181" builtinId="8" hidden="1"/>
    <cellStyle name="ハイパーリンク" xfId="3183" builtinId="8" hidden="1"/>
    <cellStyle name="ハイパーリンク" xfId="3185" builtinId="8" hidden="1"/>
    <cellStyle name="ハイパーリンク" xfId="3187" builtinId="8" hidden="1"/>
    <cellStyle name="ハイパーリンク" xfId="3189" builtinId="8" hidden="1"/>
    <cellStyle name="ハイパーリンク" xfId="3191" builtinId="8" hidden="1"/>
    <cellStyle name="ハイパーリンク" xfId="3193" builtinId="8" hidden="1"/>
    <cellStyle name="ハイパーリンク" xfId="3195" builtinId="8" hidden="1"/>
    <cellStyle name="ハイパーリンク" xfId="3197" builtinId="8" hidden="1"/>
    <cellStyle name="ハイパーリンク" xfId="3199" builtinId="8" hidden="1"/>
    <cellStyle name="ハイパーリンク" xfId="3201" builtinId="8" hidden="1"/>
    <cellStyle name="ハイパーリンク" xfId="3204" builtinId="8" hidden="1"/>
    <cellStyle name="ハイパーリンク" xfId="3206" builtinId="8" hidden="1"/>
    <cellStyle name="ハイパーリンク" xfId="3208" builtinId="8" hidden="1"/>
    <cellStyle name="ハイパーリンク" xfId="3210" builtinId="8" hidden="1"/>
    <cellStyle name="ハイパーリンク" xfId="3212" builtinId="8" hidden="1"/>
    <cellStyle name="ハイパーリンク" xfId="3214" builtinId="8" hidden="1"/>
    <cellStyle name="ハイパーリンク" xfId="3216" builtinId="8" hidden="1"/>
    <cellStyle name="ハイパーリンク" xfId="3218" builtinId="8" hidden="1"/>
    <cellStyle name="ハイパーリンク" xfId="3220" builtinId="8" hidden="1"/>
    <cellStyle name="ハイパーリンク" xfId="3222" builtinId="8" hidden="1"/>
    <cellStyle name="ハイパーリンク" xfId="3224" builtinId="8" hidden="1"/>
    <cellStyle name="ハイパーリンク" xfId="3226" builtinId="8" hidden="1"/>
    <cellStyle name="ハイパーリンク" xfId="3228" builtinId="8" hidden="1"/>
    <cellStyle name="ハイパーリンク" xfId="3230" builtinId="8" hidden="1"/>
    <cellStyle name="ハイパーリンク" xfId="3232" builtinId="8" hidden="1"/>
    <cellStyle name="ハイパーリンク" xfId="3234" builtinId="8" hidden="1"/>
    <cellStyle name="ハイパーリンク" xfId="3236" builtinId="8" hidden="1"/>
    <cellStyle name="ハイパーリンク" xfId="3238" builtinId="8" hidden="1"/>
    <cellStyle name="ハイパーリンク" xfId="3240" builtinId="8" hidden="1"/>
    <cellStyle name="ハイパーリンク" xfId="3242" builtinId="8" hidden="1"/>
    <cellStyle name="ハイパーリンク" xfId="3244" builtinId="8" hidden="1"/>
    <cellStyle name="ハイパーリンク" xfId="3246" builtinId="8" hidden="1"/>
    <cellStyle name="ハイパーリンク" xfId="3248" builtinId="8" hidden="1"/>
    <cellStyle name="ハイパーリンク" xfId="3250" builtinId="8" hidden="1"/>
    <cellStyle name="ハイパーリンク" xfId="3252" builtinId="8" hidden="1"/>
    <cellStyle name="ハイパーリンク" xfId="3254" builtinId="8" hidden="1"/>
    <cellStyle name="ハイパーリンク" xfId="3256" builtinId="8" hidden="1"/>
    <cellStyle name="ハイパーリンク" xfId="3258" builtinId="8" hidden="1"/>
    <cellStyle name="ハイパーリンク" xfId="3260" builtinId="8" hidden="1"/>
    <cellStyle name="ハイパーリンク" xfId="3262" builtinId="8" hidden="1"/>
    <cellStyle name="ハイパーリンク" xfId="3264" builtinId="8" hidden="1"/>
    <cellStyle name="ハイパーリンク" xfId="3266" builtinId="8" hidden="1"/>
    <cellStyle name="ハイパーリンク" xfId="3268" builtinId="8" hidden="1"/>
    <cellStyle name="ハイパーリンク" xfId="3270" builtinId="8" hidden="1"/>
    <cellStyle name="ハイパーリンク" xfId="3272" builtinId="8" hidden="1"/>
    <cellStyle name="ハイパーリンク" xfId="3274" builtinId="8" hidden="1"/>
    <cellStyle name="ハイパーリンク" xfId="3276" builtinId="8" hidden="1"/>
    <cellStyle name="ハイパーリンク" xfId="3278" builtinId="8" hidden="1"/>
    <cellStyle name="ハイパーリンク" xfId="3280" builtinId="8" hidden="1"/>
    <cellStyle name="ハイパーリンク" xfId="3282" builtinId="8" hidden="1"/>
    <cellStyle name="ハイパーリンク" xfId="3284" builtinId="8" hidden="1"/>
    <cellStyle name="ハイパーリンク" xfId="3286" builtinId="8" hidden="1"/>
    <cellStyle name="ハイパーリンク" xfId="3288" builtinId="8" hidden="1"/>
    <cellStyle name="ハイパーリンク" xfId="3290" builtinId="8" hidden="1"/>
    <cellStyle name="ハイパーリンク" xfId="3292" builtinId="8" hidden="1"/>
    <cellStyle name="ハイパーリンク" xfId="3294" builtinId="8" hidden="1"/>
    <cellStyle name="ハイパーリンク" xfId="3296" builtinId="8" hidden="1"/>
    <cellStyle name="ハイパーリンク" xfId="3298" builtinId="8" hidden="1"/>
    <cellStyle name="ハイパーリンク" xfId="3300" builtinId="8" hidden="1"/>
    <cellStyle name="ハイパーリンク" xfId="3302" builtinId="8" hidden="1"/>
    <cellStyle name="ハイパーリンク" xfId="3304" builtinId="8" hidden="1"/>
    <cellStyle name="ハイパーリンク" xfId="3306" builtinId="8" hidden="1"/>
    <cellStyle name="ハイパーリンク" xfId="3308" builtinId="8" hidden="1"/>
    <cellStyle name="ハイパーリンク" xfId="3310" builtinId="8" hidden="1"/>
    <cellStyle name="ハイパーリンク" xfId="3312" builtinId="8" hidden="1"/>
    <cellStyle name="ハイパーリンク" xfId="3314" builtinId="8" hidden="1"/>
    <cellStyle name="ハイパーリンク" xfId="3316" builtinId="8" hidden="1"/>
    <cellStyle name="ハイパーリンク" xfId="3318" builtinId="8" hidden="1"/>
    <cellStyle name="ハイパーリンク" xfId="3320" builtinId="8" hidden="1"/>
    <cellStyle name="ハイパーリンク" xfId="3323" builtinId="8" hidden="1"/>
    <cellStyle name="ハイパーリンク" xfId="3325" builtinId="8" hidden="1"/>
    <cellStyle name="ハイパーリンク" xfId="3327" builtinId="8" hidden="1"/>
    <cellStyle name="ハイパーリンク" xfId="3329" builtinId="8" hidden="1"/>
    <cellStyle name="ハイパーリンク" xfId="3331" builtinId="8" hidden="1"/>
    <cellStyle name="ハイパーリンク" xfId="3333" builtinId="8" hidden="1"/>
    <cellStyle name="ハイパーリンク" xfId="3335" builtinId="8" hidden="1"/>
    <cellStyle name="ハイパーリンク" xfId="3337" builtinId="8" hidden="1"/>
    <cellStyle name="ハイパーリンク" xfId="3339" builtinId="8" hidden="1"/>
    <cellStyle name="ハイパーリンク" xfId="3341" builtinId="8" hidden="1"/>
    <cellStyle name="ハイパーリンク" xfId="3343" builtinId="8" hidden="1"/>
    <cellStyle name="ハイパーリンク" xfId="3345" builtinId="8" hidden="1"/>
    <cellStyle name="ハイパーリンク" xfId="3347" builtinId="8" hidden="1"/>
    <cellStyle name="ハイパーリンク" xfId="3349" builtinId="8" hidden="1"/>
    <cellStyle name="ハイパーリンク" xfId="3351" builtinId="8" hidden="1"/>
    <cellStyle name="ハイパーリンク" xfId="3353" builtinId="8" hidden="1"/>
    <cellStyle name="ハイパーリンク" xfId="3355" builtinId="8" hidden="1"/>
    <cellStyle name="ハイパーリンク" xfId="3357" builtinId="8" hidden="1"/>
    <cellStyle name="ハイパーリンク" xfId="3359" builtinId="8" hidden="1"/>
    <cellStyle name="ハイパーリンク" xfId="3361" builtinId="8" hidden="1"/>
    <cellStyle name="ハイパーリンク" xfId="3363" builtinId="8" hidden="1"/>
    <cellStyle name="ハイパーリンク" xfId="3365" builtinId="8" hidden="1"/>
    <cellStyle name="ハイパーリンク" xfId="3367" builtinId="8" hidden="1"/>
    <cellStyle name="ハイパーリンク" xfId="3369" builtinId="8" hidden="1"/>
    <cellStyle name="ハイパーリンク" xfId="3371" builtinId="8" hidden="1"/>
    <cellStyle name="ハイパーリンク" xfId="3373" builtinId="8" hidden="1"/>
    <cellStyle name="ハイパーリンク" xfId="3375" builtinId="8" hidden="1"/>
    <cellStyle name="ハイパーリンク" xfId="3377" builtinId="8" hidden="1"/>
    <cellStyle name="ハイパーリンク" xfId="3379" builtinId="8" hidden="1"/>
    <cellStyle name="ハイパーリンク" xfId="3381" builtinId="8" hidden="1"/>
    <cellStyle name="ハイパーリンク" xfId="3383" builtinId="8" hidden="1"/>
    <cellStyle name="ハイパーリンク" xfId="3385" builtinId="8" hidden="1"/>
    <cellStyle name="ハイパーリンク" xfId="3387" builtinId="8" hidden="1"/>
    <cellStyle name="ハイパーリンク" xfId="3389" builtinId="8" hidden="1"/>
    <cellStyle name="ハイパーリンク" xfId="3391" builtinId="8" hidden="1"/>
    <cellStyle name="ハイパーリンク" xfId="3393" builtinId="8" hidden="1"/>
    <cellStyle name="ハイパーリンク" xfId="3395" builtinId="8" hidden="1"/>
    <cellStyle name="ハイパーリンク" xfId="3397" builtinId="8" hidden="1"/>
    <cellStyle name="ハイパーリンク" xfId="3399" builtinId="8" hidden="1"/>
    <cellStyle name="ハイパーリンク" xfId="3401" builtinId="8" hidden="1"/>
    <cellStyle name="ハイパーリンク" xfId="3403" builtinId="8" hidden="1"/>
    <cellStyle name="ハイパーリンク" xfId="3405" builtinId="8" hidden="1"/>
    <cellStyle name="ハイパーリンク" xfId="3407" builtinId="8" hidden="1"/>
    <cellStyle name="ハイパーリンク" xfId="3409" builtinId="8" hidden="1"/>
    <cellStyle name="ハイパーリンク" xfId="3411" builtinId="8" hidden="1"/>
    <cellStyle name="ハイパーリンク" xfId="3413" builtinId="8" hidden="1"/>
    <cellStyle name="ハイパーリンク" xfId="3415" builtinId="8" hidden="1"/>
    <cellStyle name="ハイパーリンク" xfId="3417" builtinId="8" hidden="1"/>
    <cellStyle name="ハイパーリンク" xfId="3419" builtinId="8" hidden="1"/>
    <cellStyle name="ハイパーリンク" xfId="3421" builtinId="8" hidden="1"/>
    <cellStyle name="ハイパーリンク" xfId="3423" builtinId="8" hidden="1"/>
    <cellStyle name="ハイパーリンク" xfId="3425" builtinId="8" hidden="1"/>
    <cellStyle name="ハイパーリンク" xfId="3427" builtinId="8" hidden="1"/>
    <cellStyle name="ハイパーリンク" xfId="3429" builtinId="8" hidden="1"/>
    <cellStyle name="ハイパーリンク" xfId="3431" builtinId="8" hidden="1"/>
    <cellStyle name="ハイパーリンク" xfId="3433" builtinId="8" hidden="1"/>
    <cellStyle name="ハイパーリンク" xfId="3435" builtinId="8" hidden="1"/>
    <cellStyle name="ハイパーリンク" xfId="3437" builtinId="8" hidden="1"/>
    <cellStyle name="ハイパーリンク" xfId="3439" builtinId="8" hidden="1"/>
    <cellStyle name="ハイパーリンク" xfId="3441" builtinId="8" hidden="1"/>
    <cellStyle name="ハイパーリンク" xfId="3443" builtinId="8" hidden="1"/>
    <cellStyle name="ハイパーリンク" xfId="3445" builtinId="8" hidden="1"/>
    <cellStyle name="ハイパーリンク" xfId="3447" builtinId="8" hidden="1"/>
    <cellStyle name="ハイパーリンク" xfId="3449" builtinId="8" hidden="1"/>
    <cellStyle name="ハイパーリンク" xfId="3451" builtinId="8" hidden="1"/>
    <cellStyle name="ハイパーリンク" xfId="3453" builtinId="8" hidden="1"/>
    <cellStyle name="ハイパーリンク" xfId="3455" builtinId="8" hidden="1"/>
    <cellStyle name="ハイパーリンク" xfId="3457" builtinId="8" hidden="1"/>
    <cellStyle name="ハイパーリンク" xfId="3459" builtinId="8" hidden="1"/>
    <cellStyle name="ハイパーリンク" xfId="3461" builtinId="8" hidden="1"/>
    <cellStyle name="ハイパーリンク" xfId="3463" builtinId="8" hidden="1"/>
    <cellStyle name="ハイパーリンク" xfId="3465" builtinId="8" hidden="1"/>
    <cellStyle name="ハイパーリンク" xfId="3467" builtinId="8" hidden="1"/>
    <cellStyle name="ハイパーリンク" xfId="3469" builtinId="8" hidden="1"/>
    <cellStyle name="ハイパーリンク" xfId="3471" builtinId="8" hidden="1"/>
    <cellStyle name="ハイパーリンク" xfId="3473" builtinId="8" hidden="1"/>
    <cellStyle name="ハイパーリンク" xfId="3475" builtinId="8" hidden="1"/>
    <cellStyle name="ハイパーリンク" xfId="3477" builtinId="8" hidden="1"/>
    <cellStyle name="ハイパーリンク" xfId="3479" builtinId="8" hidden="1"/>
    <cellStyle name="ハイパーリンク" xfId="3481" builtinId="8" hidden="1"/>
    <cellStyle name="ハイパーリンク" xfId="3483" builtinId="8" hidden="1"/>
    <cellStyle name="ハイパーリンク" xfId="3485" builtinId="8" hidden="1"/>
    <cellStyle name="ハイパーリンク" xfId="3487" builtinId="8" hidden="1"/>
    <cellStyle name="ハイパーリンク" xfId="3489" builtinId="8" hidden="1"/>
    <cellStyle name="ハイパーリンク" xfId="3491" builtinId="8" hidden="1"/>
    <cellStyle name="ハイパーリンク" xfId="3493" builtinId="8" hidden="1"/>
    <cellStyle name="ハイパーリンク" xfId="3495" builtinId="8" hidden="1"/>
    <cellStyle name="ハイパーリンク" xfId="3497" builtinId="8" hidden="1"/>
    <cellStyle name="ハイパーリンク" xfId="3499" builtinId="8" hidden="1"/>
    <cellStyle name="ハイパーリンク" xfId="3501" builtinId="8" hidden="1"/>
    <cellStyle name="ハイパーリンク" xfId="3503" builtinId="8" hidden="1"/>
    <cellStyle name="ハイパーリンク" xfId="3505" builtinId="8" hidden="1"/>
    <cellStyle name="ハイパーリンク" xfId="3507" builtinId="8" hidden="1"/>
    <cellStyle name="ハイパーリンク" xfId="3509" builtinId="8" hidden="1"/>
    <cellStyle name="ハイパーリンク" xfId="3511" builtinId="8" hidden="1"/>
    <cellStyle name="ハイパーリンク" xfId="3513" builtinId="8" hidden="1"/>
    <cellStyle name="ハイパーリンク" xfId="3515" builtinId="8" hidden="1"/>
    <cellStyle name="ハイパーリンク" xfId="3517" builtinId="8" hidden="1"/>
    <cellStyle name="ハイパーリンク" xfId="3519" builtinId="8" hidden="1"/>
    <cellStyle name="ハイパーリンク" xfId="3521" builtinId="8" hidden="1"/>
    <cellStyle name="ハイパーリンク" xfId="3523" builtinId="8" hidden="1"/>
    <cellStyle name="ハイパーリンク" xfId="3525" builtinId="8" hidden="1"/>
    <cellStyle name="ハイパーリンク" xfId="3527" builtinId="8" hidden="1"/>
    <cellStyle name="ハイパーリンク" xfId="3529" builtinId="8" hidden="1"/>
    <cellStyle name="ハイパーリンク" xfId="3531" builtinId="8" hidden="1"/>
    <cellStyle name="ハイパーリンク" xfId="3533" builtinId="8" hidden="1"/>
    <cellStyle name="ハイパーリンク" xfId="3535" builtinId="8" hidden="1"/>
    <cellStyle name="ハイパーリンク" xfId="3537" builtinId="8" hidden="1"/>
    <cellStyle name="ハイパーリンク" xfId="3539" builtinId="8" hidden="1"/>
    <cellStyle name="ハイパーリンク" xfId="3541" builtinId="8" hidden="1"/>
    <cellStyle name="ハイパーリンク" xfId="3543" builtinId="8" hidden="1"/>
    <cellStyle name="ハイパーリンク" xfId="3545" builtinId="8" hidden="1"/>
    <cellStyle name="ハイパーリンク" xfId="3547" builtinId="8" hidden="1"/>
    <cellStyle name="ハイパーリンク" xfId="3549" builtinId="8" hidden="1"/>
    <cellStyle name="ハイパーリンク" xfId="3551" builtinId="8" hidden="1"/>
    <cellStyle name="ハイパーリンク" xfId="3553" builtinId="8" hidden="1"/>
    <cellStyle name="ハイパーリンク" xfId="3555" builtinId="8" hidden="1"/>
    <cellStyle name="ハイパーリンク" xfId="3557" builtinId="8" hidden="1"/>
    <cellStyle name="ハイパーリンク" xfId="3559" builtinId="8" hidden="1"/>
    <cellStyle name="ハイパーリンク" xfId="3561" builtinId="8" hidden="1"/>
    <cellStyle name="ハイパーリンク" xfId="3563" builtinId="8" hidden="1"/>
    <cellStyle name="ハイパーリンク" xfId="3565" builtinId="8" hidden="1"/>
    <cellStyle name="ハイパーリンク" xfId="3567" builtinId="8" hidden="1"/>
    <cellStyle name="ハイパーリンク" xfId="3569" builtinId="8" hidden="1"/>
    <cellStyle name="ハイパーリンク" xfId="3571" builtinId="8" hidden="1"/>
    <cellStyle name="ハイパーリンク" xfId="3573" builtinId="8" hidden="1"/>
    <cellStyle name="ハイパーリンク" xfId="3575" builtinId="8" hidden="1"/>
    <cellStyle name="ハイパーリンク" xfId="3577" builtinId="8" hidden="1"/>
    <cellStyle name="ハイパーリンク" xfId="3579" builtinId="8" hidden="1"/>
    <cellStyle name="ハイパーリンク" xfId="3581" builtinId="8" hidden="1"/>
    <cellStyle name="ハイパーリンク" xfId="3583" builtinId="8" hidden="1"/>
    <cellStyle name="ハイパーリンク" xfId="3585" builtinId="8" hidden="1"/>
    <cellStyle name="ハイパーリンク" xfId="3587" builtinId="8" hidden="1"/>
    <cellStyle name="ハイパーリンク" xfId="3589" builtinId="8" hidden="1"/>
    <cellStyle name="ハイパーリンク" xfId="3591" builtinId="8" hidden="1"/>
    <cellStyle name="ハイパーリンク" xfId="3593" builtinId="8" hidden="1"/>
    <cellStyle name="ハイパーリンク" xfId="3595" builtinId="8" hidden="1"/>
    <cellStyle name="ハイパーリンク" xfId="3597" builtinId="8" hidden="1"/>
    <cellStyle name="ハイパーリンク" xfId="3599" builtinId="8" hidden="1"/>
    <cellStyle name="ハイパーリンク" xfId="3601" builtinId="8" hidden="1"/>
    <cellStyle name="ハイパーリンク" xfId="3603" builtinId="8" hidden="1"/>
    <cellStyle name="ハイパーリンク" xfId="3605" builtinId="8" hidden="1"/>
    <cellStyle name="ハイパーリンク" xfId="3607" builtinId="8" hidden="1"/>
    <cellStyle name="ハイパーリンク" xfId="3609" builtinId="8" hidden="1"/>
    <cellStyle name="ハイパーリンク" xfId="3611" builtinId="8" hidden="1"/>
    <cellStyle name="ハイパーリンク" xfId="3613" builtinId="8" hidden="1"/>
    <cellStyle name="ハイパーリンク" xfId="3615" builtinId="8" hidden="1"/>
    <cellStyle name="ハイパーリンク" xfId="3617" builtinId="8" hidden="1"/>
    <cellStyle name="ハイパーリンク" xfId="3619" builtinId="8" hidden="1"/>
    <cellStyle name="ハイパーリンク" xfId="3621" builtinId="8" hidden="1"/>
    <cellStyle name="ハイパーリンク" xfId="3623" builtinId="8" hidden="1"/>
    <cellStyle name="ハイパーリンク" xfId="3625" builtinId="8" hidden="1"/>
    <cellStyle name="ハイパーリンク" xfId="3627" builtinId="8" hidden="1"/>
    <cellStyle name="ハイパーリンク" xfId="3629" builtinId="8" hidden="1"/>
    <cellStyle name="ハイパーリンク" xfId="3631" builtinId="8" hidden="1"/>
    <cellStyle name="ハイパーリンク" xfId="3633" builtinId="8" hidden="1"/>
    <cellStyle name="ハイパーリンク" xfId="3635" builtinId="8" hidden="1"/>
    <cellStyle name="ハイパーリンク" xfId="3637" builtinId="8" hidden="1"/>
    <cellStyle name="ハイパーリンク" xfId="3639" builtinId="8" hidden="1"/>
    <cellStyle name="ハイパーリンク" xfId="3641" builtinId="8" hidden="1"/>
    <cellStyle name="ハイパーリンク" xfId="3643" builtinId="8" hidden="1"/>
    <cellStyle name="ハイパーリンク" xfId="3645" builtinId="8" hidden="1"/>
    <cellStyle name="ハイパーリンク" xfId="3647" builtinId="8" hidden="1"/>
    <cellStyle name="ハイパーリンク" xfId="3649" builtinId="8" hidden="1"/>
    <cellStyle name="ハイパーリンク" xfId="3651" builtinId="8" hidden="1"/>
    <cellStyle name="ハイパーリンク" xfId="3653" builtinId="8" hidden="1"/>
    <cellStyle name="ハイパーリンク" xfId="3655" builtinId="8" hidden="1"/>
    <cellStyle name="ハイパーリンク" xfId="3657" builtinId="8" hidden="1"/>
    <cellStyle name="ハイパーリンク" xfId="3659" builtinId="8" hidden="1"/>
    <cellStyle name="ハイパーリンク" xfId="3661" builtinId="8" hidden="1"/>
    <cellStyle name="ハイパーリンク" xfId="3663" builtinId="8" hidden="1"/>
    <cellStyle name="ハイパーリンク" xfId="3665" builtinId="8" hidden="1"/>
    <cellStyle name="ハイパーリンク" xfId="3667" builtinId="8" hidden="1"/>
    <cellStyle name="ハイパーリンク" xfId="3669" builtinId="8" hidden="1"/>
    <cellStyle name="ハイパーリンク" xfId="3671" builtinId="8" hidden="1"/>
    <cellStyle name="ハイパーリンク" xfId="3673" builtinId="8" hidden="1"/>
    <cellStyle name="ハイパーリンク" xfId="3675" builtinId="8" hidden="1"/>
    <cellStyle name="ハイパーリンク" xfId="3677" builtinId="8" hidden="1"/>
    <cellStyle name="ハイパーリンク" xfId="3679" builtinId="8" hidden="1"/>
    <cellStyle name="ハイパーリンク" xfId="3681" builtinId="8" hidden="1"/>
    <cellStyle name="ハイパーリンク" xfId="3683" builtinId="8" hidden="1"/>
    <cellStyle name="ハイパーリンク" xfId="3685" builtinId="8" hidden="1"/>
    <cellStyle name="ハイパーリンク" xfId="3687" builtinId="8" hidden="1"/>
    <cellStyle name="ハイパーリンク" xfId="3689" builtinId="8" hidden="1"/>
    <cellStyle name="ハイパーリンク" xfId="3691" builtinId="8" hidden="1"/>
    <cellStyle name="ハイパーリンク" xfId="3693" builtinId="8" hidden="1"/>
    <cellStyle name="ハイパーリンク" xfId="3695" builtinId="8" hidden="1"/>
    <cellStyle name="ハイパーリンク" xfId="3697" builtinId="8" hidden="1"/>
    <cellStyle name="ハイパーリンク" xfId="3699" builtinId="8" hidden="1"/>
    <cellStyle name="ハイパーリンク" xfId="3701" builtinId="8" hidden="1"/>
    <cellStyle name="ハイパーリンク" xfId="3704" builtinId="8" hidden="1"/>
    <cellStyle name="ハイパーリンク" xfId="3706" builtinId="8" hidden="1"/>
    <cellStyle name="ハイパーリンク" xfId="3708" builtinId="8" hidden="1"/>
    <cellStyle name="ハイパーリンク" xfId="3717" builtinId="8" hidden="1"/>
    <cellStyle name="ハイパーリンク" xfId="3719" builtinId="8" hidden="1"/>
    <cellStyle name="ハイパーリンク" xfId="3721" builtinId="8" hidden="1"/>
    <cellStyle name="ハイパーリンク" xfId="3723" builtinId="8" hidden="1"/>
    <cellStyle name="ハイパーリンク" xfId="3725" builtinId="8" hidden="1"/>
    <cellStyle name="ハイパーリンク" xfId="3727" builtinId="8" hidden="1"/>
    <cellStyle name="ハイパーリンク" xfId="3729" builtinId="8" hidden="1"/>
    <cellStyle name="ハイパーリンク" xfId="3731" builtinId="8" hidden="1"/>
    <cellStyle name="ハイパーリンク" xfId="3733" builtinId="8" hidden="1"/>
    <cellStyle name="ハイパーリンク" xfId="3735" builtinId="8" hidden="1"/>
    <cellStyle name="ハイパーリンク" xfId="3737" builtinId="8" hidden="1"/>
    <cellStyle name="ハイパーリンク" xfId="3739" builtinId="8" hidden="1"/>
    <cellStyle name="ハイパーリンク" xfId="3741" builtinId="8" hidden="1"/>
    <cellStyle name="ハイパーリンク" xfId="3743" builtinId="8" hidden="1"/>
    <cellStyle name="ハイパーリンク" xfId="3745" builtinId="8" hidden="1"/>
    <cellStyle name="ハイパーリンク" xfId="3747" builtinId="8" hidden="1"/>
    <cellStyle name="ハイパーリンク" xfId="3749" builtinId="8" hidden="1"/>
    <cellStyle name="ハイパーリンク" xfId="3751" builtinId="8" hidden="1"/>
    <cellStyle name="ハイパーリンク" xfId="3753" builtinId="8" hidden="1"/>
    <cellStyle name="ハイパーリンク" xfId="3755" builtinId="8" hidden="1"/>
    <cellStyle name="ハイパーリンク" xfId="3757" builtinId="8" hidden="1"/>
    <cellStyle name="ハイパーリンク" xfId="3759" builtinId="8" hidden="1"/>
    <cellStyle name="ハイパーリンク" xfId="3761" builtinId="8" hidden="1"/>
    <cellStyle name="ハイパーリンク" xfId="3763" builtinId="8" hidden="1"/>
    <cellStyle name="ハイパーリンク" xfId="3765" builtinId="8" hidden="1"/>
    <cellStyle name="ハイパーリンク" xfId="3767" builtinId="8" hidden="1"/>
    <cellStyle name="ハイパーリンク" xfId="3769" builtinId="8" hidden="1"/>
    <cellStyle name="ハイパーリンク" xfId="3771" builtinId="8" hidden="1"/>
    <cellStyle name="ハイパーリンク" xfId="3773" builtinId="8" hidden="1"/>
    <cellStyle name="ハイパーリンク" xfId="3775" builtinId="8" hidden="1"/>
    <cellStyle name="ハイパーリンク" xfId="3777" builtinId="8" hidden="1"/>
    <cellStyle name="ハイパーリンク" xfId="3779" builtinId="8" hidden="1"/>
    <cellStyle name="ハイパーリンク" xfId="3781" builtinId="8" hidden="1"/>
    <cellStyle name="ハイパーリンク" xfId="3783" builtinId="8" hidden="1"/>
    <cellStyle name="ハイパーリンク" xfId="3785" builtinId="8" hidden="1"/>
    <cellStyle name="ハイパーリンク" xfId="3787" builtinId="8" hidden="1"/>
    <cellStyle name="ハイパーリンク" xfId="3789" builtinId="8" hidden="1"/>
    <cellStyle name="ハイパーリンク" xfId="3791" builtinId="8" hidden="1"/>
    <cellStyle name="ハイパーリンク" xfId="3793" builtinId="8" hidden="1"/>
    <cellStyle name="ハイパーリンク" xfId="3795" builtinId="8" hidden="1"/>
    <cellStyle name="ハイパーリンク" xfId="3797" builtinId="8" hidden="1"/>
    <cellStyle name="ハイパーリンク" xfId="3799" builtinId="8" hidden="1"/>
    <cellStyle name="ハイパーリンク" xfId="3801" builtinId="8" hidden="1"/>
    <cellStyle name="ハイパーリンク" xfId="3803" builtinId="8" hidden="1"/>
    <cellStyle name="ハイパーリンク" xfId="3805" builtinId="8" hidden="1"/>
    <cellStyle name="ハイパーリンク" xfId="3807" builtinId="8" hidden="1"/>
    <cellStyle name="ハイパーリンク" xfId="3809" builtinId="8" hidden="1"/>
    <cellStyle name="ハイパーリンク" xfId="3811" builtinId="8" hidden="1"/>
    <cellStyle name="ハイパーリンク" xfId="3813" builtinId="8" hidden="1"/>
    <cellStyle name="ハイパーリンク" xfId="3815" builtinId="8" hidden="1"/>
    <cellStyle name="ハイパーリンク" xfId="3817" builtinId="8" hidden="1"/>
    <cellStyle name="ハイパーリンク" xfId="3819" builtinId="8" hidden="1"/>
    <cellStyle name="ハイパーリンク" xfId="3821" builtinId="8" hidden="1"/>
    <cellStyle name="ハイパーリンク" xfId="3823" builtinId="8" hidden="1"/>
    <cellStyle name="ハイパーリンク" xfId="3825" builtinId="8" hidden="1"/>
    <cellStyle name="ハイパーリンク" xfId="3827" builtinId="8" hidden="1"/>
    <cellStyle name="ハイパーリンク" xfId="3829" builtinId="8" hidden="1"/>
    <cellStyle name="ハイパーリンク" xfId="3831" builtinId="8" hidden="1"/>
    <cellStyle name="ハイパーリンク" xfId="3833" builtinId="8" hidden="1"/>
    <cellStyle name="ハイパーリンク" xfId="3835" builtinId="8" hidden="1"/>
    <cellStyle name="ハイパーリンク" xfId="3837" builtinId="8" hidden="1"/>
    <cellStyle name="ハイパーリンク" xfId="3839" builtinId="8" hidden="1"/>
    <cellStyle name="ハイパーリンク" xfId="3841" builtinId="8" hidden="1"/>
    <cellStyle name="ハイパーリンク" xfId="3843" builtinId="8" hidden="1"/>
    <cellStyle name="ハイパーリンク" xfId="3845" builtinId="8" hidden="1"/>
    <cellStyle name="ハイパーリンク" xfId="3847" builtinId="8" hidden="1"/>
    <cellStyle name="ハイパーリンク" xfId="3849" builtinId="8" hidden="1"/>
    <cellStyle name="ハイパーリンク" xfId="3851" builtinId="8" hidden="1"/>
    <cellStyle name="ハイパーリンク" xfId="3853" builtinId="8" hidden="1"/>
    <cellStyle name="ハイパーリンク" xfId="3855" builtinId="8" hidden="1"/>
    <cellStyle name="ハイパーリンク" xfId="3857" builtinId="8" hidden="1"/>
    <cellStyle name="ハイパーリンク" xfId="3859" builtinId="8" hidden="1"/>
    <cellStyle name="桁区切り" xfId="3322" builtinId="6"/>
    <cellStyle name="桁区切り 2" xfId="2079"/>
    <cellStyle name="桁区切り 3" xfId="3203"/>
    <cellStyle name="桁区切り 3 2" xfId="3703"/>
    <cellStyle name="出力 8 2 3" xfId="1762"/>
    <cellStyle name="出力 9" xfId="3"/>
    <cellStyle name="標準" xfId="0" builtinId="0"/>
    <cellStyle name="標準 11" xfId="2511"/>
    <cellStyle name="標準 12" xfId="2512"/>
    <cellStyle name="標準 15" xfId="4"/>
    <cellStyle name="標準 16" xfId="5"/>
    <cellStyle name="標準 19" xfId="6"/>
    <cellStyle name="標準 2" xfId="7"/>
    <cellStyle name="標準 2 2" xfId="8"/>
    <cellStyle name="標準 2 2 2" xfId="9"/>
    <cellStyle name="標準 2 2 2 2" xfId="3712"/>
    <cellStyle name="標準 2 3" xfId="10"/>
    <cellStyle name="標準 2 4" xfId="1665"/>
    <cellStyle name="標準 2 4 2" xfId="3713"/>
    <cellStyle name="標準 2 5" xfId="1666"/>
    <cellStyle name="標準 2 5 2" xfId="2302"/>
    <cellStyle name="標準 2 6" xfId="1894"/>
    <cellStyle name="標準 2 6 2" xfId="2078"/>
    <cellStyle name="標準 3" xfId="11"/>
    <cellStyle name="標準 3 2" xfId="3714"/>
    <cellStyle name="標準 5" xfId="1164"/>
    <cellStyle name="標準 5 2" xfId="1895"/>
    <cellStyle name="標準 5 2 2" xfId="3715"/>
    <cellStyle name="標準 5 3" xfId="3716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  <cellStyle name="表示済みのハイパーリンク" xfId="425" builtinId="9" hidden="1"/>
    <cellStyle name="表示済みのハイパーリンク" xfId="427" builtinId="9" hidden="1"/>
    <cellStyle name="表示済みのハイパーリンク" xfId="429" builtinId="9" hidden="1"/>
    <cellStyle name="表示済みのハイパーリンク" xfId="431" builtinId="9" hidden="1"/>
    <cellStyle name="表示済みのハイパーリンク" xfId="433" builtinId="9" hidden="1"/>
    <cellStyle name="表示済みのハイパーリンク" xfId="435" builtinId="9" hidden="1"/>
    <cellStyle name="表示済みのハイパーリンク" xfId="437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  <cellStyle name="表示済みのハイパーリンク" xfId="503" builtinId="9" hidden="1"/>
    <cellStyle name="表示済みのハイパーリンク" xfId="505" builtinId="9" hidden="1"/>
    <cellStyle name="表示済みのハイパーリンク" xfId="507" builtinId="9" hidden="1"/>
    <cellStyle name="表示済みのハイパーリンク" xfId="509" builtinId="9" hidden="1"/>
    <cellStyle name="表示済みのハイパーリンク" xfId="511" builtinId="9" hidden="1"/>
    <cellStyle name="表示済みのハイパーリンク" xfId="513" builtinId="9" hidden="1"/>
    <cellStyle name="表示済みのハイパーリンク" xfId="515" builtinId="9" hidden="1"/>
    <cellStyle name="表示済みのハイパーリンク" xfId="517" builtinId="9" hidden="1"/>
    <cellStyle name="表示済みのハイパーリンク" xfId="519" builtinId="9" hidden="1"/>
    <cellStyle name="表示済みのハイパーリンク" xfId="521" builtinId="9" hidden="1"/>
    <cellStyle name="表示済みのハイパーリンク" xfId="523" builtinId="9" hidden="1"/>
    <cellStyle name="表示済みのハイパーリンク" xfId="525" builtinId="9" hidden="1"/>
    <cellStyle name="表示済みのハイパーリンク" xfId="527" builtinId="9" hidden="1"/>
    <cellStyle name="表示済みのハイパーリンク" xfId="529" builtinId="9" hidden="1"/>
    <cellStyle name="表示済みのハイパーリンク" xfId="531" builtinId="9" hidden="1"/>
    <cellStyle name="表示済みのハイパーリンク" xfId="533" builtinId="9" hidden="1"/>
    <cellStyle name="表示済みのハイパーリンク" xfId="535" builtinId="9" hidden="1"/>
    <cellStyle name="表示済みのハイパーリンク" xfId="537" builtinId="9" hidden="1"/>
    <cellStyle name="表示済みのハイパーリンク" xfId="539" builtinId="9" hidden="1"/>
    <cellStyle name="表示済みのハイパーリンク" xfId="541" builtinId="9" hidden="1"/>
    <cellStyle name="表示済みのハイパーリンク" xfId="543" builtinId="9" hidden="1"/>
    <cellStyle name="表示済みのハイパーリンク" xfId="545" builtinId="9" hidden="1"/>
    <cellStyle name="表示済みのハイパーリンク" xfId="547" builtinId="9" hidden="1"/>
    <cellStyle name="表示済みのハイパーリンク" xfId="549" builtinId="9" hidden="1"/>
    <cellStyle name="表示済みのハイパーリンク" xfId="551" builtinId="9" hidden="1"/>
    <cellStyle name="表示済みのハイパーリンク" xfId="553" builtinId="9" hidden="1"/>
    <cellStyle name="表示済みのハイパーリンク" xfId="555" builtinId="9" hidden="1"/>
    <cellStyle name="表示済みのハイパーリンク" xfId="557" builtinId="9" hidden="1"/>
    <cellStyle name="表示済みのハイパーリンク" xfId="559" builtinId="9" hidden="1"/>
    <cellStyle name="表示済みのハイパーリンク" xfId="561" builtinId="9" hidden="1"/>
    <cellStyle name="表示済みのハイパーリンク" xfId="563" builtinId="9" hidden="1"/>
    <cellStyle name="表示済みのハイパーリンク" xfId="565" builtinId="9" hidden="1"/>
    <cellStyle name="表示済みのハイパーリンク" xfId="567" builtinId="9" hidden="1"/>
    <cellStyle name="表示済みのハイパーリンク" xfId="569" builtinId="9" hidden="1"/>
    <cellStyle name="表示済みのハイパーリンク" xfId="571" builtinId="9" hidden="1"/>
    <cellStyle name="表示済みのハイパーリンク" xfId="573" builtinId="9" hidden="1"/>
    <cellStyle name="表示済みのハイパーリンク" xfId="575" builtinId="9" hidden="1"/>
    <cellStyle name="表示済みのハイパーリンク" xfId="577" builtinId="9" hidden="1"/>
    <cellStyle name="表示済みのハイパーリンク" xfId="579" builtinId="9" hidden="1"/>
    <cellStyle name="表示済みのハイパーリンク" xfId="581" builtinId="9" hidden="1"/>
    <cellStyle name="表示済みのハイパーリンク" xfId="583" builtinId="9" hidden="1"/>
    <cellStyle name="表示済みのハイパーリンク" xfId="585" builtinId="9" hidden="1"/>
    <cellStyle name="表示済みのハイパーリンク" xfId="587" builtinId="9" hidden="1"/>
    <cellStyle name="表示済みのハイパーリンク" xfId="589" builtinId="9" hidden="1"/>
    <cellStyle name="表示済みのハイパーリンク" xfId="591" builtinId="9" hidden="1"/>
    <cellStyle name="表示済みのハイパーリンク" xfId="593" builtinId="9" hidden="1"/>
    <cellStyle name="表示済みのハイパーリンク" xfId="595" builtinId="9" hidden="1"/>
    <cellStyle name="表示済みのハイパーリンク" xfId="597" builtinId="9" hidden="1"/>
    <cellStyle name="表示済みのハイパーリンク" xfId="599" builtinId="9" hidden="1"/>
    <cellStyle name="表示済みのハイパーリンク" xfId="601" builtinId="9" hidden="1"/>
    <cellStyle name="表示済みのハイパーリンク" xfId="603" builtinId="9" hidden="1"/>
    <cellStyle name="表示済みのハイパーリンク" xfId="605" builtinId="9" hidden="1"/>
    <cellStyle name="表示済みのハイパーリンク" xfId="607" builtinId="9" hidden="1"/>
    <cellStyle name="表示済みのハイパーリンク" xfId="609" builtinId="9" hidden="1"/>
    <cellStyle name="表示済みのハイパーリンク" xfId="611" builtinId="9" hidden="1"/>
    <cellStyle name="表示済みのハイパーリンク" xfId="613" builtinId="9" hidden="1"/>
    <cellStyle name="表示済みのハイパーリンク" xfId="615" builtinId="9" hidden="1"/>
    <cellStyle name="表示済みのハイパーリンク" xfId="617" builtinId="9" hidden="1"/>
    <cellStyle name="表示済みのハイパーリンク" xfId="619" builtinId="9" hidden="1"/>
    <cellStyle name="表示済みのハイパーリンク" xfId="621" builtinId="9" hidden="1"/>
    <cellStyle name="表示済みのハイパーリンク" xfId="623" builtinId="9" hidden="1"/>
    <cellStyle name="表示済みのハイパーリンク" xfId="625" builtinId="9" hidden="1"/>
    <cellStyle name="表示済みのハイパーリンク" xfId="627" builtinId="9" hidden="1"/>
    <cellStyle name="表示済みのハイパーリンク" xfId="629" builtinId="9" hidden="1"/>
    <cellStyle name="表示済みのハイパーリンク" xfId="631" builtinId="9" hidden="1"/>
    <cellStyle name="表示済みのハイパーリンク" xfId="633" builtinId="9" hidden="1"/>
    <cellStyle name="表示済みのハイパーリンク" xfId="635" builtinId="9" hidden="1"/>
    <cellStyle name="表示済みのハイパーリンク" xfId="637" builtinId="9" hidden="1"/>
    <cellStyle name="表示済みのハイパーリンク" xfId="639" builtinId="9" hidden="1"/>
    <cellStyle name="表示済みのハイパーリンク" xfId="641" builtinId="9" hidden="1"/>
    <cellStyle name="表示済みのハイパーリンク" xfId="643" builtinId="9" hidden="1"/>
    <cellStyle name="表示済みのハイパーリンク" xfId="645" builtinId="9" hidden="1"/>
    <cellStyle name="表示済みのハイパーリンク" xfId="647" builtinId="9" hidden="1"/>
    <cellStyle name="表示済みのハイパーリンク" xfId="649" builtinId="9" hidden="1"/>
    <cellStyle name="表示済みのハイパーリンク" xfId="651" builtinId="9" hidden="1"/>
    <cellStyle name="表示済みのハイパーリンク" xfId="653" builtinId="9" hidden="1"/>
    <cellStyle name="表示済みのハイパーリンク" xfId="655" builtinId="9" hidden="1"/>
    <cellStyle name="表示済みのハイパーリンク" xfId="657" builtinId="9" hidden="1"/>
    <cellStyle name="表示済みのハイパーリンク" xfId="659" builtinId="9" hidden="1"/>
    <cellStyle name="表示済みのハイパーリンク" xfId="661" builtinId="9" hidden="1"/>
    <cellStyle name="表示済みのハイパーリンク" xfId="663" builtinId="9" hidden="1"/>
    <cellStyle name="表示済みのハイパーリンク" xfId="665" builtinId="9" hidden="1"/>
    <cellStyle name="表示済みのハイパーリンク" xfId="667" builtinId="9" hidden="1"/>
    <cellStyle name="表示済みのハイパーリンク" xfId="669" builtinId="9" hidden="1"/>
    <cellStyle name="表示済みのハイパーリンク" xfId="671" builtinId="9" hidden="1"/>
    <cellStyle name="表示済みのハイパーリンク" xfId="673" builtinId="9" hidden="1"/>
    <cellStyle name="表示済みのハイパーリンク" xfId="675" builtinId="9" hidden="1"/>
    <cellStyle name="表示済みのハイパーリンク" xfId="677" builtinId="9" hidden="1"/>
    <cellStyle name="表示済みのハイパーリンク" xfId="679" builtinId="9" hidden="1"/>
    <cellStyle name="表示済みのハイパーリンク" xfId="681" builtinId="9" hidden="1"/>
    <cellStyle name="表示済みのハイパーリンク" xfId="683" builtinId="9" hidden="1"/>
    <cellStyle name="表示済みのハイパーリンク" xfId="685" builtinId="9" hidden="1"/>
    <cellStyle name="表示済みのハイパーリンク" xfId="687" builtinId="9" hidden="1"/>
    <cellStyle name="表示済みのハイパーリンク" xfId="689" builtinId="9" hidden="1"/>
    <cellStyle name="表示済みのハイパーリンク" xfId="691" builtinId="9" hidden="1"/>
    <cellStyle name="表示済みのハイパーリンク" xfId="693" builtinId="9" hidden="1"/>
    <cellStyle name="表示済みのハイパーリンク" xfId="695" builtinId="9" hidden="1"/>
    <cellStyle name="表示済みのハイパーリンク" xfId="697" builtinId="9" hidden="1"/>
    <cellStyle name="表示済みのハイパーリンク" xfId="699" builtinId="9" hidden="1"/>
    <cellStyle name="表示済みのハイパーリンク" xfId="701" builtinId="9" hidden="1"/>
    <cellStyle name="表示済みのハイパーリンク" xfId="703" builtinId="9" hidden="1"/>
    <cellStyle name="表示済みのハイパーリンク" xfId="705" builtinId="9" hidden="1"/>
    <cellStyle name="表示済みのハイパーリンク" xfId="707" builtinId="9" hidden="1"/>
    <cellStyle name="表示済みのハイパーリンク" xfId="709" builtinId="9" hidden="1"/>
    <cellStyle name="表示済みのハイパーリンク" xfId="711" builtinId="9" hidden="1"/>
    <cellStyle name="表示済みのハイパーリンク" xfId="713" builtinId="9" hidden="1"/>
    <cellStyle name="表示済みのハイパーリンク" xfId="715" builtinId="9" hidden="1"/>
    <cellStyle name="表示済みのハイパーリンク" xfId="717" builtinId="9" hidden="1"/>
    <cellStyle name="表示済みのハイパーリンク" xfId="719" builtinId="9" hidden="1"/>
    <cellStyle name="表示済みのハイパーリンク" xfId="721" builtinId="9" hidden="1"/>
    <cellStyle name="表示済みのハイパーリンク" xfId="723" builtinId="9" hidden="1"/>
    <cellStyle name="表示済みのハイパーリンク" xfId="725" builtinId="9" hidden="1"/>
    <cellStyle name="表示済みのハイパーリンク" xfId="727" builtinId="9" hidden="1"/>
    <cellStyle name="表示済みのハイパーリンク" xfId="729" builtinId="9" hidden="1"/>
    <cellStyle name="表示済みのハイパーリンク" xfId="731" builtinId="9" hidden="1"/>
    <cellStyle name="表示済みのハイパーリンク" xfId="733" builtinId="9" hidden="1"/>
    <cellStyle name="表示済みのハイパーリンク" xfId="735" builtinId="9" hidden="1"/>
    <cellStyle name="表示済みのハイパーリンク" xfId="737" builtinId="9" hidden="1"/>
    <cellStyle name="表示済みのハイパーリンク" xfId="739" builtinId="9" hidden="1"/>
    <cellStyle name="表示済みのハイパーリンク" xfId="741" builtinId="9" hidden="1"/>
    <cellStyle name="表示済みのハイパーリンク" xfId="743" builtinId="9" hidden="1"/>
    <cellStyle name="表示済みのハイパーリンク" xfId="745" builtinId="9" hidden="1"/>
    <cellStyle name="表示済みのハイパーリンク" xfId="747" builtinId="9" hidden="1"/>
    <cellStyle name="表示済みのハイパーリンク" xfId="749" builtinId="9" hidden="1"/>
    <cellStyle name="表示済みのハイパーリンク" xfId="751" builtinId="9" hidden="1"/>
    <cellStyle name="表示済みのハイパーリンク" xfId="753" builtinId="9" hidden="1"/>
    <cellStyle name="表示済みのハイパーリンク" xfId="755" builtinId="9" hidden="1"/>
    <cellStyle name="表示済みのハイパーリンク" xfId="757" builtinId="9" hidden="1"/>
    <cellStyle name="表示済みのハイパーリンク" xfId="759" builtinId="9" hidden="1"/>
    <cellStyle name="表示済みのハイパーリンク" xfId="761" builtinId="9" hidden="1"/>
    <cellStyle name="表示済みのハイパーリンク" xfId="763" builtinId="9" hidden="1"/>
    <cellStyle name="表示済みのハイパーリンク" xfId="765" builtinId="9" hidden="1"/>
    <cellStyle name="表示済みのハイパーリンク" xfId="767" builtinId="9" hidden="1"/>
    <cellStyle name="表示済みのハイパーリンク" xfId="769" builtinId="9" hidden="1"/>
    <cellStyle name="表示済みのハイパーリンク" xfId="771" builtinId="9" hidden="1"/>
    <cellStyle name="表示済みのハイパーリンク" xfId="773" builtinId="9" hidden="1"/>
    <cellStyle name="表示済みのハイパーリンク" xfId="775" builtinId="9" hidden="1"/>
    <cellStyle name="表示済みのハイパーリンク" xfId="777" builtinId="9" hidden="1"/>
    <cellStyle name="表示済みのハイパーリンク" xfId="779" builtinId="9" hidden="1"/>
    <cellStyle name="表示済みのハイパーリンク" xfId="781" builtinId="9" hidden="1"/>
    <cellStyle name="表示済みのハイパーリンク" xfId="783" builtinId="9" hidden="1"/>
    <cellStyle name="表示済みのハイパーリンク" xfId="785" builtinId="9" hidden="1"/>
    <cellStyle name="表示済みのハイパーリンク" xfId="787" builtinId="9" hidden="1"/>
    <cellStyle name="表示済みのハイパーリンク" xfId="789" builtinId="9" hidden="1"/>
    <cellStyle name="表示済みのハイパーリンク" xfId="791" builtinId="9" hidden="1"/>
    <cellStyle name="表示済みのハイパーリンク" xfId="793" builtinId="9" hidden="1"/>
    <cellStyle name="表示済みのハイパーリンク" xfId="795" builtinId="9" hidden="1"/>
    <cellStyle name="表示済みのハイパーリンク" xfId="797" builtinId="9" hidden="1"/>
    <cellStyle name="表示済みのハイパーリンク" xfId="799" builtinId="9" hidden="1"/>
    <cellStyle name="表示済みのハイパーリンク" xfId="801" builtinId="9" hidden="1"/>
    <cellStyle name="表示済みのハイパーリンク" xfId="803" builtinId="9" hidden="1"/>
    <cellStyle name="表示済みのハイパーリンク" xfId="805" builtinId="9" hidden="1"/>
    <cellStyle name="表示済みのハイパーリンク" xfId="807" builtinId="9" hidden="1"/>
    <cellStyle name="表示済みのハイパーリンク" xfId="809" builtinId="9" hidden="1"/>
    <cellStyle name="表示済みのハイパーリンク" xfId="811" builtinId="9" hidden="1"/>
    <cellStyle name="表示済みのハイパーリンク" xfId="813" builtinId="9" hidden="1"/>
    <cellStyle name="表示済みのハイパーリンク" xfId="815" builtinId="9" hidden="1"/>
    <cellStyle name="表示済みのハイパーリンク" xfId="817" builtinId="9" hidden="1"/>
    <cellStyle name="表示済みのハイパーリンク" xfId="819" builtinId="9" hidden="1"/>
    <cellStyle name="表示済みのハイパーリンク" xfId="821" builtinId="9" hidden="1"/>
    <cellStyle name="表示済みのハイパーリンク" xfId="823" builtinId="9" hidden="1"/>
    <cellStyle name="表示済みのハイパーリンク" xfId="825" builtinId="9" hidden="1"/>
    <cellStyle name="表示済みのハイパーリンク" xfId="827" builtinId="9" hidden="1"/>
    <cellStyle name="表示済みのハイパーリンク" xfId="829" builtinId="9" hidden="1"/>
    <cellStyle name="表示済みのハイパーリンク" xfId="831" builtinId="9" hidden="1"/>
    <cellStyle name="表示済みのハイパーリンク" xfId="833" builtinId="9" hidden="1"/>
    <cellStyle name="表示済みのハイパーリンク" xfId="835" builtinId="9" hidden="1"/>
    <cellStyle name="表示済みのハイパーリンク" xfId="837" builtinId="9" hidden="1"/>
    <cellStyle name="表示済みのハイパーリンク" xfId="839" builtinId="9" hidden="1"/>
    <cellStyle name="表示済みのハイパーリンク" xfId="841" builtinId="9" hidden="1"/>
    <cellStyle name="表示済みのハイパーリンク" xfId="843" builtinId="9" hidden="1"/>
    <cellStyle name="表示済みのハイパーリンク" xfId="845" builtinId="9" hidden="1"/>
    <cellStyle name="表示済みのハイパーリンク" xfId="847" builtinId="9" hidden="1"/>
    <cellStyle name="表示済みのハイパーリンク" xfId="849" builtinId="9" hidden="1"/>
    <cellStyle name="表示済みのハイパーリンク" xfId="851" builtinId="9" hidden="1"/>
    <cellStyle name="表示済みのハイパーリンク" xfId="853" builtinId="9" hidden="1"/>
    <cellStyle name="表示済みのハイパーリンク" xfId="855" builtinId="9" hidden="1"/>
    <cellStyle name="表示済みのハイパーリンク" xfId="857" builtinId="9" hidden="1"/>
    <cellStyle name="表示済みのハイパーリンク" xfId="859" builtinId="9" hidden="1"/>
    <cellStyle name="表示済みのハイパーリンク" xfId="861" builtinId="9" hidden="1"/>
    <cellStyle name="表示済みのハイパーリンク" xfId="863" builtinId="9" hidden="1"/>
    <cellStyle name="表示済みのハイパーリンク" xfId="865" builtinId="9" hidden="1"/>
    <cellStyle name="表示済みのハイパーリンク" xfId="867" builtinId="9" hidden="1"/>
    <cellStyle name="表示済みのハイパーリンク" xfId="869" builtinId="9" hidden="1"/>
    <cellStyle name="表示済みのハイパーリンク" xfId="871" builtinId="9" hidden="1"/>
    <cellStyle name="表示済みのハイパーリンク" xfId="873" builtinId="9" hidden="1"/>
    <cellStyle name="表示済みのハイパーリンク" xfId="875" builtinId="9" hidden="1"/>
    <cellStyle name="表示済みのハイパーリンク" xfId="877" builtinId="9" hidden="1"/>
    <cellStyle name="表示済みのハイパーリンク" xfId="879" builtinId="9" hidden="1"/>
    <cellStyle name="表示済みのハイパーリンク" xfId="881" builtinId="9" hidden="1"/>
    <cellStyle name="表示済みのハイパーリンク" xfId="883" builtinId="9" hidden="1"/>
    <cellStyle name="表示済みのハイパーリンク" xfId="885" builtinId="9" hidden="1"/>
    <cellStyle name="表示済みのハイパーリンク" xfId="887" builtinId="9" hidden="1"/>
    <cellStyle name="表示済みのハイパーリンク" xfId="889" builtinId="9" hidden="1"/>
    <cellStyle name="表示済みのハイパーリンク" xfId="891" builtinId="9" hidden="1"/>
    <cellStyle name="表示済みのハイパーリンク" xfId="893" builtinId="9" hidden="1"/>
    <cellStyle name="表示済みのハイパーリンク" xfId="895" builtinId="9" hidden="1"/>
    <cellStyle name="表示済みのハイパーリンク" xfId="897" builtinId="9" hidden="1"/>
    <cellStyle name="表示済みのハイパーリンク" xfId="899" builtinId="9" hidden="1"/>
    <cellStyle name="表示済みのハイパーリンク" xfId="901" builtinId="9" hidden="1"/>
    <cellStyle name="表示済みのハイパーリンク" xfId="903" builtinId="9" hidden="1"/>
    <cellStyle name="表示済みのハイパーリンク" xfId="905" builtinId="9" hidden="1"/>
    <cellStyle name="表示済みのハイパーリンク" xfId="907" builtinId="9" hidden="1"/>
    <cellStyle name="表示済みのハイパーリンク" xfId="909" builtinId="9" hidden="1"/>
    <cellStyle name="表示済みのハイパーリンク" xfId="911" builtinId="9" hidden="1"/>
    <cellStyle name="表示済みのハイパーリンク" xfId="913" builtinId="9" hidden="1"/>
    <cellStyle name="表示済みのハイパーリンク" xfId="915" builtinId="9" hidden="1"/>
    <cellStyle name="表示済みのハイパーリンク" xfId="917" builtinId="9" hidden="1"/>
    <cellStyle name="表示済みのハイパーリンク" xfId="919" builtinId="9" hidden="1"/>
    <cellStyle name="表示済みのハイパーリンク" xfId="921" builtinId="9" hidden="1"/>
    <cellStyle name="表示済みのハイパーリンク" xfId="923" builtinId="9" hidden="1"/>
    <cellStyle name="表示済みのハイパーリンク" xfId="925" builtinId="9" hidden="1"/>
    <cellStyle name="表示済みのハイパーリンク" xfId="927" builtinId="9" hidden="1"/>
    <cellStyle name="表示済みのハイパーリンク" xfId="929" builtinId="9" hidden="1"/>
    <cellStyle name="表示済みのハイパーリンク" xfId="931" builtinId="9" hidden="1"/>
    <cellStyle name="表示済みのハイパーリンク" xfId="933" builtinId="9" hidden="1"/>
    <cellStyle name="表示済みのハイパーリンク" xfId="935" builtinId="9" hidden="1"/>
    <cellStyle name="表示済みのハイパーリンク" xfId="937" builtinId="9" hidden="1"/>
    <cellStyle name="表示済みのハイパーリンク" xfId="939" builtinId="9" hidden="1"/>
    <cellStyle name="表示済みのハイパーリンク" xfId="941" builtinId="9" hidden="1"/>
    <cellStyle name="表示済みのハイパーリンク" xfId="943" builtinId="9" hidden="1"/>
    <cellStyle name="表示済みのハイパーリンク" xfId="945" builtinId="9" hidden="1"/>
    <cellStyle name="表示済みのハイパーリンク" xfId="947" builtinId="9" hidden="1"/>
    <cellStyle name="表示済みのハイパーリンク" xfId="949" builtinId="9" hidden="1"/>
    <cellStyle name="表示済みのハイパーリンク" xfId="951" builtinId="9" hidden="1"/>
    <cellStyle name="表示済みのハイパーリンク" xfId="953" builtinId="9" hidden="1"/>
    <cellStyle name="表示済みのハイパーリンク" xfId="955" builtinId="9" hidden="1"/>
    <cellStyle name="表示済みのハイパーリンク" xfId="957" builtinId="9" hidden="1"/>
    <cellStyle name="表示済みのハイパーリンク" xfId="959" builtinId="9" hidden="1"/>
    <cellStyle name="表示済みのハイパーリンク" xfId="961" builtinId="9" hidden="1"/>
    <cellStyle name="表示済みのハイパーリンク" xfId="963" builtinId="9" hidden="1"/>
    <cellStyle name="表示済みのハイパーリンク" xfId="965" builtinId="9" hidden="1"/>
    <cellStyle name="表示済みのハイパーリンク" xfId="967" builtinId="9" hidden="1"/>
    <cellStyle name="表示済みのハイパーリンク" xfId="969" builtinId="9" hidden="1"/>
    <cellStyle name="表示済みのハイパーリンク" xfId="971" builtinId="9" hidden="1"/>
    <cellStyle name="表示済みのハイパーリンク" xfId="973" builtinId="9" hidden="1"/>
    <cellStyle name="表示済みのハイパーリンク" xfId="975" builtinId="9" hidden="1"/>
    <cellStyle name="表示済みのハイパーリンク" xfId="977" builtinId="9" hidden="1"/>
    <cellStyle name="表示済みのハイパーリンク" xfId="979" builtinId="9" hidden="1"/>
    <cellStyle name="表示済みのハイパーリンク" xfId="981" builtinId="9" hidden="1"/>
    <cellStyle name="表示済みのハイパーリンク" xfId="983" builtinId="9" hidden="1"/>
    <cellStyle name="表示済みのハイパーリンク" xfId="985" builtinId="9" hidden="1"/>
    <cellStyle name="表示済みのハイパーリンク" xfId="987" builtinId="9" hidden="1"/>
    <cellStyle name="表示済みのハイパーリンク" xfId="989" builtinId="9" hidden="1"/>
    <cellStyle name="表示済みのハイパーリンク" xfId="991" builtinId="9" hidden="1"/>
    <cellStyle name="表示済みのハイパーリンク" xfId="993" builtinId="9" hidden="1"/>
    <cellStyle name="表示済みのハイパーリンク" xfId="995" builtinId="9" hidden="1"/>
    <cellStyle name="表示済みのハイパーリンク" xfId="997" builtinId="9" hidden="1"/>
    <cellStyle name="表示済みのハイパーリンク" xfId="999" builtinId="9" hidden="1"/>
    <cellStyle name="表示済みのハイパーリンク" xfId="1001" builtinId="9" hidden="1"/>
    <cellStyle name="表示済みのハイパーリンク" xfId="1003" builtinId="9" hidden="1"/>
    <cellStyle name="表示済みのハイパーリンク" xfId="1005" builtinId="9" hidden="1"/>
    <cellStyle name="表示済みのハイパーリンク" xfId="1007" builtinId="9" hidden="1"/>
    <cellStyle name="表示済みのハイパーリンク" xfId="1009" builtinId="9" hidden="1"/>
    <cellStyle name="表示済みのハイパーリンク" xfId="1011" builtinId="9" hidden="1"/>
    <cellStyle name="表示済みのハイパーリンク" xfId="1013" builtinId="9" hidden="1"/>
    <cellStyle name="表示済みのハイパーリンク" xfId="1015" builtinId="9" hidden="1"/>
    <cellStyle name="表示済みのハイパーリンク" xfId="1017" builtinId="9" hidden="1"/>
    <cellStyle name="表示済みのハイパーリンク" xfId="1019" builtinId="9" hidden="1"/>
    <cellStyle name="表示済みのハイパーリンク" xfId="1021" builtinId="9" hidden="1"/>
    <cellStyle name="表示済みのハイパーリンク" xfId="1023" builtinId="9" hidden="1"/>
    <cellStyle name="表示済みのハイパーリンク" xfId="1025" builtinId="9" hidden="1"/>
    <cellStyle name="表示済みのハイパーリンク" xfId="1027" builtinId="9" hidden="1"/>
    <cellStyle name="表示済みのハイパーリンク" xfId="1029" builtinId="9" hidden="1"/>
    <cellStyle name="表示済みのハイパーリンク" xfId="1031" builtinId="9" hidden="1"/>
    <cellStyle name="表示済みのハイパーリンク" xfId="1033" builtinId="9" hidden="1"/>
    <cellStyle name="表示済みのハイパーリンク" xfId="1035" builtinId="9" hidden="1"/>
    <cellStyle name="表示済みのハイパーリンク" xfId="1037" builtinId="9" hidden="1"/>
    <cellStyle name="表示済みのハイパーリンク" xfId="1039" builtinId="9" hidden="1"/>
    <cellStyle name="表示済みのハイパーリンク" xfId="1041" builtinId="9" hidden="1"/>
    <cellStyle name="表示済みのハイパーリンク" xfId="1043" builtinId="9" hidden="1"/>
    <cellStyle name="表示済みのハイパーリンク" xfId="1045" builtinId="9" hidden="1"/>
    <cellStyle name="表示済みのハイパーリンク" xfId="1047" builtinId="9" hidden="1"/>
    <cellStyle name="表示済みのハイパーリンク" xfId="1049" builtinId="9" hidden="1"/>
    <cellStyle name="表示済みのハイパーリンク" xfId="1051" builtinId="9" hidden="1"/>
    <cellStyle name="表示済みのハイパーリンク" xfId="1053" builtinId="9" hidden="1"/>
    <cellStyle name="表示済みのハイパーリンク" xfId="1055" builtinId="9" hidden="1"/>
    <cellStyle name="表示済みのハイパーリンク" xfId="1057" builtinId="9" hidden="1"/>
    <cellStyle name="表示済みのハイパーリンク" xfId="1059" builtinId="9" hidden="1"/>
    <cellStyle name="表示済みのハイパーリンク" xfId="1061" builtinId="9" hidden="1"/>
    <cellStyle name="表示済みのハイパーリンク" xfId="1063" builtinId="9" hidden="1"/>
    <cellStyle name="表示済みのハイパーリンク" xfId="1065" builtinId="9" hidden="1"/>
    <cellStyle name="表示済みのハイパーリンク" xfId="1067" builtinId="9" hidden="1"/>
    <cellStyle name="表示済みのハイパーリンク" xfId="1069" builtinId="9" hidden="1"/>
    <cellStyle name="表示済みのハイパーリンク" xfId="1071" builtinId="9" hidden="1"/>
    <cellStyle name="表示済みのハイパーリンク" xfId="1073" builtinId="9" hidden="1"/>
    <cellStyle name="表示済みのハイパーリンク" xfId="1075" builtinId="9" hidden="1"/>
    <cellStyle name="表示済みのハイパーリンク" xfId="1077" builtinId="9" hidden="1"/>
    <cellStyle name="表示済みのハイパーリンク" xfId="1079" builtinId="9" hidden="1"/>
    <cellStyle name="表示済みのハイパーリンク" xfId="1081" builtinId="9" hidden="1"/>
    <cellStyle name="表示済みのハイパーリンク" xfId="1083" builtinId="9" hidden="1"/>
    <cellStyle name="表示済みのハイパーリンク" xfId="1085" builtinId="9" hidden="1"/>
    <cellStyle name="表示済みのハイパーリンク" xfId="1087" builtinId="9" hidden="1"/>
    <cellStyle name="表示済みのハイパーリンク" xfId="1089" builtinId="9" hidden="1"/>
    <cellStyle name="表示済みのハイパーリンク" xfId="1091" builtinId="9" hidden="1"/>
    <cellStyle name="表示済みのハイパーリンク" xfId="1093" builtinId="9" hidden="1"/>
    <cellStyle name="表示済みのハイパーリンク" xfId="1095" builtinId="9" hidden="1"/>
    <cellStyle name="表示済みのハイパーリンク" xfId="1097" builtinId="9" hidden="1"/>
    <cellStyle name="表示済みのハイパーリンク" xfId="1099" builtinId="9" hidden="1"/>
    <cellStyle name="表示済みのハイパーリンク" xfId="1101" builtinId="9" hidden="1"/>
    <cellStyle name="表示済みのハイパーリンク" xfId="1103" builtinId="9" hidden="1"/>
    <cellStyle name="表示済みのハイパーリンク" xfId="1105" builtinId="9" hidden="1"/>
    <cellStyle name="表示済みのハイパーリンク" xfId="1107" builtinId="9" hidden="1"/>
    <cellStyle name="表示済みのハイパーリンク" xfId="1109" builtinId="9" hidden="1"/>
    <cellStyle name="表示済みのハイパーリンク" xfId="1111" builtinId="9" hidden="1"/>
    <cellStyle name="表示済みのハイパーリンク" xfId="1113" builtinId="9" hidden="1"/>
    <cellStyle name="表示済みのハイパーリンク" xfId="1115" builtinId="9" hidden="1"/>
    <cellStyle name="表示済みのハイパーリンク" xfId="1117" builtinId="9" hidden="1"/>
    <cellStyle name="表示済みのハイパーリンク" xfId="1119" builtinId="9" hidden="1"/>
    <cellStyle name="表示済みのハイパーリンク" xfId="1121" builtinId="9" hidden="1"/>
    <cellStyle name="表示済みのハイパーリンク" xfId="1123" builtinId="9" hidden="1"/>
    <cellStyle name="表示済みのハイパーリンク" xfId="1125" builtinId="9" hidden="1"/>
    <cellStyle name="表示済みのハイパーリンク" xfId="1127" builtinId="9" hidden="1"/>
    <cellStyle name="表示済みのハイパーリンク" xfId="1129" builtinId="9" hidden="1"/>
    <cellStyle name="表示済みのハイパーリンク" xfId="1131" builtinId="9" hidden="1"/>
    <cellStyle name="表示済みのハイパーリンク" xfId="1133" builtinId="9" hidden="1"/>
    <cellStyle name="表示済みのハイパーリンク" xfId="1135" builtinId="9" hidden="1"/>
    <cellStyle name="表示済みのハイパーリンク" xfId="1137" builtinId="9" hidden="1"/>
    <cellStyle name="表示済みのハイパーリンク" xfId="1139" builtinId="9" hidden="1"/>
    <cellStyle name="表示済みのハイパーリンク" xfId="1141" builtinId="9" hidden="1"/>
    <cellStyle name="表示済みのハイパーリンク" xfId="1143" builtinId="9" hidden="1"/>
    <cellStyle name="表示済みのハイパーリンク" xfId="1145" builtinId="9" hidden="1"/>
    <cellStyle name="表示済みのハイパーリンク" xfId="1147" builtinId="9" hidden="1"/>
    <cellStyle name="表示済みのハイパーリンク" xfId="1149" builtinId="9" hidden="1"/>
    <cellStyle name="表示済みのハイパーリンク" xfId="1151" builtinId="9" hidden="1"/>
    <cellStyle name="表示済みのハイパーリンク" xfId="1153" builtinId="9" hidden="1"/>
    <cellStyle name="表示済みのハイパーリンク" xfId="1155" builtinId="9" hidden="1"/>
    <cellStyle name="表示済みのハイパーリンク" xfId="1157" builtinId="9" hidden="1"/>
    <cellStyle name="表示済みのハイパーリンク" xfId="1159" builtinId="9" hidden="1"/>
    <cellStyle name="表示済みのハイパーリンク" xfId="1161" builtinId="9" hidden="1"/>
    <cellStyle name="表示済みのハイパーリンク" xfId="1163" builtinId="9" hidden="1"/>
    <cellStyle name="表示済みのハイパーリンク" xfId="1166" builtinId="9" hidden="1"/>
    <cellStyle name="表示済みのハイパーリンク" xfId="1168" builtinId="9" hidden="1"/>
    <cellStyle name="表示済みのハイパーリンク" xfId="1170" builtinId="9" hidden="1"/>
    <cellStyle name="表示済みのハイパーリンク" xfId="1172" builtinId="9" hidden="1"/>
    <cellStyle name="表示済みのハイパーリンク" xfId="1174" builtinId="9" hidden="1"/>
    <cellStyle name="表示済みのハイパーリンク" xfId="1176" builtinId="9" hidden="1"/>
    <cellStyle name="表示済みのハイパーリンク" xfId="1178" builtinId="9" hidden="1"/>
    <cellStyle name="表示済みのハイパーリンク" xfId="1180" builtinId="9" hidden="1"/>
    <cellStyle name="表示済みのハイパーリンク" xfId="1182" builtinId="9" hidden="1"/>
    <cellStyle name="表示済みのハイパーリンク" xfId="1184" builtinId="9" hidden="1"/>
    <cellStyle name="表示済みのハイパーリンク" xfId="1186" builtinId="9" hidden="1"/>
    <cellStyle name="表示済みのハイパーリンク" xfId="1188" builtinId="9" hidden="1"/>
    <cellStyle name="表示済みのハイパーリンク" xfId="1190" builtinId="9" hidden="1"/>
    <cellStyle name="表示済みのハイパーリンク" xfId="1192" builtinId="9" hidden="1"/>
    <cellStyle name="表示済みのハイパーリンク" xfId="1194" builtinId="9" hidden="1"/>
    <cellStyle name="表示済みのハイパーリンク" xfId="1196" builtinId="9" hidden="1"/>
    <cellStyle name="表示済みのハイパーリンク" xfId="1198" builtinId="9" hidden="1"/>
    <cellStyle name="表示済みのハイパーリンク" xfId="1200" builtinId="9" hidden="1"/>
    <cellStyle name="表示済みのハイパーリンク" xfId="1202" builtinId="9" hidden="1"/>
    <cellStyle name="表示済みのハイパーリンク" xfId="1204" builtinId="9" hidden="1"/>
    <cellStyle name="表示済みのハイパーリンク" xfId="1206" builtinId="9" hidden="1"/>
    <cellStyle name="表示済みのハイパーリンク" xfId="1208" builtinId="9" hidden="1"/>
    <cellStyle name="表示済みのハイパーリンク" xfId="1210" builtinId="9" hidden="1"/>
    <cellStyle name="表示済みのハイパーリンク" xfId="1212" builtinId="9" hidden="1"/>
    <cellStyle name="表示済みのハイパーリンク" xfId="1214" builtinId="9" hidden="1"/>
    <cellStyle name="表示済みのハイパーリンク" xfId="1216" builtinId="9" hidden="1"/>
    <cellStyle name="表示済みのハイパーリンク" xfId="1218" builtinId="9" hidden="1"/>
    <cellStyle name="表示済みのハイパーリンク" xfId="1220" builtinId="9" hidden="1"/>
    <cellStyle name="表示済みのハイパーリンク" xfId="1222" builtinId="9" hidden="1"/>
    <cellStyle name="表示済みのハイパーリンク" xfId="1224" builtinId="9" hidden="1"/>
    <cellStyle name="表示済みのハイパーリンク" xfId="1226" builtinId="9" hidden="1"/>
    <cellStyle name="表示済みのハイパーリンク" xfId="1228" builtinId="9" hidden="1"/>
    <cellStyle name="表示済みのハイパーリンク" xfId="1230" builtinId="9" hidden="1"/>
    <cellStyle name="表示済みのハイパーリンク" xfId="1232" builtinId="9" hidden="1"/>
    <cellStyle name="表示済みのハイパーリンク" xfId="1234" builtinId="9" hidden="1"/>
    <cellStyle name="表示済みのハイパーリンク" xfId="1236" builtinId="9" hidden="1"/>
    <cellStyle name="表示済みのハイパーリンク" xfId="1238" builtinId="9" hidden="1"/>
    <cellStyle name="表示済みのハイパーリンク" xfId="1240" builtinId="9" hidden="1"/>
    <cellStyle name="表示済みのハイパーリンク" xfId="1242" builtinId="9" hidden="1"/>
    <cellStyle name="表示済みのハイパーリンク" xfId="1244" builtinId="9" hidden="1"/>
    <cellStyle name="表示済みのハイパーリンク" xfId="1246" builtinId="9" hidden="1"/>
    <cellStyle name="表示済みのハイパーリンク" xfId="1248" builtinId="9" hidden="1"/>
    <cellStyle name="表示済みのハイパーリンク" xfId="1250" builtinId="9" hidden="1"/>
    <cellStyle name="表示済みのハイパーリンク" xfId="1252" builtinId="9" hidden="1"/>
    <cellStyle name="表示済みのハイパーリンク" xfId="1254" builtinId="9" hidden="1"/>
    <cellStyle name="表示済みのハイパーリンク" xfId="1256" builtinId="9" hidden="1"/>
    <cellStyle name="表示済みのハイパーリンク" xfId="1258" builtinId="9" hidden="1"/>
    <cellStyle name="表示済みのハイパーリンク" xfId="1260" builtinId="9" hidden="1"/>
    <cellStyle name="表示済みのハイパーリンク" xfId="1262" builtinId="9" hidden="1"/>
    <cellStyle name="表示済みのハイパーリンク" xfId="1264" builtinId="9" hidden="1"/>
    <cellStyle name="表示済みのハイパーリンク" xfId="1266" builtinId="9" hidden="1"/>
    <cellStyle name="表示済みのハイパーリンク" xfId="1268" builtinId="9" hidden="1"/>
    <cellStyle name="表示済みのハイパーリンク" xfId="1270" builtinId="9" hidden="1"/>
    <cellStyle name="表示済みのハイパーリンク" xfId="1272" builtinId="9" hidden="1"/>
    <cellStyle name="表示済みのハイパーリンク" xfId="1274" builtinId="9" hidden="1"/>
    <cellStyle name="表示済みのハイパーリンク" xfId="1276" builtinId="9" hidden="1"/>
    <cellStyle name="表示済みのハイパーリンク" xfId="1278" builtinId="9" hidden="1"/>
    <cellStyle name="表示済みのハイパーリンク" xfId="1280" builtinId="9" hidden="1"/>
    <cellStyle name="表示済みのハイパーリンク" xfId="1282" builtinId="9" hidden="1"/>
    <cellStyle name="表示済みのハイパーリンク" xfId="1284" builtinId="9" hidden="1"/>
    <cellStyle name="表示済みのハイパーリンク" xfId="1286" builtinId="9" hidden="1"/>
    <cellStyle name="表示済みのハイパーリンク" xfId="1288" builtinId="9" hidden="1"/>
    <cellStyle name="表示済みのハイパーリンク" xfId="1290" builtinId="9" hidden="1"/>
    <cellStyle name="表示済みのハイパーリンク" xfId="1292" builtinId="9" hidden="1"/>
    <cellStyle name="表示済みのハイパーリンク" xfId="1294" builtinId="9" hidden="1"/>
    <cellStyle name="表示済みのハイパーリンク" xfId="1296" builtinId="9" hidden="1"/>
    <cellStyle name="表示済みのハイパーリンク" xfId="1298" builtinId="9" hidden="1"/>
    <cellStyle name="表示済みのハイパーリンク" xfId="1300" builtinId="9" hidden="1"/>
    <cellStyle name="表示済みのハイパーリンク" xfId="1302" builtinId="9" hidden="1"/>
    <cellStyle name="表示済みのハイパーリンク" xfId="1304" builtinId="9" hidden="1"/>
    <cellStyle name="表示済みのハイパーリンク" xfId="1306" builtinId="9" hidden="1"/>
    <cellStyle name="表示済みのハイパーリンク" xfId="1308" builtinId="9" hidden="1"/>
    <cellStyle name="表示済みのハイパーリンク" xfId="1310" builtinId="9" hidden="1"/>
    <cellStyle name="表示済みのハイパーリンク" xfId="1312" builtinId="9" hidden="1"/>
    <cellStyle name="表示済みのハイパーリンク" xfId="1314" builtinId="9" hidden="1"/>
    <cellStyle name="表示済みのハイパーリンク" xfId="1316" builtinId="9" hidden="1"/>
    <cellStyle name="表示済みのハイパーリンク" xfId="1318" builtinId="9" hidden="1"/>
    <cellStyle name="表示済みのハイパーリンク" xfId="1320" builtinId="9" hidden="1"/>
    <cellStyle name="表示済みのハイパーリンク" xfId="1322" builtinId="9" hidden="1"/>
    <cellStyle name="表示済みのハイパーリンク" xfId="1324" builtinId="9" hidden="1"/>
    <cellStyle name="表示済みのハイパーリンク" xfId="1326" builtinId="9" hidden="1"/>
    <cellStyle name="表示済みのハイパーリンク" xfId="1328" builtinId="9" hidden="1"/>
    <cellStyle name="表示済みのハイパーリンク" xfId="1330" builtinId="9" hidden="1"/>
    <cellStyle name="表示済みのハイパーリンク" xfId="1332" builtinId="9" hidden="1"/>
    <cellStyle name="表示済みのハイパーリンク" xfId="1334" builtinId="9" hidden="1"/>
    <cellStyle name="表示済みのハイパーリンク" xfId="1336" builtinId="9" hidden="1"/>
    <cellStyle name="表示済みのハイパーリンク" xfId="1338" builtinId="9" hidden="1"/>
    <cellStyle name="表示済みのハイパーリンク" xfId="1340" builtinId="9" hidden="1"/>
    <cellStyle name="表示済みのハイパーリンク" xfId="1342" builtinId="9" hidden="1"/>
    <cellStyle name="表示済みのハイパーリンク" xfId="1344" builtinId="9" hidden="1"/>
    <cellStyle name="表示済みのハイパーリンク" xfId="1346" builtinId="9" hidden="1"/>
    <cellStyle name="表示済みのハイパーリンク" xfId="1348" builtinId="9" hidden="1"/>
    <cellStyle name="表示済みのハイパーリンク" xfId="1350" builtinId="9" hidden="1"/>
    <cellStyle name="表示済みのハイパーリンク" xfId="1352" builtinId="9" hidden="1"/>
    <cellStyle name="表示済みのハイパーリンク" xfId="1354" builtinId="9" hidden="1"/>
    <cellStyle name="表示済みのハイパーリンク" xfId="1356" builtinId="9" hidden="1"/>
    <cellStyle name="表示済みのハイパーリンク" xfId="1358" builtinId="9" hidden="1"/>
    <cellStyle name="表示済みのハイパーリンク" xfId="1360" builtinId="9" hidden="1"/>
    <cellStyle name="表示済みのハイパーリンク" xfId="1362" builtinId="9" hidden="1"/>
    <cellStyle name="表示済みのハイパーリンク" xfId="1364" builtinId="9" hidden="1"/>
    <cellStyle name="表示済みのハイパーリンク" xfId="1366" builtinId="9" hidden="1"/>
    <cellStyle name="表示済みのハイパーリンク" xfId="1368" builtinId="9" hidden="1"/>
    <cellStyle name="表示済みのハイパーリンク" xfId="1370" builtinId="9" hidden="1"/>
    <cellStyle name="表示済みのハイパーリンク" xfId="1372" builtinId="9" hidden="1"/>
    <cellStyle name="表示済みのハイパーリンク" xfId="1374" builtinId="9" hidden="1"/>
    <cellStyle name="表示済みのハイパーリンク" xfId="1376" builtinId="9" hidden="1"/>
    <cellStyle name="表示済みのハイパーリンク" xfId="1378" builtinId="9" hidden="1"/>
    <cellStyle name="表示済みのハイパーリンク" xfId="1380" builtinId="9" hidden="1"/>
    <cellStyle name="表示済みのハイパーリンク" xfId="1382" builtinId="9" hidden="1"/>
    <cellStyle name="表示済みのハイパーリンク" xfId="1384" builtinId="9" hidden="1"/>
    <cellStyle name="表示済みのハイパーリンク" xfId="1386" builtinId="9" hidden="1"/>
    <cellStyle name="表示済みのハイパーリンク" xfId="1388" builtinId="9" hidden="1"/>
    <cellStyle name="表示済みのハイパーリンク" xfId="1390" builtinId="9" hidden="1"/>
    <cellStyle name="表示済みのハイパーリンク" xfId="1392" builtinId="9" hidden="1"/>
    <cellStyle name="表示済みのハイパーリンク" xfId="1394" builtinId="9" hidden="1"/>
    <cellStyle name="表示済みのハイパーリンク" xfId="1396" builtinId="9" hidden="1"/>
    <cellStyle name="表示済みのハイパーリンク" xfId="1398" builtinId="9" hidden="1"/>
    <cellStyle name="表示済みのハイパーリンク" xfId="1400" builtinId="9" hidden="1"/>
    <cellStyle name="表示済みのハイパーリンク" xfId="1402" builtinId="9" hidden="1"/>
    <cellStyle name="表示済みのハイパーリンク" xfId="1404" builtinId="9" hidden="1"/>
    <cellStyle name="表示済みのハイパーリンク" xfId="1406" builtinId="9" hidden="1"/>
    <cellStyle name="表示済みのハイパーリンク" xfId="1408" builtinId="9" hidden="1"/>
    <cellStyle name="表示済みのハイパーリンク" xfId="1410" builtinId="9" hidden="1"/>
    <cellStyle name="表示済みのハイパーリンク" xfId="1412" builtinId="9" hidden="1"/>
    <cellStyle name="表示済みのハイパーリンク" xfId="1414" builtinId="9" hidden="1"/>
    <cellStyle name="表示済みのハイパーリンク" xfId="1416" builtinId="9" hidden="1"/>
    <cellStyle name="表示済みのハイパーリンク" xfId="1418" builtinId="9" hidden="1"/>
    <cellStyle name="表示済みのハイパーリンク" xfId="1420" builtinId="9" hidden="1"/>
    <cellStyle name="表示済みのハイパーリンク" xfId="1422" builtinId="9" hidden="1"/>
    <cellStyle name="表示済みのハイパーリンク" xfId="1424" builtinId="9" hidden="1"/>
    <cellStyle name="表示済みのハイパーリンク" xfId="1426" builtinId="9" hidden="1"/>
    <cellStyle name="表示済みのハイパーリンク" xfId="1428" builtinId="9" hidden="1"/>
    <cellStyle name="表示済みのハイパーリンク" xfId="1430" builtinId="9" hidden="1"/>
    <cellStyle name="表示済みのハイパーリンク" xfId="1432" builtinId="9" hidden="1"/>
    <cellStyle name="表示済みのハイパーリンク" xfId="1434" builtinId="9" hidden="1"/>
    <cellStyle name="表示済みのハイパーリンク" xfId="1436" builtinId="9" hidden="1"/>
    <cellStyle name="表示済みのハイパーリンク" xfId="1438" builtinId="9" hidden="1"/>
    <cellStyle name="表示済みのハイパーリンク" xfId="1440" builtinId="9" hidden="1"/>
    <cellStyle name="表示済みのハイパーリンク" xfId="1442" builtinId="9" hidden="1"/>
    <cellStyle name="表示済みのハイパーリンク" xfId="1444" builtinId="9" hidden="1"/>
    <cellStyle name="表示済みのハイパーリンク" xfId="1446" builtinId="9" hidden="1"/>
    <cellStyle name="表示済みのハイパーリンク" xfId="1448" builtinId="9" hidden="1"/>
    <cellStyle name="表示済みのハイパーリンク" xfId="1450" builtinId="9" hidden="1"/>
    <cellStyle name="表示済みのハイパーリンク" xfId="1452" builtinId="9" hidden="1"/>
    <cellStyle name="表示済みのハイパーリンク" xfId="1454" builtinId="9" hidden="1"/>
    <cellStyle name="表示済みのハイパーリンク" xfId="1456" builtinId="9" hidden="1"/>
    <cellStyle name="表示済みのハイパーリンク" xfId="1458" builtinId="9" hidden="1"/>
    <cellStyle name="表示済みのハイパーリンク" xfId="1460" builtinId="9" hidden="1"/>
    <cellStyle name="表示済みのハイパーリンク" xfId="1462" builtinId="9" hidden="1"/>
    <cellStyle name="表示済みのハイパーリンク" xfId="1464" builtinId="9" hidden="1"/>
    <cellStyle name="表示済みのハイパーリンク" xfId="1466" builtinId="9" hidden="1"/>
    <cellStyle name="表示済みのハイパーリンク" xfId="1468" builtinId="9" hidden="1"/>
    <cellStyle name="表示済みのハイパーリンク" xfId="1470" builtinId="9" hidden="1"/>
    <cellStyle name="表示済みのハイパーリンク" xfId="1472" builtinId="9" hidden="1"/>
    <cellStyle name="表示済みのハイパーリンク" xfId="1474" builtinId="9" hidden="1"/>
    <cellStyle name="表示済みのハイパーリンク" xfId="1476" builtinId="9" hidden="1"/>
    <cellStyle name="表示済みのハイパーリンク" xfId="1478" builtinId="9" hidden="1"/>
    <cellStyle name="表示済みのハイパーリンク" xfId="1480" builtinId="9" hidden="1"/>
    <cellStyle name="表示済みのハイパーリンク" xfId="1482" builtinId="9" hidden="1"/>
    <cellStyle name="表示済みのハイパーリンク" xfId="1484" builtinId="9" hidden="1"/>
    <cellStyle name="表示済みのハイパーリンク" xfId="1486" builtinId="9" hidden="1"/>
    <cellStyle name="表示済みのハイパーリンク" xfId="1488" builtinId="9" hidden="1"/>
    <cellStyle name="表示済みのハイパーリンク" xfId="1490" builtinId="9" hidden="1"/>
    <cellStyle name="表示済みのハイパーリンク" xfId="1492" builtinId="9" hidden="1"/>
    <cellStyle name="表示済みのハイパーリンク" xfId="1494" builtinId="9" hidden="1"/>
    <cellStyle name="表示済みのハイパーリンク" xfId="1496" builtinId="9" hidden="1"/>
    <cellStyle name="表示済みのハイパーリンク" xfId="1498" builtinId="9" hidden="1"/>
    <cellStyle name="表示済みのハイパーリンク" xfId="1500" builtinId="9" hidden="1"/>
    <cellStyle name="表示済みのハイパーリンク" xfId="1502" builtinId="9" hidden="1"/>
    <cellStyle name="表示済みのハイパーリンク" xfId="1504" builtinId="9" hidden="1"/>
    <cellStyle name="表示済みのハイパーリンク" xfId="1506" builtinId="9" hidden="1"/>
    <cellStyle name="表示済みのハイパーリンク" xfId="1508" builtinId="9" hidden="1"/>
    <cellStyle name="表示済みのハイパーリンク" xfId="1510" builtinId="9" hidden="1"/>
    <cellStyle name="表示済みのハイパーリンク" xfId="1512" builtinId="9" hidden="1"/>
    <cellStyle name="表示済みのハイパーリンク" xfId="1514" builtinId="9" hidden="1"/>
    <cellStyle name="表示済みのハイパーリンク" xfId="1516" builtinId="9" hidden="1"/>
    <cellStyle name="表示済みのハイパーリンク" xfId="1518" builtinId="9" hidden="1"/>
    <cellStyle name="表示済みのハイパーリンク" xfId="1520" builtinId="9" hidden="1"/>
    <cellStyle name="表示済みのハイパーリンク" xfId="1522" builtinId="9" hidden="1"/>
    <cellStyle name="表示済みのハイパーリンク" xfId="1524" builtinId="9" hidden="1"/>
    <cellStyle name="表示済みのハイパーリンク" xfId="1526" builtinId="9" hidden="1"/>
    <cellStyle name="表示済みのハイパーリンク" xfId="1528" builtinId="9" hidden="1"/>
    <cellStyle name="表示済みのハイパーリンク" xfId="1530" builtinId="9" hidden="1"/>
    <cellStyle name="表示済みのハイパーリンク" xfId="1532" builtinId="9" hidden="1"/>
    <cellStyle name="表示済みのハイパーリンク" xfId="1534" builtinId="9" hidden="1"/>
    <cellStyle name="表示済みのハイパーリンク" xfId="1536" builtinId="9" hidden="1"/>
    <cellStyle name="表示済みのハイパーリンク" xfId="1538" builtinId="9" hidden="1"/>
    <cellStyle name="表示済みのハイパーリンク" xfId="1540" builtinId="9" hidden="1"/>
    <cellStyle name="表示済みのハイパーリンク" xfId="1542" builtinId="9" hidden="1"/>
    <cellStyle name="表示済みのハイパーリンク" xfId="1544" builtinId="9" hidden="1"/>
    <cellStyle name="表示済みのハイパーリンク" xfId="1546" builtinId="9" hidden="1"/>
    <cellStyle name="表示済みのハイパーリンク" xfId="1548" builtinId="9" hidden="1"/>
    <cellStyle name="表示済みのハイパーリンク" xfId="1550" builtinId="9" hidden="1"/>
    <cellStyle name="表示済みのハイパーリンク" xfId="1552" builtinId="9" hidden="1"/>
    <cellStyle name="表示済みのハイパーリンク" xfId="1554" builtinId="9" hidden="1"/>
    <cellStyle name="表示済みのハイパーリンク" xfId="1556" builtinId="9" hidden="1"/>
    <cellStyle name="表示済みのハイパーリンク" xfId="1558" builtinId="9" hidden="1"/>
    <cellStyle name="表示済みのハイパーリンク" xfId="1560" builtinId="9" hidden="1"/>
    <cellStyle name="表示済みのハイパーリンク" xfId="1562" builtinId="9" hidden="1"/>
    <cellStyle name="表示済みのハイパーリンク" xfId="1564" builtinId="9" hidden="1"/>
    <cellStyle name="表示済みのハイパーリンク" xfId="1566" builtinId="9" hidden="1"/>
    <cellStyle name="表示済みのハイパーリンク" xfId="1568" builtinId="9" hidden="1"/>
    <cellStyle name="表示済みのハイパーリンク" xfId="1570" builtinId="9" hidden="1"/>
    <cellStyle name="表示済みのハイパーリンク" xfId="1572" builtinId="9" hidden="1"/>
    <cellStyle name="表示済みのハイパーリンク" xfId="1574" builtinId="9" hidden="1"/>
    <cellStyle name="表示済みのハイパーリンク" xfId="1576" builtinId="9" hidden="1"/>
    <cellStyle name="表示済みのハイパーリンク" xfId="1578" builtinId="9" hidden="1"/>
    <cellStyle name="表示済みのハイパーリンク" xfId="1580" builtinId="9" hidden="1"/>
    <cellStyle name="表示済みのハイパーリンク" xfId="1582" builtinId="9" hidden="1"/>
    <cellStyle name="表示済みのハイパーリンク" xfId="1584" builtinId="9" hidden="1"/>
    <cellStyle name="表示済みのハイパーリンク" xfId="1586" builtinId="9" hidden="1"/>
    <cellStyle name="表示済みのハイパーリンク" xfId="1588" builtinId="9" hidden="1"/>
    <cellStyle name="表示済みのハイパーリンク" xfId="1590" builtinId="9" hidden="1"/>
    <cellStyle name="表示済みのハイパーリンク" xfId="1592" builtinId="9" hidden="1"/>
    <cellStyle name="表示済みのハイパーリンク" xfId="1594" builtinId="9" hidden="1"/>
    <cellStyle name="表示済みのハイパーリンク" xfId="1596" builtinId="9" hidden="1"/>
    <cellStyle name="表示済みのハイパーリンク" xfId="1598" builtinId="9" hidden="1"/>
    <cellStyle name="表示済みのハイパーリンク" xfId="1600" builtinId="9" hidden="1"/>
    <cellStyle name="表示済みのハイパーリンク" xfId="1602" builtinId="9" hidden="1"/>
    <cellStyle name="表示済みのハイパーリンク" xfId="1604" builtinId="9" hidden="1"/>
    <cellStyle name="表示済みのハイパーリンク" xfId="1606" builtinId="9" hidden="1"/>
    <cellStyle name="表示済みのハイパーリンク" xfId="1608" builtinId="9" hidden="1"/>
    <cellStyle name="表示済みのハイパーリンク" xfId="1610" builtinId="9" hidden="1"/>
    <cellStyle name="表示済みのハイパーリンク" xfId="1612" builtinId="9" hidden="1"/>
    <cellStyle name="表示済みのハイパーリンク" xfId="1614" builtinId="9" hidden="1"/>
    <cellStyle name="表示済みのハイパーリンク" xfId="1616" builtinId="9" hidden="1"/>
    <cellStyle name="表示済みのハイパーリンク" xfId="1618" builtinId="9" hidden="1"/>
    <cellStyle name="表示済みのハイパーリンク" xfId="1620" builtinId="9" hidden="1"/>
    <cellStyle name="表示済みのハイパーリンク" xfId="1622" builtinId="9" hidden="1"/>
    <cellStyle name="表示済みのハイパーリンク" xfId="1624" builtinId="9" hidden="1"/>
    <cellStyle name="表示済みのハイパーリンク" xfId="1626" builtinId="9" hidden="1"/>
    <cellStyle name="表示済みのハイパーリンク" xfId="1628" builtinId="9" hidden="1"/>
    <cellStyle name="表示済みのハイパーリンク" xfId="1630" builtinId="9" hidden="1"/>
    <cellStyle name="表示済みのハイパーリンク" xfId="1632" builtinId="9" hidden="1"/>
    <cellStyle name="表示済みのハイパーリンク" xfId="1634" builtinId="9" hidden="1"/>
    <cellStyle name="表示済みのハイパーリンク" xfId="1636" builtinId="9" hidden="1"/>
    <cellStyle name="表示済みのハイパーリンク" xfId="1638" builtinId="9" hidden="1"/>
    <cellStyle name="表示済みのハイパーリンク" xfId="1640" builtinId="9" hidden="1"/>
    <cellStyle name="表示済みのハイパーリンク" xfId="1642" builtinId="9" hidden="1"/>
    <cellStyle name="表示済みのハイパーリンク" xfId="1644" builtinId="9" hidden="1"/>
    <cellStyle name="表示済みのハイパーリンク" xfId="1646" builtinId="9" hidden="1"/>
    <cellStyle name="表示済みのハイパーリンク" xfId="1648" builtinId="9" hidden="1"/>
    <cellStyle name="表示済みのハイパーリンク" xfId="1650" builtinId="9" hidden="1"/>
    <cellStyle name="表示済みのハイパーリンク" xfId="1652" builtinId="9" hidden="1"/>
    <cellStyle name="表示済みのハイパーリンク" xfId="1654" builtinId="9" hidden="1"/>
    <cellStyle name="表示済みのハイパーリンク" xfId="1656" builtinId="9" hidden="1"/>
    <cellStyle name="表示済みのハイパーリンク" xfId="1658" builtinId="9" hidden="1"/>
    <cellStyle name="表示済みのハイパーリンク" xfId="1660" builtinId="9" hidden="1"/>
    <cellStyle name="表示済みのハイパーリンク" xfId="1662" builtinId="9" hidden="1"/>
    <cellStyle name="表示済みのハイパーリンク" xfId="1664" builtinId="9" hidden="1"/>
    <cellStyle name="表示済みのハイパーリンク" xfId="1668" builtinId="9" hidden="1"/>
    <cellStyle name="表示済みのハイパーリンク" xfId="1670" builtinId="9" hidden="1"/>
    <cellStyle name="表示済みのハイパーリンク" xfId="1672" builtinId="9" hidden="1"/>
    <cellStyle name="表示済みのハイパーリンク" xfId="1674" builtinId="9" hidden="1"/>
    <cellStyle name="表示済みのハイパーリンク" xfId="1676" builtinId="9" hidden="1"/>
    <cellStyle name="表示済みのハイパーリンク" xfId="1678" builtinId="9" hidden="1"/>
    <cellStyle name="表示済みのハイパーリンク" xfId="1680" builtinId="9" hidden="1"/>
    <cellStyle name="表示済みのハイパーリンク" xfId="1682" builtinId="9" hidden="1"/>
    <cellStyle name="表示済みのハイパーリンク" xfId="1684" builtinId="9" hidden="1"/>
    <cellStyle name="表示済みのハイパーリンク" xfId="1686" builtinId="9" hidden="1"/>
    <cellStyle name="表示済みのハイパーリンク" xfId="1688" builtinId="9" hidden="1"/>
    <cellStyle name="表示済みのハイパーリンク" xfId="1690" builtinId="9" hidden="1"/>
    <cellStyle name="表示済みのハイパーリンク" xfId="1692" builtinId="9" hidden="1"/>
    <cellStyle name="表示済みのハイパーリンク" xfId="1694" builtinId="9" hidden="1"/>
    <cellStyle name="表示済みのハイパーリンク" xfId="1696" builtinId="9" hidden="1"/>
    <cellStyle name="表示済みのハイパーリンク" xfId="1698" builtinId="9" hidden="1"/>
    <cellStyle name="表示済みのハイパーリンク" xfId="1700" builtinId="9" hidden="1"/>
    <cellStyle name="表示済みのハイパーリンク" xfId="1702" builtinId="9" hidden="1"/>
    <cellStyle name="表示済みのハイパーリンク" xfId="1704" builtinId="9" hidden="1"/>
    <cellStyle name="表示済みのハイパーリンク" xfId="1706" builtinId="9" hidden="1"/>
    <cellStyle name="表示済みのハイパーリンク" xfId="1708" builtinId="9" hidden="1"/>
    <cellStyle name="表示済みのハイパーリンク" xfId="1710" builtinId="9" hidden="1"/>
    <cellStyle name="表示済みのハイパーリンク" xfId="1712" builtinId="9" hidden="1"/>
    <cellStyle name="表示済みのハイパーリンク" xfId="1714" builtinId="9" hidden="1"/>
    <cellStyle name="表示済みのハイパーリンク" xfId="1716" builtinId="9" hidden="1"/>
    <cellStyle name="表示済みのハイパーリンク" xfId="1718" builtinId="9" hidden="1"/>
    <cellStyle name="表示済みのハイパーリンク" xfId="1720" builtinId="9" hidden="1"/>
    <cellStyle name="表示済みのハイパーリンク" xfId="1722" builtinId="9" hidden="1"/>
    <cellStyle name="表示済みのハイパーリンク" xfId="1724" builtinId="9" hidden="1"/>
    <cellStyle name="表示済みのハイパーリンク" xfId="1726" builtinId="9" hidden="1"/>
    <cellStyle name="表示済みのハイパーリンク" xfId="1728" builtinId="9" hidden="1"/>
    <cellStyle name="表示済みのハイパーリンク" xfId="1730" builtinId="9" hidden="1"/>
    <cellStyle name="表示済みのハイパーリンク" xfId="1732" builtinId="9" hidden="1"/>
    <cellStyle name="表示済みのハイパーリンク" xfId="1734" builtinId="9" hidden="1"/>
    <cellStyle name="表示済みのハイパーリンク" xfId="1736" builtinId="9" hidden="1"/>
    <cellStyle name="表示済みのハイパーリンク" xfId="1738" builtinId="9" hidden="1"/>
    <cellStyle name="表示済みのハイパーリンク" xfId="1740" builtinId="9" hidden="1"/>
    <cellStyle name="表示済みのハイパーリンク" xfId="1742" builtinId="9" hidden="1"/>
    <cellStyle name="表示済みのハイパーリンク" xfId="1744" builtinId="9" hidden="1"/>
    <cellStyle name="表示済みのハイパーリンク" xfId="1746" builtinId="9" hidden="1"/>
    <cellStyle name="表示済みのハイパーリンク" xfId="1748" builtinId="9" hidden="1"/>
    <cellStyle name="表示済みのハイパーリンク" xfId="1750" builtinId="9" hidden="1"/>
    <cellStyle name="表示済みのハイパーリンク" xfId="1752" builtinId="9" hidden="1"/>
    <cellStyle name="表示済みのハイパーリンク" xfId="1754" builtinId="9" hidden="1"/>
    <cellStyle name="表示済みのハイパーリンク" xfId="1756" builtinId="9" hidden="1"/>
    <cellStyle name="表示済みのハイパーリンク" xfId="1758" builtinId="9" hidden="1"/>
    <cellStyle name="表示済みのハイパーリンク" xfId="1760" builtinId="9" hidden="1"/>
    <cellStyle name="表示済みのハイパーリンク" xfId="1764" builtinId="9" hidden="1"/>
    <cellStyle name="表示済みのハイパーリンク" xfId="1766" builtinId="9" hidden="1"/>
    <cellStyle name="表示済みのハイパーリンク" xfId="1768" builtinId="9" hidden="1"/>
    <cellStyle name="表示済みのハイパーリンク" xfId="1770" builtinId="9" hidden="1"/>
    <cellStyle name="表示済みのハイパーリンク" xfId="1772" builtinId="9" hidden="1"/>
    <cellStyle name="表示済みのハイパーリンク" xfId="1774" builtinId="9" hidden="1"/>
    <cellStyle name="表示済みのハイパーリンク" xfId="1777" builtinId="9" hidden="1"/>
    <cellStyle name="表示済みのハイパーリンク" xfId="1779" builtinId="9" hidden="1"/>
    <cellStyle name="表示済みのハイパーリンク" xfId="1781" builtinId="9" hidden="1"/>
    <cellStyle name="表示済みのハイパーリンク" xfId="1783" builtinId="9" hidden="1"/>
    <cellStyle name="表示済みのハイパーリンク" xfId="1785" builtinId="9" hidden="1"/>
    <cellStyle name="表示済みのハイパーリンク" xfId="1787" builtinId="9" hidden="1"/>
    <cellStyle name="表示済みのハイパーリンク" xfId="1789" builtinId="9" hidden="1"/>
    <cellStyle name="表示済みのハイパーリンク" xfId="1791" builtinId="9" hidden="1"/>
    <cellStyle name="表示済みのハイパーリンク" xfId="1793" builtinId="9" hidden="1"/>
    <cellStyle name="表示済みのハイパーリンク" xfId="1795" builtinId="9" hidden="1"/>
    <cellStyle name="表示済みのハイパーリンク" xfId="1797" builtinId="9" hidden="1"/>
    <cellStyle name="表示済みのハイパーリンク" xfId="1799" builtinId="9" hidden="1"/>
    <cellStyle name="表示済みのハイパーリンク" xfId="1801" builtinId="9" hidden="1"/>
    <cellStyle name="表示済みのハイパーリンク" xfId="1803" builtinId="9" hidden="1"/>
    <cellStyle name="表示済みのハイパーリンク" xfId="1805" builtinId="9" hidden="1"/>
    <cellStyle name="表示済みのハイパーリンク" xfId="1807" builtinId="9" hidden="1"/>
    <cellStyle name="表示済みのハイパーリンク" xfId="1809" builtinId="9" hidden="1"/>
    <cellStyle name="表示済みのハイパーリンク" xfId="1811" builtinId="9" hidden="1"/>
    <cellStyle name="表示済みのハイパーリンク" xfId="1813" builtinId="9" hidden="1"/>
    <cellStyle name="表示済みのハイパーリンク" xfId="1815" builtinId="9" hidden="1"/>
    <cellStyle name="表示済みのハイパーリンク" xfId="1817" builtinId="9" hidden="1"/>
    <cellStyle name="表示済みのハイパーリンク" xfId="1819" builtinId="9" hidden="1"/>
    <cellStyle name="表示済みのハイパーリンク" xfId="1821" builtinId="9" hidden="1"/>
    <cellStyle name="表示済みのハイパーリンク" xfId="1823" builtinId="9" hidden="1"/>
    <cellStyle name="表示済みのハイパーリンク" xfId="1825" builtinId="9" hidden="1"/>
    <cellStyle name="表示済みのハイパーリンク" xfId="1827" builtinId="9" hidden="1"/>
    <cellStyle name="表示済みのハイパーリンク" xfId="1829" builtinId="9" hidden="1"/>
    <cellStyle name="表示済みのハイパーリンク" xfId="1831" builtinId="9" hidden="1"/>
    <cellStyle name="表示済みのハイパーリンク" xfId="1833" builtinId="9" hidden="1"/>
    <cellStyle name="表示済みのハイパーリンク" xfId="1835" builtinId="9" hidden="1"/>
    <cellStyle name="表示済みのハイパーリンク" xfId="1837" builtinId="9" hidden="1"/>
    <cellStyle name="表示済みのハイパーリンク" xfId="1839" builtinId="9" hidden="1"/>
    <cellStyle name="表示済みのハイパーリンク" xfId="1841" builtinId="9" hidden="1"/>
    <cellStyle name="表示済みのハイパーリンク" xfId="1843" builtinId="9" hidden="1"/>
    <cellStyle name="表示済みのハイパーリンク" xfId="1845" builtinId="9" hidden="1"/>
    <cellStyle name="表示済みのハイパーリンク" xfId="1847" builtinId="9" hidden="1"/>
    <cellStyle name="表示済みのハイパーリンク" xfId="1849" builtinId="9" hidden="1"/>
    <cellStyle name="表示済みのハイパーリンク" xfId="1851" builtinId="9" hidden="1"/>
    <cellStyle name="表示済みのハイパーリンク" xfId="1853" builtinId="9" hidden="1"/>
    <cellStyle name="表示済みのハイパーリンク" xfId="1855" builtinId="9" hidden="1"/>
    <cellStyle name="表示済みのハイパーリンク" xfId="1857" builtinId="9" hidden="1"/>
    <cellStyle name="表示済みのハイパーリンク" xfId="1859" builtinId="9" hidden="1"/>
    <cellStyle name="表示済みのハイパーリンク" xfId="1861" builtinId="9" hidden="1"/>
    <cellStyle name="表示済みのハイパーリンク" xfId="1863" builtinId="9" hidden="1"/>
    <cellStyle name="表示済みのハイパーリンク" xfId="1865" builtinId="9" hidden="1"/>
    <cellStyle name="表示済みのハイパーリンク" xfId="1867" builtinId="9" hidden="1"/>
    <cellStyle name="表示済みのハイパーリンク" xfId="1869" builtinId="9" hidden="1"/>
    <cellStyle name="表示済みのハイパーリンク" xfId="1871" builtinId="9" hidden="1"/>
    <cellStyle name="表示済みのハイパーリンク" xfId="1873" builtinId="9" hidden="1"/>
    <cellStyle name="表示済みのハイパーリンク" xfId="1875" builtinId="9" hidden="1"/>
    <cellStyle name="表示済みのハイパーリンク" xfId="1877" builtinId="9" hidden="1"/>
    <cellStyle name="表示済みのハイパーリンク" xfId="1879" builtinId="9" hidden="1"/>
    <cellStyle name="表示済みのハイパーリンク" xfId="1881" builtinId="9" hidden="1"/>
    <cellStyle name="表示済みのハイパーリンク" xfId="1883" builtinId="9" hidden="1"/>
    <cellStyle name="表示済みのハイパーリンク" xfId="1885" builtinId="9" hidden="1"/>
    <cellStyle name="表示済みのハイパーリンク" xfId="1887" builtinId="9" hidden="1"/>
    <cellStyle name="表示済みのハイパーリンク" xfId="1889" builtinId="9" hidden="1"/>
    <cellStyle name="表示済みのハイパーリンク" xfId="1891" builtinId="9" hidden="1"/>
    <cellStyle name="表示済みのハイパーリンク" xfId="1897" builtinId="9" hidden="1"/>
    <cellStyle name="表示済みのハイパーリンク" xfId="1899" builtinId="9" hidden="1"/>
    <cellStyle name="表示済みのハイパーリンク" xfId="1901" builtinId="9" hidden="1"/>
    <cellStyle name="表示済みのハイパーリンク" xfId="1903" builtinId="9" hidden="1"/>
    <cellStyle name="表示済みのハイパーリンク" xfId="1905" builtinId="9" hidden="1"/>
    <cellStyle name="表示済みのハイパーリンク" xfId="1907" builtinId="9" hidden="1"/>
    <cellStyle name="表示済みのハイパーリンク" xfId="1909" builtinId="9" hidden="1"/>
    <cellStyle name="表示済みのハイパーリンク" xfId="1911" builtinId="9" hidden="1"/>
    <cellStyle name="表示済みのハイパーリンク" xfId="1913" builtinId="9" hidden="1"/>
    <cellStyle name="表示済みのハイパーリンク" xfId="1915" builtinId="9" hidden="1"/>
    <cellStyle name="表示済みのハイパーリンク" xfId="1917" builtinId="9" hidden="1"/>
    <cellStyle name="表示済みのハイパーリンク" xfId="1919" builtinId="9" hidden="1"/>
    <cellStyle name="表示済みのハイパーリンク" xfId="1921" builtinId="9" hidden="1"/>
    <cellStyle name="表示済みのハイパーリンク" xfId="1923" builtinId="9" hidden="1"/>
    <cellStyle name="表示済みのハイパーリンク" xfId="1925" builtinId="9" hidden="1"/>
    <cellStyle name="表示済みのハイパーリンク" xfId="1927" builtinId="9" hidden="1"/>
    <cellStyle name="表示済みのハイパーリンク" xfId="1929" builtinId="9" hidden="1"/>
    <cellStyle name="表示済みのハイパーリンク" xfId="1931" builtinId="9" hidden="1"/>
    <cellStyle name="表示済みのハイパーリンク" xfId="1933" builtinId="9" hidden="1"/>
    <cellStyle name="表示済みのハイパーリンク" xfId="1935" builtinId="9" hidden="1"/>
    <cellStyle name="表示済みのハイパーリンク" xfId="1937" builtinId="9" hidden="1"/>
    <cellStyle name="表示済みのハイパーリンク" xfId="1939" builtinId="9" hidden="1"/>
    <cellStyle name="表示済みのハイパーリンク" xfId="1941" builtinId="9" hidden="1"/>
    <cellStyle name="表示済みのハイパーリンク" xfId="1943" builtinId="9" hidden="1"/>
    <cellStyle name="表示済みのハイパーリンク" xfId="1945" builtinId="9" hidden="1"/>
    <cellStyle name="表示済みのハイパーリンク" xfId="1947" builtinId="9" hidden="1"/>
    <cellStyle name="表示済みのハイパーリンク" xfId="1949" builtinId="9" hidden="1"/>
    <cellStyle name="表示済みのハイパーリンク" xfId="1951" builtinId="9" hidden="1"/>
    <cellStyle name="表示済みのハイパーリンク" xfId="1953" builtinId="9" hidden="1"/>
    <cellStyle name="表示済みのハイパーリンク" xfId="1955" builtinId="9" hidden="1"/>
    <cellStyle name="表示済みのハイパーリンク" xfId="1957" builtinId="9" hidden="1"/>
    <cellStyle name="表示済みのハイパーリンク" xfId="1959" builtinId="9" hidden="1"/>
    <cellStyle name="表示済みのハイパーリンク" xfId="1961" builtinId="9" hidden="1"/>
    <cellStyle name="表示済みのハイパーリンク" xfId="1963" builtinId="9" hidden="1"/>
    <cellStyle name="表示済みのハイパーリンク" xfId="1965" builtinId="9" hidden="1"/>
    <cellStyle name="表示済みのハイパーリンク" xfId="1967" builtinId="9" hidden="1"/>
    <cellStyle name="表示済みのハイパーリンク" xfId="1969" builtinId="9" hidden="1"/>
    <cellStyle name="表示済みのハイパーリンク" xfId="1971" builtinId="9" hidden="1"/>
    <cellStyle name="表示済みのハイパーリンク" xfId="1973" builtinId="9" hidden="1"/>
    <cellStyle name="表示済みのハイパーリンク" xfId="1975" builtinId="9" hidden="1"/>
    <cellStyle name="表示済みのハイパーリンク" xfId="1977" builtinId="9" hidden="1"/>
    <cellStyle name="表示済みのハイパーリンク" xfId="1979" builtinId="9" hidden="1"/>
    <cellStyle name="表示済みのハイパーリンク" xfId="1981" builtinId="9" hidden="1"/>
    <cellStyle name="表示済みのハイパーリンク" xfId="1983" builtinId="9" hidden="1"/>
    <cellStyle name="表示済みのハイパーリンク" xfId="1985" builtinId="9" hidden="1"/>
    <cellStyle name="表示済みのハイパーリンク" xfId="1987" builtinId="9" hidden="1"/>
    <cellStyle name="表示済みのハイパーリンク" xfId="1989" builtinId="9" hidden="1"/>
    <cellStyle name="表示済みのハイパーリンク" xfId="1991" builtinId="9" hidden="1"/>
    <cellStyle name="表示済みのハイパーリンク" xfId="1993" builtinId="9" hidden="1"/>
    <cellStyle name="表示済みのハイパーリンク" xfId="1995" builtinId="9" hidden="1"/>
    <cellStyle name="表示済みのハイパーリンク" xfId="1997" builtinId="9" hidden="1"/>
    <cellStyle name="表示済みのハイパーリンク" xfId="1999" builtinId="9" hidden="1"/>
    <cellStyle name="表示済みのハイパーリンク" xfId="2001" builtinId="9" hidden="1"/>
    <cellStyle name="表示済みのハイパーリンク" xfId="2003" builtinId="9" hidden="1"/>
    <cellStyle name="表示済みのハイパーリンク" xfId="2005" builtinId="9" hidden="1"/>
    <cellStyle name="表示済みのハイパーリンク" xfId="2007" builtinId="9" hidden="1"/>
    <cellStyle name="表示済みのハイパーリンク" xfId="2009" builtinId="9" hidden="1"/>
    <cellStyle name="表示済みのハイパーリンク" xfId="2011" builtinId="9" hidden="1"/>
    <cellStyle name="表示済みのハイパーリンク" xfId="2013" builtinId="9" hidden="1"/>
    <cellStyle name="表示済みのハイパーリンク" xfId="2015" builtinId="9" hidden="1"/>
    <cellStyle name="表示済みのハイパーリンク" xfId="2017" builtinId="9" hidden="1"/>
    <cellStyle name="表示済みのハイパーリンク" xfId="2019" builtinId="9" hidden="1"/>
    <cellStyle name="表示済みのハイパーリンク" xfId="2021" builtinId="9" hidden="1"/>
    <cellStyle name="表示済みのハイパーリンク" xfId="2023" builtinId="9" hidden="1"/>
    <cellStyle name="表示済みのハイパーリンク" xfId="2025" builtinId="9" hidden="1"/>
    <cellStyle name="表示済みのハイパーリンク" xfId="2027" builtinId="9" hidden="1"/>
    <cellStyle name="表示済みのハイパーリンク" xfId="2029" builtinId="9" hidden="1"/>
    <cellStyle name="表示済みのハイパーリンク" xfId="2031" builtinId="9" hidden="1"/>
    <cellStyle name="表示済みのハイパーリンク" xfId="2033" builtinId="9" hidden="1"/>
    <cellStyle name="表示済みのハイパーリンク" xfId="2035" builtinId="9" hidden="1"/>
    <cellStyle name="表示済みのハイパーリンク" xfId="2037" builtinId="9" hidden="1"/>
    <cellStyle name="表示済みのハイパーリンク" xfId="2039" builtinId="9" hidden="1"/>
    <cellStyle name="表示済みのハイパーリンク" xfId="2041" builtinId="9" hidden="1"/>
    <cellStyle name="表示済みのハイパーリンク" xfId="2043" builtinId="9" hidden="1"/>
    <cellStyle name="表示済みのハイパーリンク" xfId="2045" builtinId="9" hidden="1"/>
    <cellStyle name="表示済みのハイパーリンク" xfId="2047" builtinId="9" hidden="1"/>
    <cellStyle name="表示済みのハイパーリンク" xfId="2049" builtinId="9" hidden="1"/>
    <cellStyle name="表示済みのハイパーリンク" xfId="2051" builtinId="9" hidden="1"/>
    <cellStyle name="表示済みのハイパーリンク" xfId="2053" builtinId="9" hidden="1"/>
    <cellStyle name="表示済みのハイパーリンク" xfId="2055" builtinId="9" hidden="1"/>
    <cellStyle name="表示済みのハイパーリンク" xfId="2057" builtinId="9" hidden="1"/>
    <cellStyle name="表示済みのハイパーリンク" xfId="2059" builtinId="9" hidden="1"/>
    <cellStyle name="表示済みのハイパーリンク" xfId="2061" builtinId="9" hidden="1"/>
    <cellStyle name="表示済みのハイパーリンク" xfId="2063" builtinId="9" hidden="1"/>
    <cellStyle name="表示済みのハイパーリンク" xfId="2065" builtinId="9" hidden="1"/>
    <cellStyle name="表示済みのハイパーリンク" xfId="2067" builtinId="9" hidden="1"/>
    <cellStyle name="表示済みのハイパーリンク" xfId="2069" builtinId="9" hidden="1"/>
    <cellStyle name="表示済みのハイパーリンク" xfId="2071" builtinId="9" hidden="1"/>
    <cellStyle name="表示済みのハイパーリンク" xfId="2073" builtinId="9" hidden="1"/>
    <cellStyle name="表示済みのハイパーリンク" xfId="2075" builtinId="9" hidden="1"/>
    <cellStyle name="表示済みのハイパーリンク" xfId="2077" builtinId="9" hidden="1"/>
    <cellStyle name="表示済みのハイパーリンク" xfId="2081" builtinId="9" hidden="1"/>
    <cellStyle name="表示済みのハイパーリンク" xfId="2083" builtinId="9" hidden="1"/>
    <cellStyle name="表示済みのハイパーリンク" xfId="2085" builtinId="9" hidden="1"/>
    <cellStyle name="表示済みのハイパーリンク" xfId="2087" builtinId="9" hidden="1"/>
    <cellStyle name="表示済みのハイパーリンク" xfId="2089" builtinId="9" hidden="1"/>
    <cellStyle name="表示済みのハイパーリンク" xfId="2091" builtinId="9" hidden="1"/>
    <cellStyle name="表示済みのハイパーリンク" xfId="2093" builtinId="9" hidden="1"/>
    <cellStyle name="表示済みのハイパーリンク" xfId="2095" builtinId="9" hidden="1"/>
    <cellStyle name="表示済みのハイパーリンク" xfId="2097" builtinId="9" hidden="1"/>
    <cellStyle name="表示済みのハイパーリンク" xfId="2099" builtinId="9" hidden="1"/>
    <cellStyle name="表示済みのハイパーリンク" xfId="2101" builtinId="9" hidden="1"/>
    <cellStyle name="表示済みのハイパーリンク" xfId="2103" builtinId="9" hidden="1"/>
    <cellStyle name="表示済みのハイパーリンク" xfId="2105" builtinId="9" hidden="1"/>
    <cellStyle name="表示済みのハイパーリンク" xfId="2107" builtinId="9" hidden="1"/>
    <cellStyle name="表示済みのハイパーリンク" xfId="2109" builtinId="9" hidden="1"/>
    <cellStyle name="表示済みのハイパーリンク" xfId="2111" builtinId="9" hidden="1"/>
    <cellStyle name="表示済みのハイパーリンク" xfId="2113" builtinId="9" hidden="1"/>
    <cellStyle name="表示済みのハイパーリンク" xfId="2115" builtinId="9" hidden="1"/>
    <cellStyle name="表示済みのハイパーリンク" xfId="2117" builtinId="9" hidden="1"/>
    <cellStyle name="表示済みのハイパーリンク" xfId="2119" builtinId="9" hidden="1"/>
    <cellStyle name="表示済みのハイパーリンク" xfId="2121" builtinId="9" hidden="1"/>
    <cellStyle name="表示済みのハイパーリンク" xfId="2123" builtinId="9" hidden="1"/>
    <cellStyle name="表示済みのハイパーリンク" xfId="2125" builtinId="9" hidden="1"/>
    <cellStyle name="表示済みのハイパーリンク" xfId="2127" builtinId="9" hidden="1"/>
    <cellStyle name="表示済みのハイパーリンク" xfId="2129" builtinId="9" hidden="1"/>
    <cellStyle name="表示済みのハイパーリンク" xfId="2131" builtinId="9" hidden="1"/>
    <cellStyle name="表示済みのハイパーリンク" xfId="2133" builtinId="9" hidden="1"/>
    <cellStyle name="表示済みのハイパーリンク" xfId="2135" builtinId="9" hidden="1"/>
    <cellStyle name="表示済みのハイパーリンク" xfId="2137" builtinId="9" hidden="1"/>
    <cellStyle name="表示済みのハイパーリンク" xfId="2139" builtinId="9" hidden="1"/>
    <cellStyle name="表示済みのハイパーリンク" xfId="2141" builtinId="9" hidden="1"/>
    <cellStyle name="表示済みのハイパーリンク" xfId="2143" builtinId="9" hidden="1"/>
    <cellStyle name="表示済みのハイパーリンク" xfId="2145" builtinId="9" hidden="1"/>
    <cellStyle name="表示済みのハイパーリンク" xfId="2147" builtinId="9" hidden="1"/>
    <cellStyle name="表示済みのハイパーリンク" xfId="2149" builtinId="9" hidden="1"/>
    <cellStyle name="表示済みのハイパーリンク" xfId="2151" builtinId="9" hidden="1"/>
    <cellStyle name="表示済みのハイパーリンク" xfId="2153" builtinId="9" hidden="1"/>
    <cellStyle name="表示済みのハイパーリンク" xfId="2155" builtinId="9" hidden="1"/>
    <cellStyle name="表示済みのハイパーリンク" xfId="2157" builtinId="9" hidden="1"/>
    <cellStyle name="表示済みのハイパーリンク" xfId="2159" builtinId="9" hidden="1"/>
    <cellStyle name="表示済みのハイパーリンク" xfId="2161" builtinId="9" hidden="1"/>
    <cellStyle name="表示済みのハイパーリンク" xfId="2163" builtinId="9" hidden="1"/>
    <cellStyle name="表示済みのハイパーリンク" xfId="2165" builtinId="9" hidden="1"/>
    <cellStyle name="表示済みのハイパーリンク" xfId="2167" builtinId="9" hidden="1"/>
    <cellStyle name="表示済みのハイパーリンク" xfId="2169" builtinId="9" hidden="1"/>
    <cellStyle name="表示済みのハイパーリンク" xfId="2171" builtinId="9" hidden="1"/>
    <cellStyle name="表示済みのハイパーリンク" xfId="2173" builtinId="9" hidden="1"/>
    <cellStyle name="表示済みのハイパーリンク" xfId="2175" builtinId="9" hidden="1"/>
    <cellStyle name="表示済みのハイパーリンク" xfId="2177" builtinId="9" hidden="1"/>
    <cellStyle name="表示済みのハイパーリンク" xfId="2179" builtinId="9" hidden="1"/>
    <cellStyle name="表示済みのハイパーリンク" xfId="2181" builtinId="9" hidden="1"/>
    <cellStyle name="表示済みのハイパーリンク" xfId="2183" builtinId="9" hidden="1"/>
    <cellStyle name="表示済みのハイパーリンク" xfId="2185" builtinId="9" hidden="1"/>
    <cellStyle name="表示済みのハイパーリンク" xfId="2187" builtinId="9" hidden="1"/>
    <cellStyle name="表示済みのハイパーリンク" xfId="2189" builtinId="9" hidden="1"/>
    <cellStyle name="表示済みのハイパーリンク" xfId="2191" builtinId="9" hidden="1"/>
    <cellStyle name="表示済みのハイパーリンク" xfId="2193" builtinId="9" hidden="1"/>
    <cellStyle name="表示済みのハイパーリンク" xfId="2195" builtinId="9" hidden="1"/>
    <cellStyle name="表示済みのハイパーリンク" xfId="2197" builtinId="9" hidden="1"/>
    <cellStyle name="表示済みのハイパーリンク" xfId="2199" builtinId="9" hidden="1"/>
    <cellStyle name="表示済みのハイパーリンク" xfId="2201" builtinId="9" hidden="1"/>
    <cellStyle name="表示済みのハイパーリンク" xfId="2203" builtinId="9" hidden="1"/>
    <cellStyle name="表示済みのハイパーリンク" xfId="2205" builtinId="9" hidden="1"/>
    <cellStyle name="表示済みのハイパーリンク" xfId="2207" builtinId="9" hidden="1"/>
    <cellStyle name="表示済みのハイパーリンク" xfId="2209" builtinId="9" hidden="1"/>
    <cellStyle name="表示済みのハイパーリンク" xfId="2211" builtinId="9" hidden="1"/>
    <cellStyle name="表示済みのハイパーリンク" xfId="2213" builtinId="9" hidden="1"/>
    <cellStyle name="表示済みのハイパーリンク" xfId="2215" builtinId="9" hidden="1"/>
    <cellStyle name="表示済みのハイパーリンク" xfId="2217" builtinId="9" hidden="1"/>
    <cellStyle name="表示済みのハイパーリンク" xfId="2219" builtinId="9" hidden="1"/>
    <cellStyle name="表示済みのハイパーリンク" xfId="2221" builtinId="9" hidden="1"/>
    <cellStyle name="表示済みのハイパーリンク" xfId="2223" builtinId="9" hidden="1"/>
    <cellStyle name="表示済みのハイパーリンク" xfId="2225" builtinId="9" hidden="1"/>
    <cellStyle name="表示済みのハイパーリンク" xfId="2227" builtinId="9" hidden="1"/>
    <cellStyle name="表示済みのハイパーリンク" xfId="2229" builtinId="9" hidden="1"/>
    <cellStyle name="表示済みのハイパーリンク" xfId="2231" builtinId="9" hidden="1"/>
    <cellStyle name="表示済みのハイパーリンク" xfId="2233" builtinId="9" hidden="1"/>
    <cellStyle name="表示済みのハイパーリンク" xfId="2235" builtinId="9" hidden="1"/>
    <cellStyle name="表示済みのハイパーリンク" xfId="2237" builtinId="9" hidden="1"/>
    <cellStyle name="表示済みのハイパーリンク" xfId="2239" builtinId="9" hidden="1"/>
    <cellStyle name="表示済みのハイパーリンク" xfId="2241" builtinId="9" hidden="1"/>
    <cellStyle name="表示済みのハイパーリンク" xfId="2243" builtinId="9" hidden="1"/>
    <cellStyle name="表示済みのハイパーリンク" xfId="2245" builtinId="9" hidden="1"/>
    <cellStyle name="表示済みのハイパーリンク" xfId="2247" builtinId="9" hidden="1"/>
    <cellStyle name="表示済みのハイパーリンク" xfId="2249" builtinId="9" hidden="1"/>
    <cellStyle name="表示済みのハイパーリンク" xfId="2251" builtinId="9" hidden="1"/>
    <cellStyle name="表示済みのハイパーリンク" xfId="2253" builtinId="9" hidden="1"/>
    <cellStyle name="表示済みのハイパーリンク" xfId="2255" builtinId="9" hidden="1"/>
    <cellStyle name="表示済みのハイパーリンク" xfId="2257" builtinId="9" hidden="1"/>
    <cellStyle name="表示済みのハイパーリンク" xfId="2259" builtinId="9" hidden="1"/>
    <cellStyle name="表示済みのハイパーリンク" xfId="2261" builtinId="9" hidden="1"/>
    <cellStyle name="表示済みのハイパーリンク" xfId="2263" builtinId="9" hidden="1"/>
    <cellStyle name="表示済みのハイパーリンク" xfId="2265" builtinId="9" hidden="1"/>
    <cellStyle name="表示済みのハイパーリンク" xfId="2267" builtinId="9" hidden="1"/>
    <cellStyle name="表示済みのハイパーリンク" xfId="2269" builtinId="9" hidden="1"/>
    <cellStyle name="表示済みのハイパーリンク" xfId="2271" builtinId="9" hidden="1"/>
    <cellStyle name="表示済みのハイパーリンク" xfId="2273" builtinId="9" hidden="1"/>
    <cellStyle name="表示済みのハイパーリンク" xfId="2275" builtinId="9" hidden="1"/>
    <cellStyle name="表示済みのハイパーリンク" xfId="2277" builtinId="9" hidden="1"/>
    <cellStyle name="表示済みのハイパーリンク" xfId="2279" builtinId="9" hidden="1"/>
    <cellStyle name="表示済みのハイパーリンク" xfId="2281" builtinId="9" hidden="1"/>
    <cellStyle name="表示済みのハイパーリンク" xfId="2283" builtinId="9" hidden="1"/>
    <cellStyle name="表示済みのハイパーリンク" xfId="2285" builtinId="9" hidden="1"/>
    <cellStyle name="表示済みのハイパーリンク" xfId="2287" builtinId="9" hidden="1"/>
    <cellStyle name="表示済みのハイパーリンク" xfId="2289" builtinId="9" hidden="1"/>
    <cellStyle name="表示済みのハイパーリンク" xfId="2291" builtinId="9" hidden="1"/>
    <cellStyle name="表示済みのハイパーリンク" xfId="2293" builtinId="9" hidden="1"/>
    <cellStyle name="表示済みのハイパーリンク" xfId="2295" builtinId="9" hidden="1"/>
    <cellStyle name="表示済みのハイパーリンク" xfId="2297" builtinId="9" hidden="1"/>
    <cellStyle name="表示済みのハイパーリンク" xfId="2299" builtinId="9" hidden="1"/>
    <cellStyle name="表示済みのハイパーリンク" xfId="2301" builtinId="9" hidden="1"/>
    <cellStyle name="表示済みのハイパーリンク" xfId="2304" builtinId="9" hidden="1"/>
    <cellStyle name="表示済みのハイパーリンク" xfId="2306" builtinId="9" hidden="1"/>
    <cellStyle name="表示済みのハイパーリンク" xfId="2308" builtinId="9" hidden="1"/>
    <cellStyle name="表示済みのハイパーリンク" xfId="2310" builtinId="9" hidden="1"/>
    <cellStyle name="表示済みのハイパーリンク" xfId="2312" builtinId="9" hidden="1"/>
    <cellStyle name="表示済みのハイパーリンク" xfId="2314" builtinId="9" hidden="1"/>
    <cellStyle name="表示済みのハイパーリンク" xfId="2316" builtinId="9" hidden="1"/>
    <cellStyle name="表示済みのハイパーリンク" xfId="2318" builtinId="9" hidden="1"/>
    <cellStyle name="表示済みのハイパーリンク" xfId="2320" builtinId="9" hidden="1"/>
    <cellStyle name="表示済みのハイパーリンク" xfId="2322" builtinId="9" hidden="1"/>
    <cellStyle name="表示済みのハイパーリンク" xfId="2324" builtinId="9" hidden="1"/>
    <cellStyle name="表示済みのハイパーリンク" xfId="2326" builtinId="9" hidden="1"/>
    <cellStyle name="表示済みのハイパーリンク" xfId="2328" builtinId="9" hidden="1"/>
    <cellStyle name="表示済みのハイパーリンク" xfId="2330" builtinId="9" hidden="1"/>
    <cellStyle name="表示済みのハイパーリンク" xfId="2332" builtinId="9" hidden="1"/>
    <cellStyle name="表示済みのハイパーリンク" xfId="2334" builtinId="9" hidden="1"/>
    <cellStyle name="表示済みのハイパーリンク" xfId="2336" builtinId="9" hidden="1"/>
    <cellStyle name="表示済みのハイパーリンク" xfId="2338" builtinId="9" hidden="1"/>
    <cellStyle name="表示済みのハイパーリンク" xfId="2340" builtinId="9" hidden="1"/>
    <cellStyle name="表示済みのハイパーリンク" xfId="2342" builtinId="9" hidden="1"/>
    <cellStyle name="表示済みのハイパーリンク" xfId="2344" builtinId="9" hidden="1"/>
    <cellStyle name="表示済みのハイパーリンク" xfId="2346" builtinId="9" hidden="1"/>
    <cellStyle name="表示済みのハイパーリンク" xfId="2348" builtinId="9" hidden="1"/>
    <cellStyle name="表示済みのハイパーリンク" xfId="2350" builtinId="9" hidden="1"/>
    <cellStyle name="表示済みのハイパーリンク" xfId="2352" builtinId="9" hidden="1"/>
    <cellStyle name="表示済みのハイパーリンク" xfId="2354" builtinId="9" hidden="1"/>
    <cellStyle name="表示済みのハイパーリンク" xfId="2356" builtinId="9" hidden="1"/>
    <cellStyle name="表示済みのハイパーリンク" xfId="2358" builtinId="9" hidden="1"/>
    <cellStyle name="表示済みのハイパーリンク" xfId="2360" builtinId="9" hidden="1"/>
    <cellStyle name="表示済みのハイパーリンク" xfId="2362" builtinId="9" hidden="1"/>
    <cellStyle name="表示済みのハイパーリンク" xfId="2364" builtinId="9" hidden="1"/>
    <cellStyle name="表示済みのハイパーリンク" xfId="2366" builtinId="9" hidden="1"/>
    <cellStyle name="表示済みのハイパーリンク" xfId="2368" builtinId="9" hidden="1"/>
    <cellStyle name="表示済みのハイパーリンク" xfId="2370" builtinId="9" hidden="1"/>
    <cellStyle name="表示済みのハイパーリンク" xfId="2372" builtinId="9" hidden="1"/>
    <cellStyle name="表示済みのハイパーリンク" xfId="2374" builtinId="9" hidden="1"/>
    <cellStyle name="表示済みのハイパーリンク" xfId="2376" builtinId="9" hidden="1"/>
    <cellStyle name="表示済みのハイパーリンク" xfId="2378" builtinId="9" hidden="1"/>
    <cellStyle name="表示済みのハイパーリンク" xfId="2380" builtinId="9" hidden="1"/>
    <cellStyle name="表示済みのハイパーリンク" xfId="2382" builtinId="9" hidden="1"/>
    <cellStyle name="表示済みのハイパーリンク" xfId="2384" builtinId="9" hidden="1"/>
    <cellStyle name="表示済みのハイパーリンク" xfId="2386" builtinId="9" hidden="1"/>
    <cellStyle name="表示済みのハイパーリンク" xfId="2388" builtinId="9" hidden="1"/>
    <cellStyle name="表示済みのハイパーリンク" xfId="2390" builtinId="9" hidden="1"/>
    <cellStyle name="表示済みのハイパーリンク" xfId="2392" builtinId="9" hidden="1"/>
    <cellStyle name="表示済みのハイパーリンク" xfId="2394" builtinId="9" hidden="1"/>
    <cellStyle name="表示済みのハイパーリンク" xfId="2396" builtinId="9" hidden="1"/>
    <cellStyle name="表示済みのハイパーリンク" xfId="2398" builtinId="9" hidden="1"/>
    <cellStyle name="表示済みのハイパーリンク" xfId="2400" builtinId="9" hidden="1"/>
    <cellStyle name="表示済みのハイパーリンク" xfId="2402" builtinId="9" hidden="1"/>
    <cellStyle name="表示済みのハイパーリンク" xfId="2404" builtinId="9" hidden="1"/>
    <cellStyle name="表示済みのハイパーリンク" xfId="2406" builtinId="9" hidden="1"/>
    <cellStyle name="表示済みのハイパーリンク" xfId="2408" builtinId="9" hidden="1"/>
    <cellStyle name="表示済みのハイパーリンク" xfId="2410" builtinId="9" hidden="1"/>
    <cellStyle name="表示済みのハイパーリンク" xfId="2412" builtinId="9" hidden="1"/>
    <cellStyle name="表示済みのハイパーリンク" xfId="2414" builtinId="9" hidden="1"/>
    <cellStyle name="表示済みのハイパーリンク" xfId="2416" builtinId="9" hidden="1"/>
    <cellStyle name="表示済みのハイパーリンク" xfId="2418" builtinId="9" hidden="1"/>
    <cellStyle name="表示済みのハイパーリンク" xfId="2420" builtinId="9" hidden="1"/>
    <cellStyle name="表示済みのハイパーリンク" xfId="2422" builtinId="9" hidden="1"/>
    <cellStyle name="表示済みのハイパーリンク" xfId="2424" builtinId="9" hidden="1"/>
    <cellStyle name="表示済みのハイパーリンク" xfId="2426" builtinId="9" hidden="1"/>
    <cellStyle name="表示済みのハイパーリンク" xfId="2428" builtinId="9" hidden="1"/>
    <cellStyle name="表示済みのハイパーリンク" xfId="2430" builtinId="9" hidden="1"/>
    <cellStyle name="表示済みのハイパーリンク" xfId="2432" builtinId="9" hidden="1"/>
    <cellStyle name="表示済みのハイパーリンク" xfId="2434" builtinId="9" hidden="1"/>
    <cellStyle name="表示済みのハイパーリンク" xfId="2436" builtinId="9" hidden="1"/>
    <cellStyle name="表示済みのハイパーリンク" xfId="2438" builtinId="9" hidden="1"/>
    <cellStyle name="表示済みのハイパーリンク" xfId="2440" builtinId="9" hidden="1"/>
    <cellStyle name="表示済みのハイパーリンク" xfId="2442" builtinId="9" hidden="1"/>
    <cellStyle name="表示済みのハイパーリンク" xfId="2444" builtinId="9" hidden="1"/>
    <cellStyle name="表示済みのハイパーリンク" xfId="2446" builtinId="9" hidden="1"/>
    <cellStyle name="表示済みのハイパーリンク" xfId="2448" builtinId="9" hidden="1"/>
    <cellStyle name="表示済みのハイパーリンク" xfId="2450" builtinId="9" hidden="1"/>
    <cellStyle name="表示済みのハイパーリンク" xfId="2452" builtinId="9" hidden="1"/>
    <cellStyle name="表示済みのハイパーリンク" xfId="2454" builtinId="9" hidden="1"/>
    <cellStyle name="表示済みのハイパーリンク" xfId="2456" builtinId="9" hidden="1"/>
    <cellStyle name="表示済みのハイパーリンク" xfId="2458" builtinId="9" hidden="1"/>
    <cellStyle name="表示済みのハイパーリンク" xfId="2460" builtinId="9" hidden="1"/>
    <cellStyle name="表示済みのハイパーリンク" xfId="2462" builtinId="9" hidden="1"/>
    <cellStyle name="表示済みのハイパーリンク" xfId="2464" builtinId="9" hidden="1"/>
    <cellStyle name="表示済みのハイパーリンク" xfId="2466" builtinId="9" hidden="1"/>
    <cellStyle name="表示済みのハイパーリンク" xfId="2468" builtinId="9" hidden="1"/>
    <cellStyle name="表示済みのハイパーリンク" xfId="2470" builtinId="9" hidden="1"/>
    <cellStyle name="表示済みのハイパーリンク" xfId="2472" builtinId="9" hidden="1"/>
    <cellStyle name="表示済みのハイパーリンク" xfId="2474" builtinId="9" hidden="1"/>
    <cellStyle name="表示済みのハイパーリンク" xfId="2476" builtinId="9" hidden="1"/>
    <cellStyle name="表示済みのハイパーリンク" xfId="2478" builtinId="9" hidden="1"/>
    <cellStyle name="表示済みのハイパーリンク" xfId="2480" builtinId="9" hidden="1"/>
    <cellStyle name="表示済みのハイパーリンク" xfId="2482" builtinId="9" hidden="1"/>
    <cellStyle name="表示済みのハイパーリンク" xfId="2484" builtinId="9" hidden="1"/>
    <cellStyle name="表示済みのハイパーリンク" xfId="2486" builtinId="9" hidden="1"/>
    <cellStyle name="表示済みのハイパーリンク" xfId="2488" builtinId="9" hidden="1"/>
    <cellStyle name="表示済みのハイパーリンク" xfId="2490" builtinId="9" hidden="1"/>
    <cellStyle name="表示済みのハイパーリンク" xfId="2492" builtinId="9" hidden="1"/>
    <cellStyle name="表示済みのハイパーリンク" xfId="2494" builtinId="9" hidden="1"/>
    <cellStyle name="表示済みのハイパーリンク" xfId="2496" builtinId="9" hidden="1"/>
    <cellStyle name="表示済みのハイパーリンク" xfId="2498" builtinId="9" hidden="1"/>
    <cellStyle name="表示済みのハイパーリンク" xfId="2500" builtinId="9" hidden="1"/>
    <cellStyle name="表示済みのハイパーリンク" xfId="2502" builtinId="9" hidden="1"/>
    <cellStyle name="表示済みのハイパーリンク" xfId="2504" builtinId="9" hidden="1"/>
    <cellStyle name="表示済みのハイパーリンク" xfId="2506" builtinId="9" hidden="1"/>
    <cellStyle name="表示済みのハイパーリンク" xfId="2508" builtinId="9" hidden="1"/>
    <cellStyle name="表示済みのハイパーリンク" xfId="2510" builtinId="9" hidden="1"/>
    <cellStyle name="表示済みのハイパーリンク" xfId="2514" builtinId="9" hidden="1"/>
    <cellStyle name="表示済みのハイパーリンク" xfId="2516" builtinId="9" hidden="1"/>
    <cellStyle name="表示済みのハイパーリンク" xfId="2518" builtinId="9" hidden="1"/>
    <cellStyle name="表示済みのハイパーリンク" xfId="2520" builtinId="9" hidden="1"/>
    <cellStyle name="表示済みのハイパーリンク" xfId="2522" builtinId="9" hidden="1"/>
    <cellStyle name="表示済みのハイパーリンク" xfId="2524" builtinId="9" hidden="1"/>
    <cellStyle name="表示済みのハイパーリンク" xfId="2526" builtinId="9" hidden="1"/>
    <cellStyle name="表示済みのハイパーリンク" xfId="2528" builtinId="9" hidden="1"/>
    <cellStyle name="表示済みのハイパーリンク" xfId="2530" builtinId="9" hidden="1"/>
    <cellStyle name="表示済みのハイパーリンク" xfId="2532" builtinId="9" hidden="1"/>
    <cellStyle name="表示済みのハイパーリンク" xfId="2534" builtinId="9" hidden="1"/>
    <cellStyle name="表示済みのハイパーリンク" xfId="2536" builtinId="9" hidden="1"/>
    <cellStyle name="表示済みのハイパーリンク" xfId="2538" builtinId="9" hidden="1"/>
    <cellStyle name="表示済みのハイパーリンク" xfId="2540" builtinId="9" hidden="1"/>
    <cellStyle name="表示済みのハイパーリンク" xfId="2542" builtinId="9" hidden="1"/>
    <cellStyle name="表示済みのハイパーリンク" xfId="2544" builtinId="9" hidden="1"/>
    <cellStyle name="表示済みのハイパーリンク" xfId="2546" builtinId="9" hidden="1"/>
    <cellStyle name="表示済みのハイパーリンク" xfId="2548" builtinId="9" hidden="1"/>
    <cellStyle name="表示済みのハイパーリンク" xfId="2550" builtinId="9" hidden="1"/>
    <cellStyle name="表示済みのハイパーリンク" xfId="2552" builtinId="9" hidden="1"/>
    <cellStyle name="表示済みのハイパーリンク" xfId="2554" builtinId="9" hidden="1"/>
    <cellStyle name="表示済みのハイパーリンク" xfId="2556" builtinId="9" hidden="1"/>
    <cellStyle name="表示済みのハイパーリンク" xfId="2558" builtinId="9" hidden="1"/>
    <cellStyle name="表示済みのハイパーリンク" xfId="2560" builtinId="9" hidden="1"/>
    <cellStyle name="表示済みのハイパーリンク" xfId="2562" builtinId="9" hidden="1"/>
    <cellStyle name="表示済みのハイパーリンク" xfId="2564" builtinId="9" hidden="1"/>
    <cellStyle name="表示済みのハイパーリンク" xfId="2566" builtinId="9" hidden="1"/>
    <cellStyle name="表示済みのハイパーリンク" xfId="2568" builtinId="9" hidden="1"/>
    <cellStyle name="表示済みのハイパーリンク" xfId="2570" builtinId="9" hidden="1"/>
    <cellStyle name="表示済みのハイパーリンク" xfId="2572" builtinId="9" hidden="1"/>
    <cellStyle name="表示済みのハイパーリンク" xfId="2574" builtinId="9" hidden="1"/>
    <cellStyle name="表示済みのハイパーリンク" xfId="2576" builtinId="9" hidden="1"/>
    <cellStyle name="表示済みのハイパーリンク" xfId="2578" builtinId="9" hidden="1"/>
    <cellStyle name="表示済みのハイパーリンク" xfId="2580" builtinId="9" hidden="1"/>
    <cellStyle name="表示済みのハイパーリンク" xfId="2582" builtinId="9" hidden="1"/>
    <cellStyle name="表示済みのハイパーリンク" xfId="2584" builtinId="9" hidden="1"/>
    <cellStyle name="表示済みのハイパーリンク" xfId="2586" builtinId="9" hidden="1"/>
    <cellStyle name="表示済みのハイパーリンク" xfId="2588" builtinId="9" hidden="1"/>
    <cellStyle name="表示済みのハイパーリンク" xfId="2590" builtinId="9" hidden="1"/>
    <cellStyle name="表示済みのハイパーリンク" xfId="2592" builtinId="9" hidden="1"/>
    <cellStyle name="表示済みのハイパーリンク" xfId="2594" builtinId="9" hidden="1"/>
    <cellStyle name="表示済みのハイパーリンク" xfId="2596" builtinId="9" hidden="1"/>
    <cellStyle name="表示済みのハイパーリンク" xfId="2598" builtinId="9" hidden="1"/>
    <cellStyle name="表示済みのハイパーリンク" xfId="2600" builtinId="9" hidden="1"/>
    <cellStyle name="表示済みのハイパーリンク" xfId="2602" builtinId="9" hidden="1"/>
    <cellStyle name="表示済みのハイパーリンク" xfId="2604" builtinId="9" hidden="1"/>
    <cellStyle name="表示済みのハイパーリンク" xfId="2606" builtinId="9" hidden="1"/>
    <cellStyle name="表示済みのハイパーリンク" xfId="2608" builtinId="9" hidden="1"/>
    <cellStyle name="表示済みのハイパーリンク" xfId="2610" builtinId="9" hidden="1"/>
    <cellStyle name="表示済みのハイパーリンク" xfId="2612" builtinId="9" hidden="1"/>
    <cellStyle name="表示済みのハイパーリンク" xfId="2614" builtinId="9" hidden="1"/>
    <cellStyle name="表示済みのハイパーリンク" xfId="2616" builtinId="9" hidden="1"/>
    <cellStyle name="表示済みのハイパーリンク" xfId="2618" builtinId="9" hidden="1"/>
    <cellStyle name="表示済みのハイパーリンク" xfId="2620" builtinId="9" hidden="1"/>
    <cellStyle name="表示済みのハイパーリンク" xfId="2622" builtinId="9" hidden="1"/>
    <cellStyle name="表示済みのハイパーリンク" xfId="2624" builtinId="9" hidden="1"/>
    <cellStyle name="表示済みのハイパーリンク" xfId="2626" builtinId="9" hidden="1"/>
    <cellStyle name="表示済みのハイパーリンク" xfId="2628" builtinId="9" hidden="1"/>
    <cellStyle name="表示済みのハイパーリンク" xfId="2630" builtinId="9" hidden="1"/>
    <cellStyle name="表示済みのハイパーリンク" xfId="2632" builtinId="9" hidden="1"/>
    <cellStyle name="表示済みのハイパーリンク" xfId="2634" builtinId="9" hidden="1"/>
    <cellStyle name="表示済みのハイパーリンク" xfId="2636" builtinId="9" hidden="1"/>
    <cellStyle name="表示済みのハイパーリンク" xfId="2638" builtinId="9" hidden="1"/>
    <cellStyle name="表示済みのハイパーリンク" xfId="2640" builtinId="9" hidden="1"/>
    <cellStyle name="表示済みのハイパーリンク" xfId="2642" builtinId="9" hidden="1"/>
    <cellStyle name="表示済みのハイパーリンク" xfId="2644" builtinId="9" hidden="1"/>
    <cellStyle name="表示済みのハイパーリンク" xfId="2646" builtinId="9" hidden="1"/>
    <cellStyle name="表示済みのハイパーリンク" xfId="2648" builtinId="9" hidden="1"/>
    <cellStyle name="表示済みのハイパーリンク" xfId="2650" builtinId="9" hidden="1"/>
    <cellStyle name="表示済みのハイパーリンク" xfId="2652" builtinId="9" hidden="1"/>
    <cellStyle name="表示済みのハイパーリンク" xfId="2654" builtinId="9" hidden="1"/>
    <cellStyle name="表示済みのハイパーリンク" xfId="2656" builtinId="9" hidden="1"/>
    <cellStyle name="表示済みのハイパーリンク" xfId="2658" builtinId="9" hidden="1"/>
    <cellStyle name="表示済みのハイパーリンク" xfId="2660" builtinId="9" hidden="1"/>
    <cellStyle name="表示済みのハイパーリンク" xfId="2662" builtinId="9" hidden="1"/>
    <cellStyle name="表示済みのハイパーリンク" xfId="2664" builtinId="9" hidden="1"/>
    <cellStyle name="表示済みのハイパーリンク" xfId="2666" builtinId="9" hidden="1"/>
    <cellStyle name="表示済みのハイパーリンク" xfId="2668" builtinId="9" hidden="1"/>
    <cellStyle name="表示済みのハイパーリンク" xfId="2670" builtinId="9" hidden="1"/>
    <cellStyle name="表示済みのハイパーリンク" xfId="2672" builtinId="9" hidden="1"/>
    <cellStyle name="表示済みのハイパーリンク" xfId="2674" builtinId="9" hidden="1"/>
    <cellStyle name="表示済みのハイパーリンク" xfId="2676" builtinId="9" hidden="1"/>
    <cellStyle name="表示済みのハイパーリンク" xfId="2678" builtinId="9" hidden="1"/>
    <cellStyle name="表示済みのハイパーリンク" xfId="2680" builtinId="9" hidden="1"/>
    <cellStyle name="表示済みのハイパーリンク" xfId="2682" builtinId="9" hidden="1"/>
    <cellStyle name="表示済みのハイパーリンク" xfId="2684" builtinId="9" hidden="1"/>
    <cellStyle name="表示済みのハイパーリンク" xfId="2686" builtinId="9" hidden="1"/>
    <cellStyle name="表示済みのハイパーリンク" xfId="2688" builtinId="9" hidden="1"/>
    <cellStyle name="表示済みのハイパーリンク" xfId="2690" builtinId="9" hidden="1"/>
    <cellStyle name="表示済みのハイパーリンク" xfId="2692" builtinId="9" hidden="1"/>
    <cellStyle name="表示済みのハイパーリンク" xfId="2694" builtinId="9" hidden="1"/>
    <cellStyle name="表示済みのハイパーリンク" xfId="2696" builtinId="9" hidden="1"/>
    <cellStyle name="表示済みのハイパーリンク" xfId="2698" builtinId="9" hidden="1"/>
    <cellStyle name="表示済みのハイパーリンク" xfId="2700" builtinId="9" hidden="1"/>
    <cellStyle name="表示済みのハイパーリンク" xfId="2702" builtinId="9" hidden="1"/>
    <cellStyle name="表示済みのハイパーリンク" xfId="2704" builtinId="9" hidden="1"/>
    <cellStyle name="表示済みのハイパーリンク" xfId="2706" builtinId="9" hidden="1"/>
    <cellStyle name="表示済みのハイパーリンク" xfId="2708" builtinId="9" hidden="1"/>
    <cellStyle name="表示済みのハイパーリンク" xfId="2710" builtinId="9" hidden="1"/>
    <cellStyle name="表示済みのハイパーリンク" xfId="2712" builtinId="9" hidden="1"/>
    <cellStyle name="表示済みのハイパーリンク" xfId="2714" builtinId="9" hidden="1"/>
    <cellStyle name="表示済みのハイパーリンク" xfId="2716" builtinId="9" hidden="1"/>
    <cellStyle name="表示済みのハイパーリンク" xfId="2718" builtinId="9" hidden="1"/>
    <cellStyle name="表示済みのハイパーリンク" xfId="2720" builtinId="9" hidden="1"/>
    <cellStyle name="表示済みのハイパーリンク" xfId="2722" builtinId="9" hidden="1"/>
    <cellStyle name="表示済みのハイパーリンク" xfId="2724" builtinId="9" hidden="1"/>
    <cellStyle name="表示済みのハイパーリンク" xfId="2726" builtinId="9" hidden="1"/>
    <cellStyle name="表示済みのハイパーリンク" xfId="2728" builtinId="9" hidden="1"/>
    <cellStyle name="表示済みのハイパーリンク" xfId="2730" builtinId="9" hidden="1"/>
    <cellStyle name="表示済みのハイパーリンク" xfId="2732" builtinId="9" hidden="1"/>
    <cellStyle name="表示済みのハイパーリンク" xfId="2734" builtinId="9" hidden="1"/>
    <cellStyle name="表示済みのハイパーリンク" xfId="2736" builtinId="9" hidden="1"/>
    <cellStyle name="表示済みのハイパーリンク" xfId="2738" builtinId="9" hidden="1"/>
    <cellStyle name="表示済みのハイパーリンク" xfId="2740" builtinId="9" hidden="1"/>
    <cellStyle name="表示済みのハイパーリンク" xfId="2742" builtinId="9" hidden="1"/>
    <cellStyle name="表示済みのハイパーリンク" xfId="2744" builtinId="9" hidden="1"/>
    <cellStyle name="表示済みのハイパーリンク" xfId="2746" builtinId="9" hidden="1"/>
    <cellStyle name="表示済みのハイパーリンク" xfId="2748" builtinId="9" hidden="1"/>
    <cellStyle name="表示済みのハイパーリンク" xfId="2750" builtinId="9" hidden="1"/>
    <cellStyle name="表示済みのハイパーリンク" xfId="2752" builtinId="9" hidden="1"/>
    <cellStyle name="表示済みのハイパーリンク" xfId="2754" builtinId="9" hidden="1"/>
    <cellStyle name="表示済みのハイパーリンク" xfId="2756" builtinId="9" hidden="1"/>
    <cellStyle name="表示済みのハイパーリンク" xfId="2758" builtinId="9" hidden="1"/>
    <cellStyle name="表示済みのハイパーリンク" xfId="2760" builtinId="9" hidden="1"/>
    <cellStyle name="表示済みのハイパーリンク" xfId="2762" builtinId="9" hidden="1"/>
    <cellStyle name="表示済みのハイパーリンク" xfId="2764" builtinId="9" hidden="1"/>
    <cellStyle name="表示済みのハイパーリンク" xfId="2766" builtinId="9" hidden="1"/>
    <cellStyle name="表示済みのハイパーリンク" xfId="2768" builtinId="9" hidden="1"/>
    <cellStyle name="表示済みのハイパーリンク" xfId="2770" builtinId="9" hidden="1"/>
    <cellStyle name="表示済みのハイパーリンク" xfId="2772" builtinId="9" hidden="1"/>
    <cellStyle name="表示済みのハイパーリンク" xfId="2774" builtinId="9" hidden="1"/>
    <cellStyle name="表示済みのハイパーリンク" xfId="2776" builtinId="9" hidden="1"/>
    <cellStyle name="表示済みのハイパーリンク" xfId="2778" builtinId="9" hidden="1"/>
    <cellStyle name="表示済みのハイパーリンク" xfId="2780" builtinId="9" hidden="1"/>
    <cellStyle name="表示済みのハイパーリンク" xfId="2782" builtinId="9" hidden="1"/>
    <cellStyle name="表示済みのハイパーリンク" xfId="2784" builtinId="9" hidden="1"/>
    <cellStyle name="表示済みのハイパーリンク" xfId="2786" builtinId="9" hidden="1"/>
    <cellStyle name="表示済みのハイパーリンク" xfId="2788" builtinId="9" hidden="1"/>
    <cellStyle name="表示済みのハイパーリンク" xfId="2790" builtinId="9" hidden="1"/>
    <cellStyle name="表示済みのハイパーリンク" xfId="2792" builtinId="9" hidden="1"/>
    <cellStyle name="表示済みのハイパーリンク" xfId="2794" builtinId="9" hidden="1"/>
    <cellStyle name="表示済みのハイパーリンク" xfId="2796" builtinId="9" hidden="1"/>
    <cellStyle name="表示済みのハイパーリンク" xfId="2798" builtinId="9" hidden="1"/>
    <cellStyle name="表示済みのハイパーリンク" xfId="2800" builtinId="9" hidden="1"/>
    <cellStyle name="表示済みのハイパーリンク" xfId="2802" builtinId="9" hidden="1"/>
    <cellStyle name="表示済みのハイパーリンク" xfId="2804" builtinId="9" hidden="1"/>
    <cellStyle name="表示済みのハイパーリンク" xfId="2806" builtinId="9" hidden="1"/>
    <cellStyle name="表示済みのハイパーリンク" xfId="2808" builtinId="9" hidden="1"/>
    <cellStyle name="表示済みのハイパーリンク" xfId="2810" builtinId="9" hidden="1"/>
    <cellStyle name="表示済みのハイパーリンク" xfId="2812" builtinId="9" hidden="1"/>
    <cellStyle name="表示済みのハイパーリンク" xfId="2814" builtinId="9" hidden="1"/>
    <cellStyle name="表示済みのハイパーリンク" xfId="2816" builtinId="9" hidden="1"/>
    <cellStyle name="表示済みのハイパーリンク" xfId="2818" builtinId="9" hidden="1"/>
    <cellStyle name="表示済みのハイパーリンク" xfId="2820" builtinId="9" hidden="1"/>
    <cellStyle name="表示済みのハイパーリンク" xfId="2822" builtinId="9" hidden="1"/>
    <cellStyle name="表示済みのハイパーリンク" xfId="2824" builtinId="9" hidden="1"/>
    <cellStyle name="表示済みのハイパーリンク" xfId="2826" builtinId="9" hidden="1"/>
    <cellStyle name="表示済みのハイパーリンク" xfId="2828" builtinId="9" hidden="1"/>
    <cellStyle name="表示済みのハイパーリンク" xfId="2830" builtinId="9" hidden="1"/>
    <cellStyle name="表示済みのハイパーリンク" xfId="2832" builtinId="9" hidden="1"/>
    <cellStyle name="表示済みのハイパーリンク" xfId="2834" builtinId="9" hidden="1"/>
    <cellStyle name="表示済みのハイパーリンク" xfId="2836" builtinId="9" hidden="1"/>
    <cellStyle name="表示済みのハイパーリンク" xfId="2838" builtinId="9" hidden="1"/>
    <cellStyle name="表示済みのハイパーリンク" xfId="2840" builtinId="9" hidden="1"/>
    <cellStyle name="表示済みのハイパーリンク" xfId="2842" builtinId="9" hidden="1"/>
    <cellStyle name="表示済みのハイパーリンク" xfId="2844" builtinId="9" hidden="1"/>
    <cellStyle name="表示済みのハイパーリンク" xfId="2846" builtinId="9" hidden="1"/>
    <cellStyle name="表示済みのハイパーリンク" xfId="2848" builtinId="9" hidden="1"/>
    <cellStyle name="表示済みのハイパーリンク" xfId="2850" builtinId="9" hidden="1"/>
    <cellStyle name="表示済みのハイパーリンク" xfId="2852" builtinId="9" hidden="1"/>
    <cellStyle name="表示済みのハイパーリンク" xfId="2854" builtinId="9" hidden="1"/>
    <cellStyle name="表示済みのハイパーリンク" xfId="2856" builtinId="9" hidden="1"/>
    <cellStyle name="表示済みのハイパーリンク" xfId="2858" builtinId="9" hidden="1"/>
    <cellStyle name="表示済みのハイパーリンク" xfId="2860" builtinId="9" hidden="1"/>
    <cellStyle name="表示済みのハイパーリンク" xfId="2862" builtinId="9" hidden="1"/>
    <cellStyle name="表示済みのハイパーリンク" xfId="2864" builtinId="9" hidden="1"/>
    <cellStyle name="表示済みのハイパーリンク" xfId="2866" builtinId="9" hidden="1"/>
    <cellStyle name="表示済みのハイパーリンク" xfId="2868" builtinId="9" hidden="1"/>
    <cellStyle name="表示済みのハイパーリンク" xfId="2870" builtinId="9" hidden="1"/>
    <cellStyle name="表示済みのハイパーリンク" xfId="2872" builtinId="9" hidden="1"/>
    <cellStyle name="表示済みのハイパーリンク" xfId="2874" builtinId="9" hidden="1"/>
    <cellStyle name="表示済みのハイパーリンク" xfId="2876" builtinId="9" hidden="1"/>
    <cellStyle name="表示済みのハイパーリンク" xfId="2878" builtinId="9" hidden="1"/>
    <cellStyle name="表示済みのハイパーリンク" xfId="2880" builtinId="9" hidden="1"/>
    <cellStyle name="表示済みのハイパーリンク" xfId="2882" builtinId="9" hidden="1"/>
    <cellStyle name="表示済みのハイパーリンク" xfId="2884" builtinId="9" hidden="1"/>
    <cellStyle name="表示済みのハイパーリンク" xfId="2886" builtinId="9" hidden="1"/>
    <cellStyle name="表示済みのハイパーリンク" xfId="2888" builtinId="9" hidden="1"/>
    <cellStyle name="表示済みのハイパーリンク" xfId="2890" builtinId="9" hidden="1"/>
    <cellStyle name="表示済みのハイパーリンク" xfId="2892" builtinId="9" hidden="1"/>
    <cellStyle name="表示済みのハイパーリンク" xfId="2894" builtinId="9" hidden="1"/>
    <cellStyle name="表示済みのハイパーリンク" xfId="2896" builtinId="9" hidden="1"/>
    <cellStyle name="表示済みのハイパーリンク" xfId="2898" builtinId="9" hidden="1"/>
    <cellStyle name="表示済みのハイパーリンク" xfId="2900" builtinId="9" hidden="1"/>
    <cellStyle name="表示済みのハイパーリンク" xfId="2902" builtinId="9" hidden="1"/>
    <cellStyle name="表示済みのハイパーリンク" xfId="2904" builtinId="9" hidden="1"/>
    <cellStyle name="表示済みのハイパーリンク" xfId="2906" builtinId="9" hidden="1"/>
    <cellStyle name="表示済みのハイパーリンク" xfId="2908" builtinId="9" hidden="1"/>
    <cellStyle name="表示済みのハイパーリンク" xfId="2910" builtinId="9" hidden="1"/>
    <cellStyle name="表示済みのハイパーリンク" xfId="2912" builtinId="9" hidden="1"/>
    <cellStyle name="表示済みのハイパーリンク" xfId="2914" builtinId="9" hidden="1"/>
    <cellStyle name="表示済みのハイパーリンク" xfId="2916" builtinId="9" hidden="1"/>
    <cellStyle name="表示済みのハイパーリンク" xfId="2918" builtinId="9" hidden="1"/>
    <cellStyle name="表示済みのハイパーリンク" xfId="2920" builtinId="9" hidden="1"/>
    <cellStyle name="表示済みのハイパーリンク" xfId="2922" builtinId="9" hidden="1"/>
    <cellStyle name="表示済みのハイパーリンク" xfId="2924" builtinId="9" hidden="1"/>
    <cellStyle name="表示済みのハイパーリンク" xfId="2926" builtinId="9" hidden="1"/>
    <cellStyle name="表示済みのハイパーリンク" xfId="2928" builtinId="9" hidden="1"/>
    <cellStyle name="表示済みのハイパーリンク" xfId="2930" builtinId="9" hidden="1"/>
    <cellStyle name="表示済みのハイパーリンク" xfId="2932" builtinId="9" hidden="1"/>
    <cellStyle name="表示済みのハイパーリンク" xfId="2934" builtinId="9" hidden="1"/>
    <cellStyle name="表示済みのハイパーリンク" xfId="2936" builtinId="9" hidden="1"/>
    <cellStyle name="表示済みのハイパーリンク" xfId="2938" builtinId="9" hidden="1"/>
    <cellStyle name="表示済みのハイパーリンク" xfId="2940" builtinId="9" hidden="1"/>
    <cellStyle name="表示済みのハイパーリンク" xfId="2942" builtinId="9" hidden="1"/>
    <cellStyle name="表示済みのハイパーリンク" xfId="2944" builtinId="9" hidden="1"/>
    <cellStyle name="表示済みのハイパーリンク" xfId="2946" builtinId="9" hidden="1"/>
    <cellStyle name="表示済みのハイパーリンク" xfId="2948" builtinId="9" hidden="1"/>
    <cellStyle name="表示済みのハイパーリンク" xfId="2950" builtinId="9" hidden="1"/>
    <cellStyle name="表示済みのハイパーリンク" xfId="2952" builtinId="9" hidden="1"/>
    <cellStyle name="表示済みのハイパーリンク" xfId="2954" builtinId="9" hidden="1"/>
    <cellStyle name="表示済みのハイパーリンク" xfId="2956" builtinId="9" hidden="1"/>
    <cellStyle name="表示済みのハイパーリンク" xfId="2958" builtinId="9" hidden="1"/>
    <cellStyle name="表示済みのハイパーリンク" xfId="2960" builtinId="9" hidden="1"/>
    <cellStyle name="表示済みのハイパーリンク" xfId="2962" builtinId="9" hidden="1"/>
    <cellStyle name="表示済みのハイパーリンク" xfId="2964" builtinId="9" hidden="1"/>
    <cellStyle name="表示済みのハイパーリンク" xfId="2966" builtinId="9" hidden="1"/>
    <cellStyle name="表示済みのハイパーリンク" xfId="2968" builtinId="9" hidden="1"/>
    <cellStyle name="表示済みのハイパーリンク" xfId="2970" builtinId="9" hidden="1"/>
    <cellStyle name="表示済みのハイパーリンク" xfId="2972" builtinId="9" hidden="1"/>
    <cellStyle name="表示済みのハイパーリンク" xfId="2974" builtinId="9" hidden="1"/>
    <cellStyle name="表示済みのハイパーリンク" xfId="2976" builtinId="9" hidden="1"/>
    <cellStyle name="表示済みのハイパーリンク" xfId="2978" builtinId="9" hidden="1"/>
    <cellStyle name="表示済みのハイパーリンク" xfId="2980" builtinId="9" hidden="1"/>
    <cellStyle name="表示済みのハイパーリンク" xfId="2982" builtinId="9" hidden="1"/>
    <cellStyle name="表示済みのハイパーリンク" xfId="2984" builtinId="9" hidden="1"/>
    <cellStyle name="表示済みのハイパーリンク" xfId="2986" builtinId="9" hidden="1"/>
    <cellStyle name="表示済みのハイパーリンク" xfId="2988" builtinId="9" hidden="1"/>
    <cellStyle name="表示済みのハイパーリンク" xfId="2990" builtinId="9" hidden="1"/>
    <cellStyle name="表示済みのハイパーリンク" xfId="2992" builtinId="9" hidden="1"/>
    <cellStyle name="表示済みのハイパーリンク" xfId="2994" builtinId="9" hidden="1"/>
    <cellStyle name="表示済みのハイパーリンク" xfId="2996" builtinId="9" hidden="1"/>
    <cellStyle name="表示済みのハイパーリンク" xfId="2998" builtinId="9" hidden="1"/>
    <cellStyle name="表示済みのハイパーリンク" xfId="3000" builtinId="9" hidden="1"/>
    <cellStyle name="表示済みのハイパーリンク" xfId="3002" builtinId="9" hidden="1"/>
    <cellStyle name="表示済みのハイパーリンク" xfId="3004" builtinId="9" hidden="1"/>
    <cellStyle name="表示済みのハイパーリンク" xfId="3006" builtinId="9" hidden="1"/>
    <cellStyle name="表示済みのハイパーリンク" xfId="3008" builtinId="9" hidden="1"/>
    <cellStyle name="表示済みのハイパーリンク" xfId="3010" builtinId="9" hidden="1"/>
    <cellStyle name="表示済みのハイパーリンク" xfId="3012" builtinId="9" hidden="1"/>
    <cellStyle name="表示済みのハイパーリンク" xfId="3014" builtinId="9" hidden="1"/>
    <cellStyle name="表示済みのハイパーリンク" xfId="3016" builtinId="9" hidden="1"/>
    <cellStyle name="表示済みのハイパーリンク" xfId="3018" builtinId="9" hidden="1"/>
    <cellStyle name="表示済みのハイパーリンク" xfId="3020" builtinId="9" hidden="1"/>
    <cellStyle name="表示済みのハイパーリンク" xfId="3022" builtinId="9" hidden="1"/>
    <cellStyle name="表示済みのハイパーリンク" xfId="3024" builtinId="9" hidden="1"/>
    <cellStyle name="表示済みのハイパーリンク" xfId="3026" builtinId="9" hidden="1"/>
    <cellStyle name="表示済みのハイパーリンク" xfId="3028" builtinId="9" hidden="1"/>
    <cellStyle name="表示済みのハイパーリンク" xfId="3030" builtinId="9" hidden="1"/>
    <cellStyle name="表示済みのハイパーリンク" xfId="3032" builtinId="9" hidden="1"/>
    <cellStyle name="表示済みのハイパーリンク" xfId="3034" builtinId="9" hidden="1"/>
    <cellStyle name="表示済みのハイパーリンク" xfId="3036" builtinId="9" hidden="1"/>
    <cellStyle name="表示済みのハイパーリンク" xfId="3038" builtinId="9" hidden="1"/>
    <cellStyle name="表示済みのハイパーリンク" xfId="3040" builtinId="9" hidden="1"/>
    <cellStyle name="表示済みのハイパーリンク" xfId="3042" builtinId="9" hidden="1"/>
    <cellStyle name="表示済みのハイパーリンク" xfId="3044" builtinId="9" hidden="1"/>
    <cellStyle name="表示済みのハイパーリンク" xfId="3046" builtinId="9" hidden="1"/>
    <cellStyle name="表示済みのハイパーリンク" xfId="3048" builtinId="9" hidden="1"/>
    <cellStyle name="表示済みのハイパーリンク" xfId="3050" builtinId="9" hidden="1"/>
    <cellStyle name="表示済みのハイパーリンク" xfId="3052" builtinId="9" hidden="1"/>
    <cellStyle name="表示済みのハイパーリンク" xfId="3054" builtinId="9" hidden="1"/>
    <cellStyle name="表示済みのハイパーリンク" xfId="3056" builtinId="9" hidden="1"/>
    <cellStyle name="表示済みのハイパーリンク" xfId="3058" builtinId="9" hidden="1"/>
    <cellStyle name="表示済みのハイパーリンク" xfId="3060" builtinId="9" hidden="1"/>
    <cellStyle name="表示済みのハイパーリンク" xfId="3062" builtinId="9" hidden="1"/>
    <cellStyle name="表示済みのハイパーリンク" xfId="3064" builtinId="9" hidden="1"/>
    <cellStyle name="表示済みのハイパーリンク" xfId="3066" builtinId="9" hidden="1"/>
    <cellStyle name="表示済みのハイパーリンク" xfId="3068" builtinId="9" hidden="1"/>
    <cellStyle name="表示済みのハイパーリンク" xfId="3070" builtinId="9" hidden="1"/>
    <cellStyle name="表示済みのハイパーリンク" xfId="3072" builtinId="9" hidden="1"/>
    <cellStyle name="表示済みのハイパーリンク" xfId="3074" builtinId="9" hidden="1"/>
    <cellStyle name="表示済みのハイパーリンク" xfId="3076" builtinId="9" hidden="1"/>
    <cellStyle name="表示済みのハイパーリンク" xfId="3078" builtinId="9" hidden="1"/>
    <cellStyle name="表示済みのハイパーリンク" xfId="3080" builtinId="9" hidden="1"/>
    <cellStyle name="表示済みのハイパーリンク" xfId="3082" builtinId="9" hidden="1"/>
    <cellStyle name="表示済みのハイパーリンク" xfId="3084" builtinId="9" hidden="1"/>
    <cellStyle name="表示済みのハイパーリンク" xfId="3086" builtinId="9" hidden="1"/>
    <cellStyle name="表示済みのハイパーリンク" xfId="3088" builtinId="9" hidden="1"/>
    <cellStyle name="表示済みのハイパーリンク" xfId="3090" builtinId="9" hidden="1"/>
    <cellStyle name="表示済みのハイパーリンク" xfId="3092" builtinId="9" hidden="1"/>
    <cellStyle name="表示済みのハイパーリンク" xfId="3094" builtinId="9" hidden="1"/>
    <cellStyle name="表示済みのハイパーリンク" xfId="3096" builtinId="9" hidden="1"/>
    <cellStyle name="表示済みのハイパーリンク" xfId="3098" builtinId="9" hidden="1"/>
    <cellStyle name="表示済みのハイパーリンク" xfId="3100" builtinId="9" hidden="1"/>
    <cellStyle name="表示済みのハイパーリンク" xfId="3102" builtinId="9" hidden="1"/>
    <cellStyle name="表示済みのハイパーリンク" xfId="3104" builtinId="9" hidden="1"/>
    <cellStyle name="表示済みのハイパーリンク" xfId="3106" builtinId="9" hidden="1"/>
    <cellStyle name="表示済みのハイパーリンク" xfId="3108" builtinId="9" hidden="1"/>
    <cellStyle name="表示済みのハイパーリンク" xfId="3110" builtinId="9" hidden="1"/>
    <cellStyle name="表示済みのハイパーリンク" xfId="3112" builtinId="9" hidden="1"/>
    <cellStyle name="表示済みのハイパーリンク" xfId="3114" builtinId="9" hidden="1"/>
    <cellStyle name="表示済みのハイパーリンク" xfId="3116" builtinId="9" hidden="1"/>
    <cellStyle name="表示済みのハイパーリンク" xfId="3118" builtinId="9" hidden="1"/>
    <cellStyle name="表示済みのハイパーリンク" xfId="3120" builtinId="9" hidden="1"/>
    <cellStyle name="表示済みのハイパーリンク" xfId="3122" builtinId="9" hidden="1"/>
    <cellStyle name="表示済みのハイパーリンク" xfId="3124" builtinId="9" hidden="1"/>
    <cellStyle name="表示済みのハイパーリンク" xfId="3126" builtinId="9" hidden="1"/>
    <cellStyle name="表示済みのハイパーリンク" xfId="3128" builtinId="9" hidden="1"/>
    <cellStyle name="表示済みのハイパーリンク" xfId="3130" builtinId="9" hidden="1"/>
    <cellStyle name="表示済みのハイパーリンク" xfId="3132" builtinId="9" hidden="1"/>
    <cellStyle name="表示済みのハイパーリンク" xfId="3134" builtinId="9" hidden="1"/>
    <cellStyle name="表示済みのハイパーリンク" xfId="3136" builtinId="9" hidden="1"/>
    <cellStyle name="表示済みのハイパーリンク" xfId="3138" builtinId="9" hidden="1"/>
    <cellStyle name="表示済みのハイパーリンク" xfId="3140" builtinId="9" hidden="1"/>
    <cellStyle name="表示済みのハイパーリンク" xfId="3142" builtinId="9" hidden="1"/>
    <cellStyle name="表示済みのハイパーリンク" xfId="3144" builtinId="9" hidden="1"/>
    <cellStyle name="表示済みのハイパーリンク" xfId="3146" builtinId="9" hidden="1"/>
    <cellStyle name="表示済みのハイパーリンク" xfId="3148" builtinId="9" hidden="1"/>
    <cellStyle name="表示済みのハイパーリンク" xfId="3150" builtinId="9" hidden="1"/>
    <cellStyle name="表示済みのハイパーリンク" xfId="3152" builtinId="9" hidden="1"/>
    <cellStyle name="表示済みのハイパーリンク" xfId="3154" builtinId="9" hidden="1"/>
    <cellStyle name="表示済みのハイパーリンク" xfId="3156" builtinId="9" hidden="1"/>
    <cellStyle name="表示済みのハイパーリンク" xfId="3158" builtinId="9" hidden="1"/>
    <cellStyle name="表示済みのハイパーリンク" xfId="3160" builtinId="9" hidden="1"/>
    <cellStyle name="表示済みのハイパーリンク" xfId="3162" builtinId="9" hidden="1"/>
    <cellStyle name="表示済みのハイパーリンク" xfId="3164" builtinId="9" hidden="1"/>
    <cellStyle name="表示済みのハイパーリンク" xfId="3166" builtinId="9" hidden="1"/>
    <cellStyle name="表示済みのハイパーリンク" xfId="3168" builtinId="9" hidden="1"/>
    <cellStyle name="表示済みのハイパーリンク" xfId="3170" builtinId="9" hidden="1"/>
    <cellStyle name="表示済みのハイパーリンク" xfId="3172" builtinId="9" hidden="1"/>
    <cellStyle name="表示済みのハイパーリンク" xfId="3174" builtinId="9" hidden="1"/>
    <cellStyle name="表示済みのハイパーリンク" xfId="3176" builtinId="9" hidden="1"/>
    <cellStyle name="表示済みのハイパーリンク" xfId="3178" builtinId="9" hidden="1"/>
    <cellStyle name="表示済みのハイパーリンク" xfId="3180" builtinId="9" hidden="1"/>
    <cellStyle name="表示済みのハイパーリンク" xfId="3182" builtinId="9" hidden="1"/>
    <cellStyle name="表示済みのハイパーリンク" xfId="3184" builtinId="9" hidden="1"/>
    <cellStyle name="表示済みのハイパーリンク" xfId="3186" builtinId="9" hidden="1"/>
    <cellStyle name="表示済みのハイパーリンク" xfId="3188" builtinId="9" hidden="1"/>
    <cellStyle name="表示済みのハイパーリンク" xfId="3190" builtinId="9" hidden="1"/>
    <cellStyle name="表示済みのハイパーリンク" xfId="3192" builtinId="9" hidden="1"/>
    <cellStyle name="表示済みのハイパーリンク" xfId="3194" builtinId="9" hidden="1"/>
    <cellStyle name="表示済みのハイパーリンク" xfId="3196" builtinId="9" hidden="1"/>
    <cellStyle name="表示済みのハイパーリンク" xfId="3198" builtinId="9" hidden="1"/>
    <cellStyle name="表示済みのハイパーリンク" xfId="3200" builtinId="9" hidden="1"/>
    <cellStyle name="表示済みのハイパーリンク" xfId="3202" builtinId="9" hidden="1"/>
    <cellStyle name="表示済みのハイパーリンク" xfId="3205" builtinId="9" hidden="1"/>
    <cellStyle name="表示済みのハイパーリンク" xfId="3207" builtinId="9" hidden="1"/>
    <cellStyle name="表示済みのハイパーリンク" xfId="3209" builtinId="9" hidden="1"/>
    <cellStyle name="表示済みのハイパーリンク" xfId="3211" builtinId="9" hidden="1"/>
    <cellStyle name="表示済みのハイパーリンク" xfId="3213" builtinId="9" hidden="1"/>
    <cellStyle name="表示済みのハイパーリンク" xfId="3215" builtinId="9" hidden="1"/>
    <cellStyle name="表示済みのハイパーリンク" xfId="3217" builtinId="9" hidden="1"/>
    <cellStyle name="表示済みのハイパーリンク" xfId="3219" builtinId="9" hidden="1"/>
    <cellStyle name="表示済みのハイパーリンク" xfId="3221" builtinId="9" hidden="1"/>
    <cellStyle name="表示済みのハイパーリンク" xfId="3223" builtinId="9" hidden="1"/>
    <cellStyle name="表示済みのハイパーリンク" xfId="3225" builtinId="9" hidden="1"/>
    <cellStyle name="表示済みのハイパーリンク" xfId="3227" builtinId="9" hidden="1"/>
    <cellStyle name="表示済みのハイパーリンク" xfId="3229" builtinId="9" hidden="1"/>
    <cellStyle name="表示済みのハイパーリンク" xfId="3231" builtinId="9" hidden="1"/>
    <cellStyle name="表示済みのハイパーリンク" xfId="3233" builtinId="9" hidden="1"/>
    <cellStyle name="表示済みのハイパーリンク" xfId="3235" builtinId="9" hidden="1"/>
    <cellStyle name="表示済みのハイパーリンク" xfId="3237" builtinId="9" hidden="1"/>
    <cellStyle name="表示済みのハイパーリンク" xfId="3239" builtinId="9" hidden="1"/>
    <cellStyle name="表示済みのハイパーリンク" xfId="3241" builtinId="9" hidden="1"/>
    <cellStyle name="表示済みのハイパーリンク" xfId="3243" builtinId="9" hidden="1"/>
    <cellStyle name="表示済みのハイパーリンク" xfId="3245" builtinId="9" hidden="1"/>
    <cellStyle name="表示済みのハイパーリンク" xfId="3247" builtinId="9" hidden="1"/>
    <cellStyle name="表示済みのハイパーリンク" xfId="3249" builtinId="9" hidden="1"/>
    <cellStyle name="表示済みのハイパーリンク" xfId="3251" builtinId="9" hidden="1"/>
    <cellStyle name="表示済みのハイパーリンク" xfId="3253" builtinId="9" hidden="1"/>
    <cellStyle name="表示済みのハイパーリンク" xfId="3255" builtinId="9" hidden="1"/>
    <cellStyle name="表示済みのハイパーリンク" xfId="3257" builtinId="9" hidden="1"/>
    <cellStyle name="表示済みのハイパーリンク" xfId="3259" builtinId="9" hidden="1"/>
    <cellStyle name="表示済みのハイパーリンク" xfId="3261" builtinId="9" hidden="1"/>
    <cellStyle name="表示済みのハイパーリンク" xfId="3263" builtinId="9" hidden="1"/>
    <cellStyle name="表示済みのハイパーリンク" xfId="3265" builtinId="9" hidden="1"/>
    <cellStyle name="表示済みのハイパーリンク" xfId="3267" builtinId="9" hidden="1"/>
    <cellStyle name="表示済みのハイパーリンク" xfId="3269" builtinId="9" hidden="1"/>
    <cellStyle name="表示済みのハイパーリンク" xfId="3271" builtinId="9" hidden="1"/>
    <cellStyle name="表示済みのハイパーリンク" xfId="3273" builtinId="9" hidden="1"/>
    <cellStyle name="表示済みのハイパーリンク" xfId="3275" builtinId="9" hidden="1"/>
    <cellStyle name="表示済みのハイパーリンク" xfId="3277" builtinId="9" hidden="1"/>
    <cellStyle name="表示済みのハイパーリンク" xfId="3279" builtinId="9" hidden="1"/>
    <cellStyle name="表示済みのハイパーリンク" xfId="3281" builtinId="9" hidden="1"/>
    <cellStyle name="表示済みのハイパーリンク" xfId="3283" builtinId="9" hidden="1"/>
    <cellStyle name="表示済みのハイパーリンク" xfId="3285" builtinId="9" hidden="1"/>
    <cellStyle name="表示済みのハイパーリンク" xfId="3287" builtinId="9" hidden="1"/>
    <cellStyle name="表示済みのハイパーリンク" xfId="3289" builtinId="9" hidden="1"/>
    <cellStyle name="表示済みのハイパーリンク" xfId="3291" builtinId="9" hidden="1"/>
    <cellStyle name="表示済みのハイパーリンク" xfId="3293" builtinId="9" hidden="1"/>
    <cellStyle name="表示済みのハイパーリンク" xfId="3295" builtinId="9" hidden="1"/>
    <cellStyle name="表示済みのハイパーリンク" xfId="3297" builtinId="9" hidden="1"/>
    <cellStyle name="表示済みのハイパーリンク" xfId="3299" builtinId="9" hidden="1"/>
    <cellStyle name="表示済みのハイパーリンク" xfId="3301" builtinId="9" hidden="1"/>
    <cellStyle name="表示済みのハイパーリンク" xfId="3303" builtinId="9" hidden="1"/>
    <cellStyle name="表示済みのハイパーリンク" xfId="3305" builtinId="9" hidden="1"/>
    <cellStyle name="表示済みのハイパーリンク" xfId="3307" builtinId="9" hidden="1"/>
    <cellStyle name="表示済みのハイパーリンク" xfId="3309" builtinId="9" hidden="1"/>
    <cellStyle name="表示済みのハイパーリンク" xfId="3311" builtinId="9" hidden="1"/>
    <cellStyle name="表示済みのハイパーリンク" xfId="3313" builtinId="9" hidden="1"/>
    <cellStyle name="表示済みのハイパーリンク" xfId="3315" builtinId="9" hidden="1"/>
    <cellStyle name="表示済みのハイパーリンク" xfId="3317" builtinId="9" hidden="1"/>
    <cellStyle name="表示済みのハイパーリンク" xfId="3319" builtinId="9" hidden="1"/>
    <cellStyle name="表示済みのハイパーリンク" xfId="3321" builtinId="9" hidden="1"/>
    <cellStyle name="表示済みのハイパーリンク" xfId="3324" builtinId="9" hidden="1"/>
    <cellStyle name="表示済みのハイパーリンク" xfId="3326" builtinId="9" hidden="1"/>
    <cellStyle name="表示済みのハイパーリンク" xfId="3328" builtinId="9" hidden="1"/>
    <cellStyle name="表示済みのハイパーリンク" xfId="3330" builtinId="9" hidden="1"/>
    <cellStyle name="表示済みのハイパーリンク" xfId="3332" builtinId="9" hidden="1"/>
    <cellStyle name="表示済みのハイパーリンク" xfId="3334" builtinId="9" hidden="1"/>
    <cellStyle name="表示済みのハイパーリンク" xfId="3336" builtinId="9" hidden="1"/>
    <cellStyle name="表示済みのハイパーリンク" xfId="3338" builtinId="9" hidden="1"/>
    <cellStyle name="表示済みのハイパーリンク" xfId="3340" builtinId="9" hidden="1"/>
    <cellStyle name="表示済みのハイパーリンク" xfId="3342" builtinId="9" hidden="1"/>
    <cellStyle name="表示済みのハイパーリンク" xfId="3344" builtinId="9" hidden="1"/>
    <cellStyle name="表示済みのハイパーリンク" xfId="3346" builtinId="9" hidden="1"/>
    <cellStyle name="表示済みのハイパーリンク" xfId="3348" builtinId="9" hidden="1"/>
    <cellStyle name="表示済みのハイパーリンク" xfId="3350" builtinId="9" hidden="1"/>
    <cellStyle name="表示済みのハイパーリンク" xfId="3352" builtinId="9" hidden="1"/>
    <cellStyle name="表示済みのハイパーリンク" xfId="3354" builtinId="9" hidden="1"/>
    <cellStyle name="表示済みのハイパーリンク" xfId="3356" builtinId="9" hidden="1"/>
    <cellStyle name="表示済みのハイパーリンク" xfId="3358" builtinId="9" hidden="1"/>
    <cellStyle name="表示済みのハイパーリンク" xfId="3360" builtinId="9" hidden="1"/>
    <cellStyle name="表示済みのハイパーリンク" xfId="3362" builtinId="9" hidden="1"/>
    <cellStyle name="表示済みのハイパーリンク" xfId="3364" builtinId="9" hidden="1"/>
    <cellStyle name="表示済みのハイパーリンク" xfId="3366" builtinId="9" hidden="1"/>
    <cellStyle name="表示済みのハイパーリンク" xfId="3368" builtinId="9" hidden="1"/>
    <cellStyle name="表示済みのハイパーリンク" xfId="3370" builtinId="9" hidden="1"/>
    <cellStyle name="表示済みのハイパーリンク" xfId="3372" builtinId="9" hidden="1"/>
    <cellStyle name="表示済みのハイパーリンク" xfId="3374" builtinId="9" hidden="1"/>
    <cellStyle name="表示済みのハイパーリンク" xfId="3376" builtinId="9" hidden="1"/>
    <cellStyle name="表示済みのハイパーリンク" xfId="3378" builtinId="9" hidden="1"/>
    <cellStyle name="表示済みのハイパーリンク" xfId="3380" builtinId="9" hidden="1"/>
    <cellStyle name="表示済みのハイパーリンク" xfId="3382" builtinId="9" hidden="1"/>
    <cellStyle name="表示済みのハイパーリンク" xfId="3384" builtinId="9" hidden="1"/>
    <cellStyle name="表示済みのハイパーリンク" xfId="3386" builtinId="9" hidden="1"/>
    <cellStyle name="表示済みのハイパーリンク" xfId="3388" builtinId="9" hidden="1"/>
    <cellStyle name="表示済みのハイパーリンク" xfId="3390" builtinId="9" hidden="1"/>
    <cellStyle name="表示済みのハイパーリンク" xfId="3392" builtinId="9" hidden="1"/>
    <cellStyle name="表示済みのハイパーリンク" xfId="3394" builtinId="9" hidden="1"/>
    <cellStyle name="表示済みのハイパーリンク" xfId="3396" builtinId="9" hidden="1"/>
    <cellStyle name="表示済みのハイパーリンク" xfId="3398" builtinId="9" hidden="1"/>
    <cellStyle name="表示済みのハイパーリンク" xfId="3400" builtinId="9" hidden="1"/>
    <cellStyle name="表示済みのハイパーリンク" xfId="3402" builtinId="9" hidden="1"/>
    <cellStyle name="表示済みのハイパーリンク" xfId="3404" builtinId="9" hidden="1"/>
    <cellStyle name="表示済みのハイパーリンク" xfId="3406" builtinId="9" hidden="1"/>
    <cellStyle name="表示済みのハイパーリンク" xfId="3408" builtinId="9" hidden="1"/>
    <cellStyle name="表示済みのハイパーリンク" xfId="3410" builtinId="9" hidden="1"/>
    <cellStyle name="表示済みのハイパーリンク" xfId="3412" builtinId="9" hidden="1"/>
    <cellStyle name="表示済みのハイパーリンク" xfId="3414" builtinId="9" hidden="1"/>
    <cellStyle name="表示済みのハイパーリンク" xfId="3416" builtinId="9" hidden="1"/>
    <cellStyle name="表示済みのハイパーリンク" xfId="3418" builtinId="9" hidden="1"/>
    <cellStyle name="表示済みのハイパーリンク" xfId="3420" builtinId="9" hidden="1"/>
    <cellStyle name="表示済みのハイパーリンク" xfId="3422" builtinId="9" hidden="1"/>
    <cellStyle name="表示済みのハイパーリンク" xfId="3424" builtinId="9" hidden="1"/>
    <cellStyle name="表示済みのハイパーリンク" xfId="3426" builtinId="9" hidden="1"/>
    <cellStyle name="表示済みのハイパーリンク" xfId="3428" builtinId="9" hidden="1"/>
    <cellStyle name="表示済みのハイパーリンク" xfId="3430" builtinId="9" hidden="1"/>
    <cellStyle name="表示済みのハイパーリンク" xfId="3432" builtinId="9" hidden="1"/>
    <cellStyle name="表示済みのハイパーリンク" xfId="3434" builtinId="9" hidden="1"/>
    <cellStyle name="表示済みのハイパーリンク" xfId="3436" builtinId="9" hidden="1"/>
    <cellStyle name="表示済みのハイパーリンク" xfId="3438" builtinId="9" hidden="1"/>
    <cellStyle name="表示済みのハイパーリンク" xfId="3440" builtinId="9" hidden="1"/>
    <cellStyle name="表示済みのハイパーリンク" xfId="3442" builtinId="9" hidden="1"/>
    <cellStyle name="表示済みのハイパーリンク" xfId="3444" builtinId="9" hidden="1"/>
    <cellStyle name="表示済みのハイパーリンク" xfId="3446" builtinId="9" hidden="1"/>
    <cellStyle name="表示済みのハイパーリンク" xfId="3448" builtinId="9" hidden="1"/>
    <cellStyle name="表示済みのハイパーリンク" xfId="3450" builtinId="9" hidden="1"/>
    <cellStyle name="表示済みのハイパーリンク" xfId="3452" builtinId="9" hidden="1"/>
    <cellStyle name="表示済みのハイパーリンク" xfId="3454" builtinId="9" hidden="1"/>
    <cellStyle name="表示済みのハイパーリンク" xfId="3456" builtinId="9" hidden="1"/>
    <cellStyle name="表示済みのハイパーリンク" xfId="3458" builtinId="9" hidden="1"/>
    <cellStyle name="表示済みのハイパーリンク" xfId="3460" builtinId="9" hidden="1"/>
    <cellStyle name="表示済みのハイパーリンク" xfId="3462" builtinId="9" hidden="1"/>
    <cellStyle name="表示済みのハイパーリンク" xfId="3464" builtinId="9" hidden="1"/>
    <cellStyle name="表示済みのハイパーリンク" xfId="3466" builtinId="9" hidden="1"/>
    <cellStyle name="表示済みのハイパーリンク" xfId="3468" builtinId="9" hidden="1"/>
    <cellStyle name="表示済みのハイパーリンク" xfId="3470" builtinId="9" hidden="1"/>
    <cellStyle name="表示済みのハイパーリンク" xfId="3472" builtinId="9" hidden="1"/>
    <cellStyle name="表示済みのハイパーリンク" xfId="3474" builtinId="9" hidden="1"/>
    <cellStyle name="表示済みのハイパーリンク" xfId="3476" builtinId="9" hidden="1"/>
    <cellStyle name="表示済みのハイパーリンク" xfId="3478" builtinId="9" hidden="1"/>
    <cellStyle name="表示済みのハイパーリンク" xfId="3480" builtinId="9" hidden="1"/>
    <cellStyle name="表示済みのハイパーリンク" xfId="3482" builtinId="9" hidden="1"/>
    <cellStyle name="表示済みのハイパーリンク" xfId="3484" builtinId="9" hidden="1"/>
    <cellStyle name="表示済みのハイパーリンク" xfId="3486" builtinId="9" hidden="1"/>
    <cellStyle name="表示済みのハイパーリンク" xfId="3488" builtinId="9" hidden="1"/>
    <cellStyle name="表示済みのハイパーリンク" xfId="3490" builtinId="9" hidden="1"/>
    <cellStyle name="表示済みのハイパーリンク" xfId="3492" builtinId="9" hidden="1"/>
    <cellStyle name="表示済みのハイパーリンク" xfId="3494" builtinId="9" hidden="1"/>
    <cellStyle name="表示済みのハイパーリンク" xfId="3496" builtinId="9" hidden="1"/>
    <cellStyle name="表示済みのハイパーリンク" xfId="3498" builtinId="9" hidden="1"/>
    <cellStyle name="表示済みのハイパーリンク" xfId="3500" builtinId="9" hidden="1"/>
    <cellStyle name="表示済みのハイパーリンク" xfId="3502" builtinId="9" hidden="1"/>
    <cellStyle name="表示済みのハイパーリンク" xfId="3504" builtinId="9" hidden="1"/>
    <cellStyle name="表示済みのハイパーリンク" xfId="3506" builtinId="9" hidden="1"/>
    <cellStyle name="表示済みのハイパーリンク" xfId="3508" builtinId="9" hidden="1"/>
    <cellStyle name="表示済みのハイパーリンク" xfId="3510" builtinId="9" hidden="1"/>
    <cellStyle name="表示済みのハイパーリンク" xfId="3512" builtinId="9" hidden="1"/>
    <cellStyle name="表示済みのハイパーリンク" xfId="3514" builtinId="9" hidden="1"/>
    <cellStyle name="表示済みのハイパーリンク" xfId="3516" builtinId="9" hidden="1"/>
    <cellStyle name="表示済みのハイパーリンク" xfId="3518" builtinId="9" hidden="1"/>
    <cellStyle name="表示済みのハイパーリンク" xfId="3520" builtinId="9" hidden="1"/>
    <cellStyle name="表示済みのハイパーリンク" xfId="3522" builtinId="9" hidden="1"/>
    <cellStyle name="表示済みのハイパーリンク" xfId="3524" builtinId="9" hidden="1"/>
    <cellStyle name="表示済みのハイパーリンク" xfId="3526" builtinId="9" hidden="1"/>
    <cellStyle name="表示済みのハイパーリンク" xfId="3528" builtinId="9" hidden="1"/>
    <cellStyle name="表示済みのハイパーリンク" xfId="3530" builtinId="9" hidden="1"/>
    <cellStyle name="表示済みのハイパーリンク" xfId="3532" builtinId="9" hidden="1"/>
    <cellStyle name="表示済みのハイパーリンク" xfId="3534" builtinId="9" hidden="1"/>
    <cellStyle name="表示済みのハイパーリンク" xfId="3536" builtinId="9" hidden="1"/>
    <cellStyle name="表示済みのハイパーリンク" xfId="3538" builtinId="9" hidden="1"/>
    <cellStyle name="表示済みのハイパーリンク" xfId="3540" builtinId="9" hidden="1"/>
    <cellStyle name="表示済みのハイパーリンク" xfId="3542" builtinId="9" hidden="1"/>
    <cellStyle name="表示済みのハイパーリンク" xfId="3544" builtinId="9" hidden="1"/>
    <cellStyle name="表示済みのハイパーリンク" xfId="3546" builtinId="9" hidden="1"/>
    <cellStyle name="表示済みのハイパーリンク" xfId="3548" builtinId="9" hidden="1"/>
    <cellStyle name="表示済みのハイパーリンク" xfId="3550" builtinId="9" hidden="1"/>
    <cellStyle name="表示済みのハイパーリンク" xfId="3552" builtinId="9" hidden="1"/>
    <cellStyle name="表示済みのハイパーリンク" xfId="3554" builtinId="9" hidden="1"/>
    <cellStyle name="表示済みのハイパーリンク" xfId="3556" builtinId="9" hidden="1"/>
    <cellStyle name="表示済みのハイパーリンク" xfId="3558" builtinId="9" hidden="1"/>
    <cellStyle name="表示済みのハイパーリンク" xfId="3560" builtinId="9" hidden="1"/>
    <cellStyle name="表示済みのハイパーリンク" xfId="3562" builtinId="9" hidden="1"/>
    <cellStyle name="表示済みのハイパーリンク" xfId="3564" builtinId="9" hidden="1"/>
    <cellStyle name="表示済みのハイパーリンク" xfId="3566" builtinId="9" hidden="1"/>
    <cellStyle name="表示済みのハイパーリンク" xfId="3568" builtinId="9" hidden="1"/>
    <cellStyle name="表示済みのハイパーリンク" xfId="3570" builtinId="9" hidden="1"/>
    <cellStyle name="表示済みのハイパーリンク" xfId="3572" builtinId="9" hidden="1"/>
    <cellStyle name="表示済みのハイパーリンク" xfId="3574" builtinId="9" hidden="1"/>
    <cellStyle name="表示済みのハイパーリンク" xfId="3576" builtinId="9" hidden="1"/>
    <cellStyle name="表示済みのハイパーリンク" xfId="3578" builtinId="9" hidden="1"/>
    <cellStyle name="表示済みのハイパーリンク" xfId="3580" builtinId="9" hidden="1"/>
    <cellStyle name="表示済みのハイパーリンク" xfId="3582" builtinId="9" hidden="1"/>
    <cellStyle name="表示済みのハイパーリンク" xfId="3584" builtinId="9" hidden="1"/>
    <cellStyle name="表示済みのハイパーリンク" xfId="3586" builtinId="9" hidden="1"/>
    <cellStyle name="表示済みのハイパーリンク" xfId="3588" builtinId="9" hidden="1"/>
    <cellStyle name="表示済みのハイパーリンク" xfId="3590" builtinId="9" hidden="1"/>
    <cellStyle name="表示済みのハイパーリンク" xfId="3592" builtinId="9" hidden="1"/>
    <cellStyle name="表示済みのハイパーリンク" xfId="3594" builtinId="9" hidden="1"/>
    <cellStyle name="表示済みのハイパーリンク" xfId="3596" builtinId="9" hidden="1"/>
    <cellStyle name="表示済みのハイパーリンク" xfId="3598" builtinId="9" hidden="1"/>
    <cellStyle name="表示済みのハイパーリンク" xfId="3600" builtinId="9" hidden="1"/>
    <cellStyle name="表示済みのハイパーリンク" xfId="3602" builtinId="9" hidden="1"/>
    <cellStyle name="表示済みのハイパーリンク" xfId="3604" builtinId="9" hidden="1"/>
    <cellStyle name="表示済みのハイパーリンク" xfId="3606" builtinId="9" hidden="1"/>
    <cellStyle name="表示済みのハイパーリンク" xfId="3608" builtinId="9" hidden="1"/>
    <cellStyle name="表示済みのハイパーリンク" xfId="3610" builtinId="9" hidden="1"/>
    <cellStyle name="表示済みのハイパーリンク" xfId="3612" builtinId="9" hidden="1"/>
    <cellStyle name="表示済みのハイパーリンク" xfId="3614" builtinId="9" hidden="1"/>
    <cellStyle name="表示済みのハイパーリンク" xfId="3616" builtinId="9" hidden="1"/>
    <cellStyle name="表示済みのハイパーリンク" xfId="3618" builtinId="9" hidden="1"/>
    <cellStyle name="表示済みのハイパーリンク" xfId="3620" builtinId="9" hidden="1"/>
    <cellStyle name="表示済みのハイパーリンク" xfId="3622" builtinId="9" hidden="1"/>
    <cellStyle name="表示済みのハイパーリンク" xfId="3624" builtinId="9" hidden="1"/>
    <cellStyle name="表示済みのハイパーリンク" xfId="3626" builtinId="9" hidden="1"/>
    <cellStyle name="表示済みのハイパーリンク" xfId="3628" builtinId="9" hidden="1"/>
    <cellStyle name="表示済みのハイパーリンク" xfId="3630" builtinId="9" hidden="1"/>
    <cellStyle name="表示済みのハイパーリンク" xfId="3632" builtinId="9" hidden="1"/>
    <cellStyle name="表示済みのハイパーリンク" xfId="3634" builtinId="9" hidden="1"/>
    <cellStyle name="表示済みのハイパーリンク" xfId="3636" builtinId="9" hidden="1"/>
    <cellStyle name="表示済みのハイパーリンク" xfId="3638" builtinId="9" hidden="1"/>
    <cellStyle name="表示済みのハイパーリンク" xfId="3640" builtinId="9" hidden="1"/>
    <cellStyle name="表示済みのハイパーリンク" xfId="3642" builtinId="9" hidden="1"/>
    <cellStyle name="表示済みのハイパーリンク" xfId="3644" builtinId="9" hidden="1"/>
    <cellStyle name="表示済みのハイパーリンク" xfId="3646" builtinId="9" hidden="1"/>
    <cellStyle name="表示済みのハイパーリンク" xfId="3648" builtinId="9" hidden="1"/>
    <cellStyle name="表示済みのハイパーリンク" xfId="3650" builtinId="9" hidden="1"/>
    <cellStyle name="表示済みのハイパーリンク" xfId="3652" builtinId="9" hidden="1"/>
    <cellStyle name="表示済みのハイパーリンク" xfId="3654" builtinId="9" hidden="1"/>
    <cellStyle name="表示済みのハイパーリンク" xfId="3656" builtinId="9" hidden="1"/>
    <cellStyle name="表示済みのハイパーリンク" xfId="3658" builtinId="9" hidden="1"/>
    <cellStyle name="表示済みのハイパーリンク" xfId="3660" builtinId="9" hidden="1"/>
    <cellStyle name="表示済みのハイパーリンク" xfId="3662" builtinId="9" hidden="1"/>
    <cellStyle name="表示済みのハイパーリンク" xfId="3664" builtinId="9" hidden="1"/>
    <cellStyle name="表示済みのハイパーリンク" xfId="3666" builtinId="9" hidden="1"/>
    <cellStyle name="表示済みのハイパーリンク" xfId="3668" builtinId="9" hidden="1"/>
    <cellStyle name="表示済みのハイパーリンク" xfId="3670" builtinId="9" hidden="1"/>
    <cellStyle name="表示済みのハイパーリンク" xfId="3672" builtinId="9" hidden="1"/>
    <cellStyle name="表示済みのハイパーリンク" xfId="3674" builtinId="9" hidden="1"/>
    <cellStyle name="表示済みのハイパーリンク" xfId="3676" builtinId="9" hidden="1"/>
    <cellStyle name="表示済みのハイパーリンク" xfId="3678" builtinId="9" hidden="1"/>
    <cellStyle name="表示済みのハイパーリンク" xfId="3680" builtinId="9" hidden="1"/>
    <cellStyle name="表示済みのハイパーリンク" xfId="3682" builtinId="9" hidden="1"/>
    <cellStyle name="表示済みのハイパーリンク" xfId="3684" builtinId="9" hidden="1"/>
    <cellStyle name="表示済みのハイパーリンク" xfId="3686" builtinId="9" hidden="1"/>
    <cellStyle name="表示済みのハイパーリンク" xfId="3688" builtinId="9" hidden="1"/>
    <cellStyle name="表示済みのハイパーリンク" xfId="3690" builtinId="9" hidden="1"/>
    <cellStyle name="表示済みのハイパーリンク" xfId="3692" builtinId="9" hidden="1"/>
    <cellStyle name="表示済みのハイパーリンク" xfId="3694" builtinId="9" hidden="1"/>
    <cellStyle name="表示済みのハイパーリンク" xfId="3696" builtinId="9" hidden="1"/>
    <cellStyle name="表示済みのハイパーリンク" xfId="3698" builtinId="9" hidden="1"/>
    <cellStyle name="表示済みのハイパーリンク" xfId="3700" builtinId="9" hidden="1"/>
    <cellStyle name="表示済みのハイパーリンク" xfId="3702" builtinId="9" hidden="1"/>
    <cellStyle name="表示済みのハイパーリンク" xfId="3705" builtinId="9" hidden="1"/>
    <cellStyle name="表示済みのハイパーリンク" xfId="3707" builtinId="9" hidden="1"/>
    <cellStyle name="表示済みのハイパーリンク" xfId="3709" builtinId="9" hidden="1"/>
    <cellStyle name="表示済みのハイパーリンク" xfId="3718" builtinId="9" hidden="1"/>
    <cellStyle name="表示済みのハイパーリンク" xfId="3720" builtinId="9" hidden="1"/>
    <cellStyle name="表示済みのハイパーリンク" xfId="3722" builtinId="9" hidden="1"/>
    <cellStyle name="表示済みのハイパーリンク" xfId="3724" builtinId="9" hidden="1"/>
    <cellStyle name="表示済みのハイパーリンク" xfId="3726" builtinId="9" hidden="1"/>
    <cellStyle name="表示済みのハイパーリンク" xfId="3728" builtinId="9" hidden="1"/>
    <cellStyle name="表示済みのハイパーリンク" xfId="3730" builtinId="9" hidden="1"/>
    <cellStyle name="表示済みのハイパーリンク" xfId="3732" builtinId="9" hidden="1"/>
    <cellStyle name="表示済みのハイパーリンク" xfId="3734" builtinId="9" hidden="1"/>
    <cellStyle name="表示済みのハイパーリンク" xfId="3736" builtinId="9" hidden="1"/>
    <cellStyle name="表示済みのハイパーリンク" xfId="3738" builtinId="9" hidden="1"/>
    <cellStyle name="表示済みのハイパーリンク" xfId="3740" builtinId="9" hidden="1"/>
    <cellStyle name="表示済みのハイパーリンク" xfId="3742" builtinId="9" hidden="1"/>
    <cellStyle name="表示済みのハイパーリンク" xfId="3744" builtinId="9" hidden="1"/>
    <cellStyle name="表示済みのハイパーリンク" xfId="3746" builtinId="9" hidden="1"/>
    <cellStyle name="表示済みのハイパーリンク" xfId="3748" builtinId="9" hidden="1"/>
    <cellStyle name="表示済みのハイパーリンク" xfId="3750" builtinId="9" hidden="1"/>
    <cellStyle name="表示済みのハイパーリンク" xfId="3752" builtinId="9" hidden="1"/>
    <cellStyle name="表示済みのハイパーリンク" xfId="3754" builtinId="9" hidden="1"/>
    <cellStyle name="表示済みのハイパーリンク" xfId="3756" builtinId="9" hidden="1"/>
    <cellStyle name="表示済みのハイパーリンク" xfId="3758" builtinId="9" hidden="1"/>
    <cellStyle name="表示済みのハイパーリンク" xfId="3760" builtinId="9" hidden="1"/>
    <cellStyle name="表示済みのハイパーリンク" xfId="3762" builtinId="9" hidden="1"/>
    <cellStyle name="表示済みのハイパーリンク" xfId="3764" builtinId="9" hidden="1"/>
    <cellStyle name="表示済みのハイパーリンク" xfId="3766" builtinId="9" hidden="1"/>
    <cellStyle name="表示済みのハイパーリンク" xfId="3768" builtinId="9" hidden="1"/>
    <cellStyle name="表示済みのハイパーリンク" xfId="3770" builtinId="9" hidden="1"/>
    <cellStyle name="表示済みのハイパーリンク" xfId="3772" builtinId="9" hidden="1"/>
    <cellStyle name="表示済みのハイパーリンク" xfId="3774" builtinId="9" hidden="1"/>
    <cellStyle name="表示済みのハイパーリンク" xfId="3776" builtinId="9" hidden="1"/>
    <cellStyle name="表示済みのハイパーリンク" xfId="3778" builtinId="9" hidden="1"/>
    <cellStyle name="表示済みのハイパーリンク" xfId="3780" builtinId="9" hidden="1"/>
    <cellStyle name="表示済みのハイパーリンク" xfId="3782" builtinId="9" hidden="1"/>
    <cellStyle name="表示済みのハイパーリンク" xfId="3784" builtinId="9" hidden="1"/>
    <cellStyle name="表示済みのハイパーリンク" xfId="3786" builtinId="9" hidden="1"/>
    <cellStyle name="表示済みのハイパーリンク" xfId="3788" builtinId="9" hidden="1"/>
    <cellStyle name="表示済みのハイパーリンク" xfId="3790" builtinId="9" hidden="1"/>
    <cellStyle name="表示済みのハイパーリンク" xfId="3792" builtinId="9" hidden="1"/>
    <cellStyle name="表示済みのハイパーリンク" xfId="3794" builtinId="9" hidden="1"/>
    <cellStyle name="表示済みのハイパーリンク" xfId="3796" builtinId="9" hidden="1"/>
    <cellStyle name="表示済みのハイパーリンク" xfId="3798" builtinId="9" hidden="1"/>
    <cellStyle name="表示済みのハイパーリンク" xfId="3800" builtinId="9" hidden="1"/>
    <cellStyle name="表示済みのハイパーリンク" xfId="3802" builtinId="9" hidden="1"/>
    <cellStyle name="表示済みのハイパーリンク" xfId="3804" builtinId="9" hidden="1"/>
    <cellStyle name="表示済みのハイパーリンク" xfId="3806" builtinId="9" hidden="1"/>
    <cellStyle name="表示済みのハイパーリンク" xfId="3808" builtinId="9" hidden="1"/>
    <cellStyle name="表示済みのハイパーリンク" xfId="3810" builtinId="9" hidden="1"/>
    <cellStyle name="表示済みのハイパーリンク" xfId="3812" builtinId="9" hidden="1"/>
    <cellStyle name="表示済みのハイパーリンク" xfId="3814" builtinId="9" hidden="1"/>
    <cellStyle name="表示済みのハイパーリンク" xfId="3816" builtinId="9" hidden="1"/>
    <cellStyle name="表示済みのハイパーリンク" xfId="3818" builtinId="9" hidden="1"/>
    <cellStyle name="表示済みのハイパーリンク" xfId="3820" builtinId="9" hidden="1"/>
    <cellStyle name="表示済みのハイパーリンク" xfId="3822" builtinId="9" hidden="1"/>
    <cellStyle name="表示済みのハイパーリンク" xfId="3824" builtinId="9" hidden="1"/>
    <cellStyle name="表示済みのハイパーリンク" xfId="3826" builtinId="9" hidden="1"/>
    <cellStyle name="表示済みのハイパーリンク" xfId="3828" builtinId="9" hidden="1"/>
    <cellStyle name="表示済みのハイパーリンク" xfId="3830" builtinId="9" hidden="1"/>
    <cellStyle name="表示済みのハイパーリンク" xfId="3832" builtinId="9" hidden="1"/>
    <cellStyle name="表示済みのハイパーリンク" xfId="3834" builtinId="9" hidden="1"/>
    <cellStyle name="表示済みのハイパーリンク" xfId="3836" builtinId="9" hidden="1"/>
    <cellStyle name="表示済みのハイパーリンク" xfId="3838" builtinId="9" hidden="1"/>
    <cellStyle name="表示済みのハイパーリンク" xfId="3840" builtinId="9" hidden="1"/>
    <cellStyle name="表示済みのハイパーリンク" xfId="3842" builtinId="9" hidden="1"/>
    <cellStyle name="表示済みのハイパーリンク" xfId="3844" builtinId="9" hidden="1"/>
    <cellStyle name="表示済みのハイパーリンク" xfId="3846" builtinId="9" hidden="1"/>
    <cellStyle name="表示済みのハイパーリンク" xfId="3848" builtinId="9" hidden="1"/>
    <cellStyle name="表示済みのハイパーリンク" xfId="3850" builtinId="9" hidden="1"/>
    <cellStyle name="表示済みのハイパーリンク" xfId="3852" builtinId="9" hidden="1"/>
    <cellStyle name="表示済みのハイパーリンク" xfId="3854" builtinId="9" hidden="1"/>
    <cellStyle name="表示済みのハイパーリンク" xfId="3856" builtinId="9" hidden="1"/>
    <cellStyle name="表示済みのハイパーリンク" xfId="3858" builtinId="9" hidden="1"/>
    <cellStyle name="表示済みのハイパーリンク" xfId="3860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B613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ggh_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.lee\Desktop\ggh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Desktop\ggh_c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mgh_ca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m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統一艶技"/>
      <sheetName val="特殊特技"/>
      <sheetName val="特殊特技help"/>
      <sheetName val="特殊特技レベル"/>
      <sheetName val="ボス特技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  <sheetName val="ボス特技 "/>
      <sheetName val=""/>
    </sheetNames>
    <sheetDataSet>
      <sheetData sheetId="0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2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12009011</v>
          </cell>
          <cell r="B28" t="str">
            <v>ﾄﾞﾜｰﾌ</v>
          </cell>
        </row>
        <row r="29">
          <cell r="A29">
            <v>12009012</v>
          </cell>
          <cell r="B29" t="str">
            <v>ﾄﾞﾜｰﾌ+</v>
          </cell>
        </row>
        <row r="30">
          <cell r="A30">
            <v>12009013</v>
          </cell>
          <cell r="B30" t="str">
            <v>[名匠]ﾄﾞﾜｰﾌ</v>
          </cell>
        </row>
        <row r="31">
          <cell r="A31">
            <v>12010011</v>
          </cell>
          <cell r="B31" t="str">
            <v>ﾊﾞﾝｼｰ</v>
          </cell>
        </row>
        <row r="32">
          <cell r="A32">
            <v>12010012</v>
          </cell>
          <cell r="B32" t="str">
            <v>ﾊﾞﾝｼｰ+</v>
          </cell>
        </row>
        <row r="33">
          <cell r="A33">
            <v>12010013</v>
          </cell>
          <cell r="B33" t="str">
            <v>[予言泪]ﾊﾞﾝｼｰ</v>
          </cell>
        </row>
        <row r="34">
          <cell r="A34">
            <v>12011011</v>
          </cell>
          <cell r="B34" t="str">
            <v>ﾘｻﾞｰﾄﾞﾏﾝ</v>
          </cell>
        </row>
        <row r="35">
          <cell r="A35">
            <v>12011012</v>
          </cell>
          <cell r="B35" t="str">
            <v>ﾘｻﾞｰﾄﾞﾏﾝ+</v>
          </cell>
        </row>
        <row r="36">
          <cell r="A36">
            <v>12011013</v>
          </cell>
          <cell r="B36" t="str">
            <v>[蜥蜴妃]ﾘｻﾞｰﾄﾞﾏﾝ</v>
          </cell>
        </row>
        <row r="37">
          <cell r="A37">
            <v>13012011</v>
          </cell>
          <cell r="B37" t="str">
            <v>ｹﾝﾀｳﾛｽ</v>
          </cell>
        </row>
        <row r="38">
          <cell r="A38">
            <v>13012012</v>
          </cell>
          <cell r="B38" t="str">
            <v>ｹﾝﾀｳﾛｽ+</v>
          </cell>
        </row>
        <row r="39">
          <cell r="A39">
            <v>13012013</v>
          </cell>
          <cell r="B39" t="str">
            <v>[獰猛]ｹﾝﾀｳﾛｽ</v>
          </cell>
        </row>
        <row r="40">
          <cell r="A40">
            <v>13013011</v>
          </cell>
          <cell r="B40" t="str">
            <v>ｻﾝﾀﾞｰﾊﾞｰﾄﾞ</v>
          </cell>
        </row>
        <row r="41">
          <cell r="A41">
            <v>13013012</v>
          </cell>
          <cell r="B41" t="str">
            <v>ｻﾝﾀﾞｰﾊﾞｰﾄﾞ+</v>
          </cell>
        </row>
        <row r="42">
          <cell r="A42">
            <v>13013013</v>
          </cell>
          <cell r="B42" t="str">
            <v>[天空]ｻﾝﾀﾞｰﾊﾞｰﾄﾞ</v>
          </cell>
        </row>
        <row r="43">
          <cell r="A43">
            <v>13014011</v>
          </cell>
          <cell r="B43" t="str">
            <v>ｲﾝﾌﾟ</v>
          </cell>
        </row>
        <row r="44">
          <cell r="A44">
            <v>13014012</v>
          </cell>
          <cell r="B44" t="str">
            <v>ｲﾝﾌﾟ+</v>
          </cell>
        </row>
        <row r="45">
          <cell r="A45">
            <v>13014013</v>
          </cell>
          <cell r="B45" t="str">
            <v>[小悪魔]ｲﾝﾌﾟ</v>
          </cell>
        </row>
        <row r="46">
          <cell r="A46">
            <v>13015011</v>
          </cell>
          <cell r="B46" t="str">
            <v>ﾊﾇﾏｰﾝ</v>
          </cell>
        </row>
        <row r="47">
          <cell r="A47">
            <v>13015012</v>
          </cell>
          <cell r="B47" t="str">
            <v>ﾊﾇﾏｰﾝ+</v>
          </cell>
        </row>
        <row r="48">
          <cell r="A48">
            <v>13015013</v>
          </cell>
          <cell r="B48" t="str">
            <v>[猿神]ﾊﾇﾏｰﾝ</v>
          </cell>
        </row>
        <row r="49">
          <cell r="A49">
            <v>13016011</v>
          </cell>
          <cell r="B49" t="str">
            <v>ｱﾅﾄ</v>
          </cell>
        </row>
        <row r="50">
          <cell r="A50">
            <v>13016012</v>
          </cell>
          <cell r="B50" t="str">
            <v>ｱﾅﾄ+</v>
          </cell>
        </row>
        <row r="51">
          <cell r="A51">
            <v>13016013</v>
          </cell>
          <cell r="B51" t="str">
            <v>[最凶妹妻]ｱﾅﾄ</v>
          </cell>
        </row>
        <row r="52">
          <cell r="A52">
            <v>13017011</v>
          </cell>
          <cell r="B52" t="str">
            <v>ｱﾅﾝﾀ</v>
          </cell>
        </row>
        <row r="53">
          <cell r="A53">
            <v>13017012</v>
          </cell>
          <cell r="B53" t="str">
            <v>ｱﾅﾝﾀ+</v>
          </cell>
        </row>
        <row r="54">
          <cell r="A54">
            <v>13017013</v>
          </cell>
          <cell r="B54" t="str">
            <v>[神床]ｱﾅﾝﾀ</v>
          </cell>
        </row>
        <row r="55">
          <cell r="A55">
            <v>13018011</v>
          </cell>
          <cell r="B55" t="str">
            <v>ｶﾌﾟﾘｺｰﾝ</v>
          </cell>
        </row>
        <row r="56">
          <cell r="A56">
            <v>13018012</v>
          </cell>
          <cell r="B56" t="str">
            <v>ｶﾌﾟﾘｺｰﾝ+</v>
          </cell>
        </row>
        <row r="57">
          <cell r="A57">
            <v>13018013</v>
          </cell>
          <cell r="B57" t="str">
            <v>[山羊座]ｶﾌﾟﾘｺｰﾝ</v>
          </cell>
        </row>
        <row r="58">
          <cell r="A58">
            <v>13020011</v>
          </cell>
          <cell r="B58" t="str">
            <v>ｶﾞﾙｰﾀﾞ</v>
          </cell>
        </row>
        <row r="59">
          <cell r="A59">
            <v>13020012</v>
          </cell>
          <cell r="B59" t="str">
            <v>ｶﾞﾙｰﾀﾞ+</v>
          </cell>
        </row>
        <row r="60">
          <cell r="A60">
            <v>13020013</v>
          </cell>
          <cell r="B60" t="str">
            <v>[神鳥]ｶﾞﾙｰﾀﾞ</v>
          </cell>
        </row>
        <row r="61">
          <cell r="A61">
            <v>13021011</v>
          </cell>
          <cell r="B61" t="str">
            <v>ｽﾞｰ</v>
          </cell>
        </row>
        <row r="62">
          <cell r="A62">
            <v>13021012</v>
          </cell>
          <cell r="B62" t="str">
            <v>ｽﾞｰ+</v>
          </cell>
        </row>
        <row r="63">
          <cell r="A63">
            <v>13021013</v>
          </cell>
          <cell r="B63" t="str">
            <v>[獅鷲神]ｽﾞｰ</v>
          </cell>
        </row>
        <row r="64">
          <cell r="A64">
            <v>13022011</v>
          </cell>
          <cell r="B64" t="str">
            <v>ﾅﾗｼﾝﾊ</v>
          </cell>
        </row>
        <row r="65">
          <cell r="A65">
            <v>13022012</v>
          </cell>
          <cell r="B65" t="str">
            <v>ﾅﾗｼﾝﾊ+</v>
          </cell>
        </row>
        <row r="66">
          <cell r="A66">
            <v>13022013</v>
          </cell>
          <cell r="B66" t="str">
            <v>[第四権現]ﾅﾗｼﾝﾊ</v>
          </cell>
        </row>
        <row r="67">
          <cell r="A67">
            <v>13023011</v>
          </cell>
          <cell r="B67" t="str">
            <v>ｲﾌﾘｰﾄ</v>
          </cell>
        </row>
        <row r="68">
          <cell r="A68">
            <v>13023012</v>
          </cell>
          <cell r="B68" t="str">
            <v>ｲﾌﾘｰﾄ+</v>
          </cell>
        </row>
        <row r="69">
          <cell r="A69">
            <v>13023013</v>
          </cell>
          <cell r="B69" t="str">
            <v>[魔神]ｲﾌﾘｰﾄ</v>
          </cell>
        </row>
        <row r="70">
          <cell r="A70">
            <v>13024011</v>
          </cell>
          <cell r="B70" t="str">
            <v>ｱﾙﾐﾗｰｼﾞ</v>
          </cell>
        </row>
        <row r="71">
          <cell r="A71">
            <v>13024012</v>
          </cell>
          <cell r="B71" t="str">
            <v>ｱﾙﾐﾗｰｼﾞ+</v>
          </cell>
        </row>
        <row r="72">
          <cell r="A72">
            <v>13024013</v>
          </cell>
          <cell r="B72" t="str">
            <v>[神獣兎]ｱﾙﾐﾗｰｼﾞ</v>
          </cell>
        </row>
        <row r="73">
          <cell r="A73">
            <v>14025011</v>
          </cell>
          <cell r="B73" t="str">
            <v>ﾗﾐｱ</v>
          </cell>
        </row>
        <row r="74">
          <cell r="A74">
            <v>14025012</v>
          </cell>
          <cell r="B74" t="str">
            <v>ﾗﾐｱ+</v>
          </cell>
        </row>
        <row r="75">
          <cell r="A75">
            <v>14025013</v>
          </cell>
          <cell r="B75" t="str">
            <v>[哀乱]ﾗﾐｱ</v>
          </cell>
        </row>
        <row r="76">
          <cell r="A76">
            <v>14026011</v>
          </cell>
          <cell r="B76" t="str">
            <v>ｱｻﾞｾﾞﾙ</v>
          </cell>
        </row>
        <row r="77">
          <cell r="A77">
            <v>14026012</v>
          </cell>
          <cell r="B77" t="str">
            <v>ｱｻﾞｾﾞﾙ+</v>
          </cell>
        </row>
        <row r="78">
          <cell r="A78">
            <v>14026013</v>
          </cell>
          <cell r="B78" t="str">
            <v>[愛堕天]ｱｻﾞｾﾞﾙ</v>
          </cell>
        </row>
        <row r="79">
          <cell r="A79">
            <v>14027011</v>
          </cell>
          <cell r="B79" t="str">
            <v>ｲｼｭﾀﾙ</v>
          </cell>
        </row>
        <row r="80">
          <cell r="A80">
            <v>14027012</v>
          </cell>
          <cell r="B80" t="str">
            <v>ｲｼｭﾀﾙ+</v>
          </cell>
        </row>
        <row r="81">
          <cell r="A81">
            <v>14027013</v>
          </cell>
          <cell r="B81" t="str">
            <v>[金星女神]ｲｼｭﾀﾙ</v>
          </cell>
        </row>
        <row r="82">
          <cell r="A82">
            <v>16028011</v>
          </cell>
          <cell r="B82" t="str">
            <v>鳳凰</v>
          </cell>
        </row>
        <row r="83">
          <cell r="A83">
            <v>16028012</v>
          </cell>
          <cell r="B83" t="str">
            <v>鳳凰+</v>
          </cell>
        </row>
        <row r="84">
          <cell r="A84">
            <v>16028013</v>
          </cell>
          <cell r="B84" t="str">
            <v>[天王鳥]鳳凰</v>
          </cell>
        </row>
        <row r="85">
          <cell r="A85">
            <v>21029011</v>
          </cell>
          <cell r="B85" t="str">
            <v>ｺｶﾄﾘｽ</v>
          </cell>
        </row>
        <row r="86">
          <cell r="A86">
            <v>21029012</v>
          </cell>
          <cell r="B86" t="str">
            <v>ｺｶﾄﾘｽ+</v>
          </cell>
        </row>
        <row r="87">
          <cell r="A87">
            <v>21029013</v>
          </cell>
          <cell r="B87" t="str">
            <v>[石化針]ｺｶﾄﾘｽ</v>
          </cell>
        </row>
        <row r="88">
          <cell r="A88">
            <v>21030011</v>
          </cell>
          <cell r="B88" t="str">
            <v>ﾄﾞｩﾝ</v>
          </cell>
        </row>
        <row r="89">
          <cell r="A89">
            <v>21030012</v>
          </cell>
          <cell r="B89" t="str">
            <v>ﾄﾞｩﾝ+</v>
          </cell>
        </row>
        <row r="90">
          <cell r="A90">
            <v>21030013</v>
          </cell>
          <cell r="B90" t="str">
            <v>[神乗虎]ﾄﾞｩﾝ</v>
          </cell>
        </row>
        <row r="91">
          <cell r="A91">
            <v>21031011</v>
          </cell>
          <cell r="B91" t="str">
            <v>ﾏｰﾒｲﾄﾞ</v>
          </cell>
        </row>
        <row r="92">
          <cell r="A92">
            <v>21031012</v>
          </cell>
          <cell r="B92" t="str">
            <v>ﾏｰﾒｲﾄﾞ+</v>
          </cell>
        </row>
        <row r="93">
          <cell r="A93">
            <v>21031013</v>
          </cell>
          <cell r="B93" t="str">
            <v>[人魚姫]ﾏｰﾒｲﾄﾞ</v>
          </cell>
        </row>
        <row r="94">
          <cell r="A94">
            <v>21032011</v>
          </cell>
          <cell r="B94" t="str">
            <v>ﾏﾝﾄﾞﾚｲｸ</v>
          </cell>
        </row>
        <row r="95">
          <cell r="A95">
            <v>21032012</v>
          </cell>
          <cell r="B95" t="str">
            <v>ﾏﾝﾄﾞﾚｲｸ+</v>
          </cell>
        </row>
        <row r="96">
          <cell r="A96">
            <v>21032013</v>
          </cell>
          <cell r="B96" t="str">
            <v>[絶叫]ﾏﾝﾄﾞﾚｲｸ</v>
          </cell>
        </row>
        <row r="97">
          <cell r="A97">
            <v>21033011</v>
          </cell>
          <cell r="B97" t="str">
            <v>ﾀﾞｰｸｴﾙﾌ</v>
          </cell>
        </row>
        <row r="98">
          <cell r="A98">
            <v>21033012</v>
          </cell>
          <cell r="B98" t="str">
            <v>ﾀﾞｰｸｴﾙﾌ+</v>
          </cell>
        </row>
        <row r="99">
          <cell r="A99">
            <v>21033013</v>
          </cell>
          <cell r="B99" t="str">
            <v>[心開]ﾀﾞｰｸｴﾙﾌ</v>
          </cell>
        </row>
        <row r="100">
          <cell r="A100">
            <v>21034011</v>
          </cell>
          <cell r="B100" t="str">
            <v>ﾌｪｱﾘｰ</v>
          </cell>
        </row>
        <row r="101">
          <cell r="A101">
            <v>21034012</v>
          </cell>
          <cell r="B101" t="str">
            <v>ﾌｪｱﾘｰ+</v>
          </cell>
        </row>
        <row r="102">
          <cell r="A102">
            <v>21034013</v>
          </cell>
          <cell r="B102" t="str">
            <v>[妖精姫]ﾌｪｱﾘｰ</v>
          </cell>
        </row>
        <row r="103">
          <cell r="A103">
            <v>21035011</v>
          </cell>
          <cell r="B103" t="str">
            <v>ｾﾙｹﾄ</v>
          </cell>
        </row>
        <row r="104">
          <cell r="A104">
            <v>21035012</v>
          </cell>
          <cell r="B104" t="str">
            <v>ｾﾙｹﾄ+</v>
          </cell>
        </row>
        <row r="105">
          <cell r="A105">
            <v>21035013</v>
          </cell>
          <cell r="B105" t="str">
            <v>[蠍神]ｾﾙｹﾄ</v>
          </cell>
        </row>
        <row r="106">
          <cell r="A106">
            <v>21036011</v>
          </cell>
          <cell r="B106" t="str">
            <v>ｸﾞｰﾙ</v>
          </cell>
        </row>
        <row r="107">
          <cell r="A107">
            <v>21036012</v>
          </cell>
          <cell r="B107" t="str">
            <v>ｸﾞｰﾙ+</v>
          </cell>
        </row>
        <row r="108">
          <cell r="A108">
            <v>21036013</v>
          </cell>
          <cell r="B108" t="str">
            <v>[誘惑鬼]ｸﾞｰﾙ</v>
          </cell>
        </row>
        <row r="109">
          <cell r="A109">
            <v>22037011</v>
          </cell>
          <cell r="B109" t="str">
            <v>ﾃｨﾀﾝ</v>
          </cell>
        </row>
        <row r="110">
          <cell r="A110">
            <v>22037012</v>
          </cell>
          <cell r="B110" t="str">
            <v>ﾃｨﾀﾝ+</v>
          </cell>
        </row>
        <row r="111">
          <cell r="A111">
            <v>22037013</v>
          </cell>
          <cell r="B111" t="str">
            <v>[巨人]ﾃｨﾀﾝ</v>
          </cell>
        </row>
        <row r="112">
          <cell r="A112">
            <v>22038011</v>
          </cell>
          <cell r="B112" t="str">
            <v>ｽﾌｨﾝｸｽ</v>
          </cell>
        </row>
        <row r="113">
          <cell r="A113">
            <v>22038012</v>
          </cell>
          <cell r="B113" t="str">
            <v>ｽﾌｨﾝｸｽ+</v>
          </cell>
        </row>
        <row r="114">
          <cell r="A114">
            <v>22038013</v>
          </cell>
          <cell r="B114" t="str">
            <v>[獅身女]ｽﾌｨﾝｸｽ</v>
          </cell>
        </row>
        <row r="115">
          <cell r="A115">
            <v>22039011</v>
          </cell>
          <cell r="B115" t="str">
            <v>ﾊﾞｼﾞﾘｽｸ</v>
          </cell>
        </row>
        <row r="116">
          <cell r="A116">
            <v>22039012</v>
          </cell>
          <cell r="B116" t="str">
            <v>ﾊﾞｼﾞﾘｽｸ+</v>
          </cell>
        </row>
        <row r="117">
          <cell r="A117">
            <v>22039013</v>
          </cell>
          <cell r="B117" t="str">
            <v>[蛇王]ﾊﾞｼﾞﾘｽｸ</v>
          </cell>
        </row>
        <row r="118">
          <cell r="A118">
            <v>23040011</v>
          </cell>
          <cell r="B118" t="str">
            <v>ﾆｰｽﾞﾍｯｸﾞ</v>
          </cell>
        </row>
        <row r="119">
          <cell r="A119">
            <v>23040012</v>
          </cell>
          <cell r="B119" t="str">
            <v>ﾆｰｽﾞﾍｯｸﾞ+</v>
          </cell>
        </row>
        <row r="120">
          <cell r="A120">
            <v>23040013</v>
          </cell>
          <cell r="B120" t="str">
            <v>[地獄竜]ﾆｰｽﾞﾍｯｸﾞ</v>
          </cell>
        </row>
        <row r="121">
          <cell r="A121">
            <v>23041011</v>
          </cell>
          <cell r="B121" t="str">
            <v>ﾏﾝﾃｨｺｱ</v>
          </cell>
        </row>
        <row r="122">
          <cell r="A122">
            <v>23041012</v>
          </cell>
          <cell r="B122" t="str">
            <v>ﾏﾝﾃｨｺｱ+</v>
          </cell>
        </row>
        <row r="123">
          <cell r="A123">
            <v>23041013</v>
          </cell>
          <cell r="B123" t="str">
            <v>[貪食]ﾏﾝﾃｨｺｱ</v>
          </cell>
        </row>
        <row r="124">
          <cell r="A124">
            <v>23042011</v>
          </cell>
          <cell r="B124" t="str">
            <v>ｻﾗﾏﾝﾀﾞ</v>
          </cell>
        </row>
        <row r="125">
          <cell r="A125">
            <v>23042012</v>
          </cell>
          <cell r="B125" t="str">
            <v>ｻﾗﾏﾝﾀﾞ+</v>
          </cell>
        </row>
        <row r="126">
          <cell r="A126">
            <v>23042013</v>
          </cell>
          <cell r="B126" t="str">
            <v>[火蜥蜴]ｻﾗﾏﾝﾀﾞ</v>
          </cell>
        </row>
        <row r="127">
          <cell r="A127">
            <v>23043011</v>
          </cell>
          <cell r="B127" t="str">
            <v>ｽｹﾙﾄﾝ</v>
          </cell>
        </row>
        <row r="128">
          <cell r="A128">
            <v>23043012</v>
          </cell>
          <cell r="B128" t="str">
            <v>ｽｹﾙﾄﾝ+</v>
          </cell>
        </row>
        <row r="129">
          <cell r="A129">
            <v>23043013</v>
          </cell>
          <cell r="B129" t="str">
            <v>[骸骨]ｽｹﾙﾄﾝ</v>
          </cell>
        </row>
        <row r="130">
          <cell r="A130">
            <v>23044011</v>
          </cell>
          <cell r="B130" t="str">
            <v>ｻﾊｷﾞﾝ</v>
          </cell>
        </row>
        <row r="131">
          <cell r="A131">
            <v>23044012</v>
          </cell>
          <cell r="B131" t="str">
            <v>ｻﾊｷﾞﾝ+</v>
          </cell>
        </row>
        <row r="132">
          <cell r="A132">
            <v>23044013</v>
          </cell>
          <cell r="B132" t="str">
            <v>[海尖兵]ｻﾊｷﾞﾝ</v>
          </cell>
        </row>
        <row r="133">
          <cell r="A133">
            <v>23045011</v>
          </cell>
          <cell r="B133" t="str">
            <v>ﾌｪﾝﾘﾙ</v>
          </cell>
        </row>
        <row r="134">
          <cell r="A134">
            <v>23045012</v>
          </cell>
          <cell r="B134" t="str">
            <v>ﾌｪﾝﾘﾙ+</v>
          </cell>
        </row>
        <row r="135">
          <cell r="A135">
            <v>23045013</v>
          </cell>
          <cell r="B135" t="str">
            <v>[暴狼]ﾌｪﾝﾘﾙ</v>
          </cell>
        </row>
        <row r="136">
          <cell r="A136">
            <v>23046011</v>
          </cell>
          <cell r="B136" t="str">
            <v>ﾃｳﾒｯｻ</v>
          </cell>
        </row>
        <row r="137">
          <cell r="A137">
            <v>23046012</v>
          </cell>
          <cell r="B137" t="str">
            <v>ﾃｳﾒｯｻ+</v>
          </cell>
        </row>
        <row r="138">
          <cell r="A138">
            <v>23046013</v>
          </cell>
          <cell r="B138" t="str">
            <v>[妖狐]ﾃｳﾒｯｻ</v>
          </cell>
        </row>
        <row r="139">
          <cell r="A139">
            <v>23047011</v>
          </cell>
          <cell r="B139" t="str">
            <v>ｻｰﾍﾟﾝﾄ</v>
          </cell>
        </row>
        <row r="140">
          <cell r="A140">
            <v>23047012</v>
          </cell>
          <cell r="B140" t="str">
            <v>ｻｰﾍﾟﾝﾄ+</v>
          </cell>
        </row>
        <row r="141">
          <cell r="A141">
            <v>23047013</v>
          </cell>
          <cell r="B141" t="str">
            <v>[大海蛇]ｻｰﾍﾟﾝﾄ</v>
          </cell>
        </row>
        <row r="142">
          <cell r="A142">
            <v>23048011</v>
          </cell>
          <cell r="B142" t="str">
            <v>ｳﾞｧﾝﾊﾟｲｱ</v>
          </cell>
        </row>
        <row r="143">
          <cell r="A143">
            <v>23048012</v>
          </cell>
          <cell r="B143" t="str">
            <v>ｳﾞｧﾝﾊﾟｲｱ+</v>
          </cell>
        </row>
        <row r="144">
          <cell r="A144">
            <v>23048013</v>
          </cell>
          <cell r="B144" t="str">
            <v>[吸血]ｳﾞｧﾝﾊﾟｲｱ</v>
          </cell>
        </row>
        <row r="145">
          <cell r="A145">
            <v>23049011</v>
          </cell>
          <cell r="B145" t="str">
            <v>ﾛｰﾊﾟｰ</v>
          </cell>
        </row>
        <row r="146">
          <cell r="A146">
            <v>23049012</v>
          </cell>
          <cell r="B146" t="str">
            <v>ﾛｰﾊﾟｰ+</v>
          </cell>
        </row>
        <row r="147">
          <cell r="A147">
            <v>23049013</v>
          </cell>
          <cell r="B147" t="str">
            <v>[単細胞]ﾛｰﾊﾟｰ</v>
          </cell>
        </row>
        <row r="148">
          <cell r="A148">
            <v>23050011</v>
          </cell>
          <cell r="B148" t="str">
            <v>ｶﾄﾌﾞﾚﾊﾟｽ</v>
          </cell>
        </row>
        <row r="149">
          <cell r="A149">
            <v>23050012</v>
          </cell>
          <cell r="B149" t="str">
            <v>ｶﾄﾌﾞﾚﾊﾟｽ+</v>
          </cell>
        </row>
        <row r="150">
          <cell r="A150">
            <v>23050013</v>
          </cell>
          <cell r="B150" t="str">
            <v>[邪視]ｶﾄﾌﾞﾚﾊﾟｽ</v>
          </cell>
        </row>
        <row r="151">
          <cell r="A151">
            <v>23051011</v>
          </cell>
          <cell r="B151" t="str">
            <v>ｹﾙﾌﾞ</v>
          </cell>
        </row>
        <row r="152">
          <cell r="A152">
            <v>23051012</v>
          </cell>
          <cell r="B152" t="str">
            <v>ｹﾙﾌﾞ+</v>
          </cell>
        </row>
        <row r="153">
          <cell r="A153">
            <v>23051013</v>
          </cell>
          <cell r="B153" t="str">
            <v>[智天使]ｹﾙﾌﾞ</v>
          </cell>
        </row>
        <row r="154">
          <cell r="A154">
            <v>24052011</v>
          </cell>
          <cell r="B154" t="str">
            <v>ｱｽﾀﾛﾄ</v>
          </cell>
        </row>
        <row r="155">
          <cell r="A155">
            <v>24052012</v>
          </cell>
          <cell r="B155" t="str">
            <v>ｱｽﾀﾛﾄ+</v>
          </cell>
        </row>
        <row r="156">
          <cell r="A156">
            <v>24052013</v>
          </cell>
          <cell r="B156" t="str">
            <v>[告発公]ｱｽﾀﾛﾄ</v>
          </cell>
        </row>
        <row r="157">
          <cell r="A157">
            <v>24053011</v>
          </cell>
          <cell r="B157" t="str">
            <v>ｺﾞﾓﾘｰ</v>
          </cell>
        </row>
        <row r="158">
          <cell r="A158">
            <v>24053012</v>
          </cell>
          <cell r="B158" t="str">
            <v>ｺﾞﾓﾘｰ+</v>
          </cell>
        </row>
        <row r="159">
          <cell r="A159">
            <v>24053013</v>
          </cell>
          <cell r="B159" t="str">
            <v>[地獄公爵]ｺﾞﾓﾘｰ</v>
          </cell>
        </row>
        <row r="160">
          <cell r="A160">
            <v>24054011</v>
          </cell>
          <cell r="B160" t="str">
            <v>ﾗｸｼｭﾐ</v>
          </cell>
        </row>
        <row r="161">
          <cell r="A161">
            <v>24054012</v>
          </cell>
          <cell r="B161" t="str">
            <v>ﾗｸｼｭﾐ+</v>
          </cell>
        </row>
        <row r="162">
          <cell r="A162">
            <v>24054013</v>
          </cell>
          <cell r="B162" t="str">
            <v>[豊穣]ﾗｸｼｭﾐ</v>
          </cell>
        </row>
        <row r="163">
          <cell r="A163">
            <v>26055011</v>
          </cell>
          <cell r="B163" t="str">
            <v>ﾘｳﾞｧｲｱｻﾝ</v>
          </cell>
        </row>
        <row r="164">
          <cell r="A164">
            <v>26055012</v>
          </cell>
          <cell r="B164" t="str">
            <v>ﾘｳﾞｧｲｱｻﾝ+</v>
          </cell>
        </row>
        <row r="165">
          <cell r="A165">
            <v>26055013</v>
          </cell>
          <cell r="B165" t="str">
            <v>[海王]ﾘｳﾞｧｲｱｻﾝ</v>
          </cell>
        </row>
        <row r="166">
          <cell r="A166">
            <v>31056011</v>
          </cell>
          <cell r="B166" t="str">
            <v>ﾙﾌ</v>
          </cell>
        </row>
        <row r="167">
          <cell r="A167">
            <v>31056012</v>
          </cell>
          <cell r="B167" t="str">
            <v>ﾙﾌ+</v>
          </cell>
        </row>
        <row r="168">
          <cell r="A168">
            <v>31056013</v>
          </cell>
          <cell r="B168" t="str">
            <v>[巨翼来襲]ﾙﾌ</v>
          </cell>
        </row>
        <row r="169">
          <cell r="A169">
            <v>31057011</v>
          </cell>
          <cell r="B169" t="str">
            <v>ｸｰ･ｼｰ</v>
          </cell>
        </row>
        <row r="170">
          <cell r="A170">
            <v>31057012</v>
          </cell>
          <cell r="B170" t="str">
            <v>ｸｰ･ｼｰ+</v>
          </cell>
        </row>
        <row r="171">
          <cell r="A171">
            <v>31057013</v>
          </cell>
          <cell r="B171" t="str">
            <v>[妖精番]ｸｰ･ｼｰ</v>
          </cell>
        </row>
        <row r="172">
          <cell r="A172">
            <v>31058011</v>
          </cell>
          <cell r="B172" t="str">
            <v>ｺﾎﾞﾙﾄ</v>
          </cell>
        </row>
        <row r="173">
          <cell r="A173">
            <v>31058012</v>
          </cell>
          <cell r="B173" t="str">
            <v>ｺﾎﾞﾙﾄ+</v>
          </cell>
        </row>
        <row r="174">
          <cell r="A174">
            <v>31058013</v>
          </cell>
          <cell r="B174" t="str">
            <v>[家事手伝]ｺﾎﾞﾙﾄ</v>
          </cell>
        </row>
        <row r="175">
          <cell r="A175">
            <v>31059011</v>
          </cell>
          <cell r="B175" t="str">
            <v>ﾄﾞﾘｱｰﾄﾞ</v>
          </cell>
        </row>
        <row r="176">
          <cell r="A176">
            <v>31059012</v>
          </cell>
          <cell r="B176" t="str">
            <v>ﾄﾞﾘｱｰﾄﾞ+</v>
          </cell>
        </row>
        <row r="177">
          <cell r="A177">
            <v>31059013</v>
          </cell>
          <cell r="B177" t="str">
            <v>[誘惑精]ﾄﾞﾘｱｰﾄﾞ</v>
          </cell>
        </row>
        <row r="178">
          <cell r="A178">
            <v>31060011</v>
          </cell>
          <cell r="B178" t="str">
            <v>ｺﾛﾎﾟｯｸﾙ</v>
          </cell>
        </row>
        <row r="179">
          <cell r="A179">
            <v>31060012</v>
          </cell>
          <cell r="B179" t="str">
            <v>ｺﾛﾎﾟｯｸﾙ+</v>
          </cell>
        </row>
        <row r="180">
          <cell r="A180">
            <v>31060013</v>
          </cell>
          <cell r="B180" t="str">
            <v>[小妖精]ｺﾛﾎﾟｯｸﾙ</v>
          </cell>
        </row>
        <row r="181">
          <cell r="A181">
            <v>31061011</v>
          </cell>
          <cell r="B181" t="str">
            <v>ﾄﾞｰﾄﾞｰ</v>
          </cell>
        </row>
        <row r="182">
          <cell r="A182">
            <v>31061012</v>
          </cell>
          <cell r="B182" t="str">
            <v>ﾄﾞｰﾄﾞｰ+</v>
          </cell>
        </row>
        <row r="183">
          <cell r="A183">
            <v>31061013</v>
          </cell>
          <cell r="B183" t="str">
            <v>[巨嘴鳥]ﾄﾞｰﾄﾞｰ</v>
          </cell>
        </row>
        <row r="184">
          <cell r="A184">
            <v>31062011</v>
          </cell>
          <cell r="B184" t="str">
            <v>ﾕﾆｺｰﾝ</v>
          </cell>
        </row>
        <row r="185">
          <cell r="A185">
            <v>31062012</v>
          </cell>
          <cell r="B185" t="str">
            <v>ﾕﾆｺｰﾝ+</v>
          </cell>
        </row>
        <row r="186">
          <cell r="A186">
            <v>31062013</v>
          </cell>
          <cell r="B186" t="str">
            <v>[一角獣]ﾕﾆｺｰﾝ</v>
          </cell>
        </row>
        <row r="187">
          <cell r="A187">
            <v>31063011</v>
          </cell>
          <cell r="B187" t="str">
            <v>ﾚｲｽ</v>
          </cell>
        </row>
        <row r="188">
          <cell r="A188">
            <v>31063012</v>
          </cell>
          <cell r="B188" t="str">
            <v>ﾚｲｽ+</v>
          </cell>
        </row>
        <row r="189">
          <cell r="A189">
            <v>31063013</v>
          </cell>
          <cell r="B189" t="str">
            <v>[魔道]ﾚｲｽ</v>
          </cell>
        </row>
        <row r="190">
          <cell r="A190">
            <v>32064011</v>
          </cell>
          <cell r="B190" t="str">
            <v>ｴﾙﾌ</v>
          </cell>
        </row>
        <row r="191">
          <cell r="A191">
            <v>32064012</v>
          </cell>
          <cell r="B191" t="str">
            <v>ｴﾙﾌ+</v>
          </cell>
        </row>
        <row r="192">
          <cell r="A192">
            <v>32064013</v>
          </cell>
          <cell r="B192" t="str">
            <v>[爽風]ｴﾙﾌ</v>
          </cell>
        </row>
        <row r="193">
          <cell r="A193">
            <v>32065011</v>
          </cell>
          <cell r="B193" t="str">
            <v>ｼﾞｬｯｸﾗﾝﾀﾝ</v>
          </cell>
        </row>
        <row r="194">
          <cell r="A194">
            <v>32065012</v>
          </cell>
          <cell r="B194" t="str">
            <v>ｼﾞｬｯｸﾗﾝﾀﾝ+</v>
          </cell>
        </row>
        <row r="195">
          <cell r="A195">
            <v>32065013</v>
          </cell>
          <cell r="B195" t="str">
            <v>[案内霊]ｼﾞｬｯｸﾗﾝﾀﾝ</v>
          </cell>
        </row>
        <row r="196">
          <cell r="A196">
            <v>32066011</v>
          </cell>
          <cell r="B196" t="str">
            <v>ｱﾓﾝ</v>
          </cell>
        </row>
        <row r="197">
          <cell r="A197">
            <v>32066012</v>
          </cell>
          <cell r="B197" t="str">
            <v>ｱﾓﾝ+</v>
          </cell>
        </row>
        <row r="198">
          <cell r="A198">
            <v>32066013</v>
          </cell>
          <cell r="B198" t="str">
            <v>[悪魔詩人]ｱﾓﾝ</v>
          </cell>
        </row>
        <row r="199">
          <cell r="A199">
            <v>33067011</v>
          </cell>
          <cell r="B199" t="str">
            <v>ｽｷｭﾗ</v>
          </cell>
        </row>
        <row r="200">
          <cell r="A200">
            <v>33067012</v>
          </cell>
          <cell r="B200" t="str">
            <v>ｽｷｭﾗ+</v>
          </cell>
        </row>
        <row r="201">
          <cell r="A201">
            <v>33067013</v>
          </cell>
          <cell r="B201" t="str">
            <v>[悲恋]ｽｷｭﾗ</v>
          </cell>
        </row>
        <row r="202">
          <cell r="A202">
            <v>33068011</v>
          </cell>
          <cell r="B202" t="str">
            <v>ｱﾒﾐｯﾄ</v>
          </cell>
        </row>
        <row r="203">
          <cell r="A203">
            <v>33068012</v>
          </cell>
          <cell r="B203" t="str">
            <v>ｱﾒﾐｯﾄ+</v>
          </cell>
        </row>
        <row r="204">
          <cell r="A204">
            <v>33068013</v>
          </cell>
          <cell r="B204" t="str">
            <v>[破滅]ｱﾒﾐｯﾄ</v>
          </cell>
        </row>
        <row r="205">
          <cell r="A205">
            <v>33069011</v>
          </cell>
          <cell r="B205" t="str">
            <v>ﾌｧｰﾌﾞﾆﾙ</v>
          </cell>
        </row>
        <row r="206">
          <cell r="A206">
            <v>33069012</v>
          </cell>
          <cell r="B206" t="str">
            <v>ﾌｧｰﾌﾞﾆﾙ+</v>
          </cell>
        </row>
        <row r="207">
          <cell r="A207">
            <v>33069013</v>
          </cell>
          <cell r="B207" t="str">
            <v>[稚竜]ﾌｧｰﾌﾞﾆﾙ</v>
          </cell>
        </row>
        <row r="208">
          <cell r="A208">
            <v>33070011</v>
          </cell>
          <cell r="B208" t="str">
            <v>ｵﾛﾎﾞﾝ</v>
          </cell>
        </row>
        <row r="209">
          <cell r="A209">
            <v>33070012</v>
          </cell>
          <cell r="B209" t="str">
            <v>ｵﾛﾎﾞﾝ+</v>
          </cell>
        </row>
        <row r="210">
          <cell r="A210">
            <v>33070013</v>
          </cell>
          <cell r="B210" t="str">
            <v>[残虐]ｵﾛﾎﾞﾝ</v>
          </cell>
        </row>
        <row r="211">
          <cell r="A211">
            <v>33071011</v>
          </cell>
          <cell r="B211" t="str">
            <v>ｽﾌﾟﾗｲﾄ</v>
          </cell>
        </row>
        <row r="212">
          <cell r="A212">
            <v>33071012</v>
          </cell>
          <cell r="B212" t="str">
            <v>ｽﾌﾟﾗｲﾄ+</v>
          </cell>
        </row>
        <row r="213">
          <cell r="A213">
            <v>33071013</v>
          </cell>
          <cell r="B213" t="str">
            <v>[紅葉]ｽﾌﾟﾗｲﾄ</v>
          </cell>
        </row>
        <row r="214">
          <cell r="A214">
            <v>33072011</v>
          </cell>
          <cell r="B214" t="str">
            <v>ﾃﾞｭﾗﾊﾝ</v>
          </cell>
        </row>
        <row r="215">
          <cell r="A215">
            <v>33072012</v>
          </cell>
          <cell r="B215" t="str">
            <v>ﾃﾞｭﾗﾊﾝ+</v>
          </cell>
        </row>
        <row r="216">
          <cell r="A216">
            <v>33072013</v>
          </cell>
          <cell r="B216" t="str">
            <v>[死令嬢]ﾃﾞｭﾗﾊﾝ</v>
          </cell>
        </row>
        <row r="217">
          <cell r="A217">
            <v>33073011</v>
          </cell>
          <cell r="B217" t="str">
            <v>ｲﾋﾟﾘｱ</v>
          </cell>
        </row>
        <row r="218">
          <cell r="A218">
            <v>33073012</v>
          </cell>
          <cell r="B218" t="str">
            <v>ｲﾋﾟﾘｱ+</v>
          </cell>
        </row>
        <row r="219">
          <cell r="A219">
            <v>33073013</v>
          </cell>
          <cell r="B219" t="str">
            <v>[眠精]ｲﾋﾟﾘｱ</v>
          </cell>
        </row>
        <row r="220">
          <cell r="A220">
            <v>33074011</v>
          </cell>
          <cell r="B220" t="str">
            <v>ｱｰｳﾞｧﾝｸ</v>
          </cell>
        </row>
        <row r="221">
          <cell r="A221">
            <v>33074012</v>
          </cell>
          <cell r="B221" t="str">
            <v>ｱｰｳﾞｧﾝｸ+</v>
          </cell>
        </row>
        <row r="222">
          <cell r="A222">
            <v>33074013</v>
          </cell>
          <cell r="B222" t="str">
            <v>[湖底獣]ｱｰｳﾞｧﾝｸ</v>
          </cell>
        </row>
        <row r="223">
          <cell r="A223">
            <v>33075011</v>
          </cell>
          <cell r="B223" t="str">
            <v>ｳﾗﾆｱ</v>
          </cell>
        </row>
        <row r="224">
          <cell r="A224">
            <v>33075012</v>
          </cell>
          <cell r="B224" t="str">
            <v>ｳﾗﾆｱ+</v>
          </cell>
        </row>
        <row r="225">
          <cell r="A225">
            <v>33075013</v>
          </cell>
          <cell r="B225" t="str">
            <v>[星女神]ｳﾗﾆｱ</v>
          </cell>
        </row>
        <row r="226">
          <cell r="A226">
            <v>33076011</v>
          </cell>
          <cell r="B226" t="str">
            <v>ﾄｳﾃﾂ</v>
          </cell>
        </row>
        <row r="227">
          <cell r="A227">
            <v>33076012</v>
          </cell>
          <cell r="B227" t="str">
            <v>ﾄｳﾃﾂ+</v>
          </cell>
        </row>
        <row r="228">
          <cell r="A228">
            <v>33076013</v>
          </cell>
          <cell r="B228" t="str">
            <v>[財貪]ﾄｳﾃﾂ</v>
          </cell>
        </row>
        <row r="229">
          <cell r="A229">
            <v>33077011</v>
          </cell>
          <cell r="B229" t="str">
            <v>ﾍﾞﾝﾇ</v>
          </cell>
        </row>
        <row r="230">
          <cell r="A230">
            <v>33077012</v>
          </cell>
          <cell r="B230" t="str">
            <v>ﾍﾞﾝﾇ+</v>
          </cell>
        </row>
        <row r="231">
          <cell r="A231">
            <v>33077013</v>
          </cell>
          <cell r="B231" t="str">
            <v>[始祖鳥]ﾍﾞﾝﾇ</v>
          </cell>
        </row>
        <row r="232">
          <cell r="A232">
            <v>33078011</v>
          </cell>
          <cell r="B232" t="str">
            <v>ｹｯﾄ･ｼｰ</v>
          </cell>
        </row>
        <row r="233">
          <cell r="A233">
            <v>33078012</v>
          </cell>
          <cell r="B233" t="str">
            <v>ｹｯﾄ･ｼｰ+</v>
          </cell>
        </row>
        <row r="234">
          <cell r="A234">
            <v>33078013</v>
          </cell>
          <cell r="B234" t="str">
            <v>[王族]ｹｯﾄ･ｼｰ</v>
          </cell>
        </row>
        <row r="235">
          <cell r="A235">
            <v>33079011</v>
          </cell>
          <cell r="B235" t="str">
            <v>ﾗﾀﾄｽｸ</v>
          </cell>
        </row>
        <row r="236">
          <cell r="A236">
            <v>33079012</v>
          </cell>
          <cell r="B236" t="str">
            <v>ﾗﾀﾄｽｸ+</v>
          </cell>
        </row>
        <row r="237">
          <cell r="A237">
            <v>33079013</v>
          </cell>
          <cell r="B237" t="str">
            <v>[混乱]ﾗﾀﾄｽｸ</v>
          </cell>
        </row>
        <row r="238">
          <cell r="A238">
            <v>33080011</v>
          </cell>
          <cell r="B238" t="str">
            <v>ｾﾗﾌ</v>
          </cell>
        </row>
        <row r="239">
          <cell r="A239">
            <v>33080012</v>
          </cell>
          <cell r="B239" t="str">
            <v>ｾﾗﾌ+</v>
          </cell>
        </row>
        <row r="240">
          <cell r="A240">
            <v>33080013</v>
          </cell>
          <cell r="B240" t="str">
            <v>[熾天使]ｾﾗﾌ</v>
          </cell>
        </row>
        <row r="241">
          <cell r="A241">
            <v>34081011</v>
          </cell>
          <cell r="B241" t="str">
            <v>ｷﾙｹｰ</v>
          </cell>
        </row>
        <row r="242">
          <cell r="A242">
            <v>34081012</v>
          </cell>
          <cell r="B242" t="str">
            <v>ｷﾙｹｰ+</v>
          </cell>
        </row>
        <row r="243">
          <cell r="A243">
            <v>34081013</v>
          </cell>
          <cell r="B243" t="str">
            <v>[狂愛]ｷﾙｹｰ</v>
          </cell>
        </row>
        <row r="244">
          <cell r="A244">
            <v>34082011</v>
          </cell>
          <cell r="B244" t="str">
            <v>ｽｸﾙﾄﾞ</v>
          </cell>
        </row>
        <row r="245">
          <cell r="A245">
            <v>34082012</v>
          </cell>
          <cell r="B245" t="str">
            <v>ｽｸﾙﾄﾞ+</v>
          </cell>
        </row>
        <row r="246">
          <cell r="A246">
            <v>34082013</v>
          </cell>
          <cell r="B246" t="str">
            <v>[命選]ｽｸﾙﾄﾞ</v>
          </cell>
        </row>
        <row r="247">
          <cell r="A247">
            <v>34083011</v>
          </cell>
          <cell r="B247" t="str">
            <v>九尾の狐</v>
          </cell>
        </row>
        <row r="248">
          <cell r="A248">
            <v>34083012</v>
          </cell>
          <cell r="B248" t="str">
            <v>九尾の狐+</v>
          </cell>
        </row>
        <row r="249">
          <cell r="A249">
            <v>34083013</v>
          </cell>
          <cell r="B249" t="str">
            <v>[天狐]九尾の狐</v>
          </cell>
        </row>
        <row r="250">
          <cell r="A250">
            <v>36084011</v>
          </cell>
          <cell r="B250" t="str">
            <v>ﾃｨﾀｰﾆｱ</v>
          </cell>
        </row>
        <row r="251">
          <cell r="A251">
            <v>36084012</v>
          </cell>
          <cell r="B251" t="str">
            <v>ﾃｨﾀｰﾆｱ+</v>
          </cell>
        </row>
        <row r="252">
          <cell r="A252">
            <v>36084013</v>
          </cell>
          <cell r="B252" t="str">
            <v>[妖精王]ﾃｨﾀｰﾆｱ</v>
          </cell>
        </row>
        <row r="253">
          <cell r="A253">
            <v>13085011</v>
          </cell>
          <cell r="B253" t="str">
            <v>[雛鳥]ﾌｪﾆｯｸｽ</v>
          </cell>
        </row>
        <row r="254">
          <cell r="A254">
            <v>13085012</v>
          </cell>
          <cell r="B254" t="str">
            <v>[仔鳥]ﾌｪﾆｯｸｽ</v>
          </cell>
        </row>
        <row r="255">
          <cell r="A255">
            <v>13085013</v>
          </cell>
          <cell r="B255" t="str">
            <v>[若鳥]ﾌｪﾆｯｸｽ</v>
          </cell>
        </row>
        <row r="256">
          <cell r="A256">
            <v>13086014</v>
          </cell>
          <cell r="B256" t="str">
            <v>[成鳥]ﾌｪﾆｯｸｽ</v>
          </cell>
        </row>
        <row r="257">
          <cell r="A257">
            <v>14086011</v>
          </cell>
          <cell r="B257" t="str">
            <v>[弱火]ﾌｪﾆｯｸｽ+</v>
          </cell>
        </row>
        <row r="258">
          <cell r="A258">
            <v>14086012</v>
          </cell>
          <cell r="B258" t="str">
            <v>[中火]ﾌｪﾆｯｸｽ+</v>
          </cell>
        </row>
        <row r="259">
          <cell r="A259">
            <v>14087013</v>
          </cell>
          <cell r="B259" t="str">
            <v>[強火]ﾌｪﾆｯｸｽ+</v>
          </cell>
        </row>
        <row r="260">
          <cell r="A260">
            <v>14087014</v>
          </cell>
          <cell r="B260" t="str">
            <v>[業火]ﾌｪﾆｯｸｽ+</v>
          </cell>
        </row>
        <row r="261">
          <cell r="A261">
            <v>14087015</v>
          </cell>
          <cell r="B261" t="str">
            <v>[聖火]ﾌｪﾆｯｸｽ+</v>
          </cell>
        </row>
        <row r="262">
          <cell r="A262">
            <v>16088011</v>
          </cell>
          <cell r="B262" t="str">
            <v>[不死鳥]ﾌｪﾆｯｸｽ</v>
          </cell>
        </row>
        <row r="263">
          <cell r="A263">
            <v>16088013</v>
          </cell>
          <cell r="B263" t="str">
            <v>[不死鳥]ﾌｪﾆｯｸｽ+</v>
          </cell>
        </row>
        <row r="264">
          <cell r="A264">
            <v>11901011</v>
          </cell>
          <cell r="B264" t="str">
            <v>[情熱]ﾌﾟﾁ発育ｽﾗｲﾑ</v>
          </cell>
        </row>
        <row r="265">
          <cell r="A265">
            <v>12902011</v>
          </cell>
          <cell r="B265" t="str">
            <v>[情熱]発育ｽﾗｲﾑ</v>
          </cell>
        </row>
        <row r="266">
          <cell r="A266">
            <v>21904011</v>
          </cell>
          <cell r="B266" t="str">
            <v>[妖艶]ﾌﾟﾁ発育ｽﾗｲﾑ</v>
          </cell>
        </row>
        <row r="267">
          <cell r="A267">
            <v>22905011</v>
          </cell>
          <cell r="B267" t="str">
            <v>[妖艶]発育ｽﾗｲﾑ</v>
          </cell>
        </row>
        <row r="268">
          <cell r="A268">
            <v>31907011</v>
          </cell>
          <cell r="B268" t="str">
            <v>[清純]ﾌﾟﾁ発育ｽﾗｲﾑ</v>
          </cell>
        </row>
        <row r="269">
          <cell r="A269">
            <v>32908011</v>
          </cell>
          <cell r="B269" t="str">
            <v>[清純]発育ｽﾗｲﾑ</v>
          </cell>
        </row>
        <row r="270">
          <cell r="A270">
            <v>11911011</v>
          </cell>
          <cell r="B270" t="str">
            <v>[妖精]ﾏﾙﾉｰ</v>
          </cell>
        </row>
        <row r="271">
          <cell r="A271">
            <v>12912011</v>
          </cell>
          <cell r="B271" t="str">
            <v>[妖精]ｲﾙﾏﾊｰﾉ</v>
          </cell>
        </row>
        <row r="272">
          <cell r="A272">
            <v>13913011</v>
          </cell>
          <cell r="B272" t="str">
            <v>[妖精]ｱﾚ</v>
          </cell>
        </row>
        <row r="273">
          <cell r="A273">
            <v>14914011</v>
          </cell>
          <cell r="B273" t="str">
            <v>[妖精]ﾊｱﾚｲ</v>
          </cell>
        </row>
        <row r="274">
          <cell r="A274">
            <v>16915011</v>
          </cell>
          <cell r="B274" t="str">
            <v>[大妖聖]ﾊﾟｰﾚｱｽ</v>
          </cell>
        </row>
        <row r="275">
          <cell r="A275">
            <v>34086011</v>
          </cell>
          <cell r="B275" t="str">
            <v>ﾗﾌｧｴﾙ</v>
          </cell>
        </row>
        <row r="276">
          <cell r="A276">
            <v>34086012</v>
          </cell>
          <cell r="B276" t="str">
            <v>ﾗﾌｧｴﾙ+</v>
          </cell>
        </row>
        <row r="277">
          <cell r="A277">
            <v>34086013</v>
          </cell>
          <cell r="B277" t="str">
            <v>[四大天使]ﾗﾌｧｴﾙ</v>
          </cell>
        </row>
        <row r="278">
          <cell r="A278">
            <v>24089011</v>
          </cell>
          <cell r="B278" t="str">
            <v>ｶﾞﾌﾞﾘｴﾙ</v>
          </cell>
        </row>
        <row r="279">
          <cell r="A279">
            <v>24089012</v>
          </cell>
          <cell r="B279" t="str">
            <v>ｶﾞﾌﾞﾘｴﾙ+</v>
          </cell>
        </row>
        <row r="280">
          <cell r="A280">
            <v>24089013</v>
          </cell>
          <cell r="B280" t="str">
            <v>[四大天使]ｶﾞﾌﾞﾘｴﾙ</v>
          </cell>
        </row>
        <row r="281">
          <cell r="A281">
            <v>13090011</v>
          </cell>
          <cell r="B281" t="str">
            <v>ｶﾛﾝ</v>
          </cell>
        </row>
        <row r="282">
          <cell r="A282">
            <v>13090012</v>
          </cell>
          <cell r="B282" t="str">
            <v>ｶﾛﾝ+</v>
          </cell>
        </row>
        <row r="283">
          <cell r="A283">
            <v>13090013</v>
          </cell>
          <cell r="B283" t="str">
            <v>[水先案内]ｶﾛﾝ</v>
          </cell>
        </row>
        <row r="284">
          <cell r="A284">
            <v>23091011</v>
          </cell>
          <cell r="B284" t="str">
            <v>ｶﾞｰｺﾞｲﾙ</v>
          </cell>
        </row>
        <row r="285">
          <cell r="A285">
            <v>23091012</v>
          </cell>
          <cell r="B285" t="str">
            <v>ｶﾞｰｺﾞｲﾙ+</v>
          </cell>
        </row>
        <row r="286">
          <cell r="A286">
            <v>23091013</v>
          </cell>
          <cell r="B286" t="str">
            <v>[石像鬼]ｶﾞｰｺﾞｲﾙ</v>
          </cell>
        </row>
        <row r="287">
          <cell r="A287">
            <v>33092011</v>
          </cell>
          <cell r="B287" t="str">
            <v>ﾍﾟｶﾞｻｽ</v>
          </cell>
        </row>
        <row r="288">
          <cell r="A288">
            <v>33092012</v>
          </cell>
          <cell r="B288" t="str">
            <v>ﾍﾟｶﾞｻｽ+</v>
          </cell>
        </row>
        <row r="289">
          <cell r="A289">
            <v>33092013</v>
          </cell>
          <cell r="B289" t="str">
            <v>[天馬]ﾍﾟｶﾞｻｽ</v>
          </cell>
        </row>
        <row r="290">
          <cell r="A290">
            <v>14093011</v>
          </cell>
          <cell r="B290" t="str">
            <v>ｾﾄ</v>
          </cell>
        </row>
        <row r="291">
          <cell r="A291">
            <v>14093012</v>
          </cell>
          <cell r="B291" t="str">
            <v>ｾﾄ+</v>
          </cell>
        </row>
        <row r="292">
          <cell r="A292">
            <v>14093013</v>
          </cell>
          <cell r="B292" t="str">
            <v>[異邦神]ｾﾄ</v>
          </cell>
        </row>
        <row r="293">
          <cell r="A293">
            <v>36094011</v>
          </cell>
          <cell r="B293" t="str">
            <v>ｱﾑﾄﾞｼｱｽ</v>
          </cell>
        </row>
        <row r="294">
          <cell r="A294">
            <v>36094012</v>
          </cell>
          <cell r="B294" t="str">
            <v>ｱﾑﾄﾞｼｱｽ+</v>
          </cell>
        </row>
        <row r="295">
          <cell r="A295">
            <v>36094013</v>
          </cell>
          <cell r="B295" t="str">
            <v>[地獄公爵]ｱﾑﾄﾞｼｱｽ</v>
          </cell>
        </row>
        <row r="296">
          <cell r="A296">
            <v>11921011</v>
          </cell>
          <cell r="B296" t="str">
            <v>[黄金]ﾌﾟﾁｾﾚﾌﾞｽﾗｲﾑ</v>
          </cell>
        </row>
        <row r="297">
          <cell r="A297">
            <v>12922011</v>
          </cell>
          <cell r="B297" t="str">
            <v>[黄金]ｾﾚﾌﾞｽﾗｲﾑ</v>
          </cell>
        </row>
        <row r="298">
          <cell r="A298">
            <v>13923011</v>
          </cell>
          <cell r="B298" t="str">
            <v>[黄金]ｽｰﾊﾟｰｾﾚﾌﾞｽﾗｲﾑ</v>
          </cell>
        </row>
        <row r="299">
          <cell r="A299">
            <v>13903011</v>
          </cell>
          <cell r="B299" t="str">
            <v>[情熱]大盛ｽﾗｲﾑ</v>
          </cell>
        </row>
        <row r="300">
          <cell r="A300">
            <v>23906011</v>
          </cell>
          <cell r="B300" t="str">
            <v>[妖艶]大盛ｽﾗｲﾑ</v>
          </cell>
        </row>
        <row r="301">
          <cell r="A301">
            <v>33909011</v>
          </cell>
          <cell r="B301" t="str">
            <v>[清純]大盛ｽﾗｲﾑ</v>
          </cell>
        </row>
        <row r="302">
          <cell r="A302">
            <v>13095011</v>
          </cell>
          <cell r="B302" t="str">
            <v>ｷﾞｶﾞｰｽ</v>
          </cell>
        </row>
        <row r="303">
          <cell r="A303">
            <v>13095012</v>
          </cell>
          <cell r="B303" t="str">
            <v>ｷﾞｶﾞｰｽ+</v>
          </cell>
        </row>
        <row r="304">
          <cell r="A304">
            <v>13095013</v>
          </cell>
          <cell r="B304" t="str">
            <v>[蛇巨人]ｷﾞｶﾞｰｽ</v>
          </cell>
        </row>
        <row r="305">
          <cell r="A305">
            <v>24096011</v>
          </cell>
          <cell r="B305" t="str">
            <v>ｸﾗｰｹﾝ</v>
          </cell>
        </row>
        <row r="306">
          <cell r="A306">
            <v>24096012</v>
          </cell>
          <cell r="B306" t="str">
            <v>ｸﾗｰｹﾝ+</v>
          </cell>
        </row>
        <row r="307">
          <cell r="A307">
            <v>24096013</v>
          </cell>
          <cell r="B307" t="str">
            <v>[麗触手]ｸﾗｰｹﾝ</v>
          </cell>
        </row>
        <row r="308">
          <cell r="A308">
            <v>36097011</v>
          </cell>
          <cell r="B308" t="str">
            <v>ｾﾞｳｽ</v>
          </cell>
        </row>
        <row r="309">
          <cell r="A309">
            <v>36097012</v>
          </cell>
          <cell r="B309" t="str">
            <v>ｾﾞｳｽ+</v>
          </cell>
        </row>
        <row r="310">
          <cell r="A310">
            <v>36097013</v>
          </cell>
          <cell r="B310" t="str">
            <v>[十二神王]ｾﾞｳｽ</v>
          </cell>
        </row>
        <row r="311">
          <cell r="A311">
            <v>24098011</v>
          </cell>
          <cell r="B311" t="str">
            <v>ﾒﾃﾞｭｰｻ</v>
          </cell>
        </row>
        <row r="312">
          <cell r="A312">
            <v>24098012</v>
          </cell>
          <cell r="B312" t="str">
            <v>ﾒﾃﾞｭｰｻ+</v>
          </cell>
        </row>
        <row r="313">
          <cell r="A313">
            <v>24098013</v>
          </cell>
          <cell r="B313" t="str">
            <v>[毒蛇妃]ﾒﾃﾞｭｰｻ</v>
          </cell>
        </row>
        <row r="314">
          <cell r="A314">
            <v>34099011</v>
          </cell>
          <cell r="B314" t="str">
            <v>ｾｲﾚｰﾝ</v>
          </cell>
        </row>
        <row r="315">
          <cell r="A315">
            <v>34099012</v>
          </cell>
          <cell r="B315" t="str">
            <v>ｾｲﾚｰﾝ+</v>
          </cell>
        </row>
        <row r="316">
          <cell r="A316">
            <v>34099013</v>
          </cell>
          <cell r="B316" t="str">
            <v>[呪歌姫]ｾｲﾚｰﾝ</v>
          </cell>
        </row>
        <row r="317">
          <cell r="A317">
            <v>14100011</v>
          </cell>
          <cell r="B317" t="str">
            <v>ｱｸﾊﾟｰﾗ</v>
          </cell>
        </row>
        <row r="318">
          <cell r="A318">
            <v>14100012</v>
          </cell>
          <cell r="B318" t="str">
            <v>ｱｸﾊﾟｰﾗ+</v>
          </cell>
        </row>
        <row r="319">
          <cell r="A319">
            <v>14100013</v>
          </cell>
          <cell r="B319" t="str">
            <v>[世界基]ｱｸﾊﾟｰﾗ</v>
          </cell>
        </row>
        <row r="320">
          <cell r="A320">
            <v>26101011</v>
          </cell>
          <cell r="B320" t="str">
            <v>ﾎﾟｾｲﾄﾞﾝ</v>
          </cell>
        </row>
        <row r="321">
          <cell r="A321">
            <v>26101012</v>
          </cell>
          <cell r="B321" t="str">
            <v>ﾎﾟｾｲﾄﾞﾝ+</v>
          </cell>
        </row>
        <row r="322">
          <cell r="A322">
            <v>26101013</v>
          </cell>
          <cell r="B322" t="str">
            <v>[海神王]ﾎﾟｾｲﾄﾞﾝ</v>
          </cell>
        </row>
        <row r="323">
          <cell r="A323">
            <v>16101011</v>
          </cell>
          <cell r="B323" t="str">
            <v>[暴壊]ﾎﾟｾｲﾄﾞﾝ</v>
          </cell>
        </row>
        <row r="324">
          <cell r="A324">
            <v>16101012</v>
          </cell>
          <cell r="B324" t="str">
            <v>[暴壊]ﾎﾟｾｲﾄﾞﾝ+</v>
          </cell>
        </row>
        <row r="325">
          <cell r="A325">
            <v>16101013</v>
          </cell>
          <cell r="B325" t="str">
            <v>[極･暴壊]ﾎﾟｾｲﾄﾞﾝ</v>
          </cell>
        </row>
        <row r="326">
          <cell r="A326">
            <v>13102011</v>
          </cell>
          <cell r="B326" t="str">
            <v>ﾌｧｲｱﾄﾞﾚｲｸ</v>
          </cell>
        </row>
        <row r="327">
          <cell r="A327">
            <v>13102012</v>
          </cell>
          <cell r="B327" t="str">
            <v>ﾌｧｲｱﾄﾞﾚｲｸ+</v>
          </cell>
        </row>
        <row r="328">
          <cell r="A328">
            <v>13102013</v>
          </cell>
          <cell r="B328" t="str">
            <v>[火焔竜]ﾌｧｲｱﾄﾞﾚｲｸ</v>
          </cell>
        </row>
        <row r="329">
          <cell r="A329">
            <v>11103011</v>
          </cell>
          <cell r="B329" t="str">
            <v>ﾌﾝﾊﾞﾊﾞ</v>
          </cell>
        </row>
        <row r="330">
          <cell r="A330">
            <v>11103012</v>
          </cell>
          <cell r="B330" t="str">
            <v>ﾌﾝﾊﾞﾊﾞ+</v>
          </cell>
        </row>
        <row r="331">
          <cell r="A331">
            <v>11103013</v>
          </cell>
          <cell r="B331" t="str">
            <v>[神使獣]ﾌﾝﾊﾞﾊﾞ</v>
          </cell>
        </row>
        <row r="332">
          <cell r="A332">
            <v>31104011</v>
          </cell>
          <cell r="B332" t="str">
            <v>ｱｼﾞ･ﾀﾞﾊｰｶ</v>
          </cell>
        </row>
        <row r="333">
          <cell r="A333">
            <v>31104012</v>
          </cell>
          <cell r="B333" t="str">
            <v>ｱｼﾞ･ﾀﾞﾊｰｶ+</v>
          </cell>
        </row>
        <row r="334">
          <cell r="A334">
            <v>31104013</v>
          </cell>
          <cell r="B334" t="str">
            <v>[蛇竜王]ｱｼﾞ･ﾀﾞﾊｰｶ</v>
          </cell>
        </row>
        <row r="335">
          <cell r="A335">
            <v>21105011</v>
          </cell>
          <cell r="B335" t="str">
            <v>ｸﾞﾘﾌｨﾝ</v>
          </cell>
        </row>
        <row r="336">
          <cell r="A336">
            <v>21105012</v>
          </cell>
          <cell r="B336" t="str">
            <v>ｸﾞﾘﾌｨﾝ+</v>
          </cell>
        </row>
        <row r="337">
          <cell r="A337">
            <v>21105013</v>
          </cell>
          <cell r="B337" t="str">
            <v>[鷲獅獣]ｸﾞﾘﾌｨﾝ</v>
          </cell>
        </row>
        <row r="338">
          <cell r="A338">
            <v>23107011</v>
          </cell>
          <cell r="B338" t="str">
            <v>ｳｨﾙ･ｵ･ｳｨｽﾌﾟ</v>
          </cell>
        </row>
        <row r="339">
          <cell r="A339">
            <v>23107012</v>
          </cell>
          <cell r="B339" t="str">
            <v>ｳｨﾙ･ｵ･ｳｨｽﾌﾟ+</v>
          </cell>
        </row>
        <row r="340">
          <cell r="A340">
            <v>23107013</v>
          </cell>
          <cell r="B340" t="str">
            <v>[浮遊霊]ｳｨﾙ･ｵ･ｳｨｽﾌﾟ</v>
          </cell>
        </row>
        <row r="341">
          <cell r="A341">
            <v>11108011</v>
          </cell>
          <cell r="B341" t="str">
            <v>ｱﾙｺｰﾝ</v>
          </cell>
        </row>
        <row r="342">
          <cell r="A342">
            <v>11108012</v>
          </cell>
          <cell r="B342" t="str">
            <v>ｱﾙｺｰﾝ+</v>
          </cell>
        </row>
        <row r="343">
          <cell r="A343">
            <v>11108013</v>
          </cell>
          <cell r="B343" t="str">
            <v>[偽神]ｱﾙｺｰﾝ</v>
          </cell>
        </row>
        <row r="344">
          <cell r="A344">
            <v>21109011</v>
          </cell>
          <cell r="B344" t="str">
            <v>ﾃﾞｰﾓﾝ</v>
          </cell>
        </row>
        <row r="345">
          <cell r="A345">
            <v>21109012</v>
          </cell>
          <cell r="B345" t="str">
            <v>ﾃﾞｰﾓﾝ+</v>
          </cell>
        </row>
        <row r="346">
          <cell r="A346">
            <v>21109013</v>
          </cell>
          <cell r="B346" t="str">
            <v>[悪魔]ﾃﾞｰﾓﾝ</v>
          </cell>
        </row>
        <row r="347">
          <cell r="A347">
            <v>31110011</v>
          </cell>
          <cell r="B347" t="str">
            <v>ｹﾂｧﾙｶﾄﾙ</v>
          </cell>
        </row>
        <row r="348">
          <cell r="A348">
            <v>31110012</v>
          </cell>
          <cell r="B348" t="str">
            <v>ｹﾂｧﾙｶﾄﾙ+</v>
          </cell>
        </row>
        <row r="349">
          <cell r="A349">
            <v>31110013</v>
          </cell>
          <cell r="B349" t="str">
            <v>[羽毛蛇]ｹﾂｧﾙｶﾄﾙ</v>
          </cell>
        </row>
        <row r="350">
          <cell r="A350">
            <v>13111011</v>
          </cell>
          <cell r="B350" t="str">
            <v>ｶﾞﾙﾑ</v>
          </cell>
        </row>
        <row r="351">
          <cell r="A351">
            <v>13111012</v>
          </cell>
          <cell r="B351" t="str">
            <v>ｶﾞﾙﾑ+</v>
          </cell>
        </row>
        <row r="352">
          <cell r="A352">
            <v>13111013</v>
          </cell>
          <cell r="B352" t="str">
            <v>[番狼]ｶﾞﾙﾑ</v>
          </cell>
        </row>
        <row r="353">
          <cell r="A353">
            <v>11112011</v>
          </cell>
          <cell r="B353" t="str">
            <v>ｴｰｷﾞﾙ</v>
          </cell>
        </row>
        <row r="354">
          <cell r="A354">
            <v>11112012</v>
          </cell>
          <cell r="B354" t="str">
            <v>ｴｰｷﾞﾙ+</v>
          </cell>
        </row>
        <row r="355">
          <cell r="A355">
            <v>11112013</v>
          </cell>
          <cell r="B355" t="str">
            <v>[船喰]ｴｰｷﾞﾙ</v>
          </cell>
        </row>
        <row r="356">
          <cell r="A356">
            <v>21113011</v>
          </cell>
          <cell r="B356" t="str">
            <v>ﾒﾘｭｼﾞｰﾇ</v>
          </cell>
        </row>
        <row r="357">
          <cell r="A357">
            <v>21113012</v>
          </cell>
          <cell r="B357" t="str">
            <v>ﾒﾘｭｼﾞｰﾇ+</v>
          </cell>
        </row>
        <row r="358">
          <cell r="A358">
            <v>21113013</v>
          </cell>
          <cell r="B358" t="str">
            <v>[竜乙女]ﾒﾘｭｼﾞｰﾇ</v>
          </cell>
        </row>
        <row r="359">
          <cell r="A359">
            <v>31114011</v>
          </cell>
          <cell r="B359" t="str">
            <v>ｲﾙﾙﾔﾝｶｼｭ</v>
          </cell>
        </row>
        <row r="360">
          <cell r="A360">
            <v>31114012</v>
          </cell>
          <cell r="B360" t="str">
            <v>ｲﾙﾙﾔﾝｶｼｭ+</v>
          </cell>
        </row>
        <row r="361">
          <cell r="A361">
            <v>31114013</v>
          </cell>
          <cell r="B361" t="str">
            <v>[酔竜]ｲﾙﾙﾔﾝｶｼｭ</v>
          </cell>
        </row>
        <row r="362">
          <cell r="A362">
            <v>24115011</v>
          </cell>
          <cell r="B362" t="str">
            <v>ｱﾌﾞﾗｸｻｽ</v>
          </cell>
        </row>
        <row r="363">
          <cell r="A363">
            <v>24115012</v>
          </cell>
          <cell r="B363" t="str">
            <v>ｱﾌﾞﾗｸｻｽ+</v>
          </cell>
        </row>
        <row r="364">
          <cell r="A364">
            <v>24115013</v>
          </cell>
          <cell r="B364" t="str">
            <v>[導魔]ｱﾌﾞﾗｸｻｽ</v>
          </cell>
        </row>
        <row r="365">
          <cell r="A365">
            <v>16116011</v>
          </cell>
          <cell r="B365" t="str">
            <v>ﾄﾞﾐﾆｵﾝ</v>
          </cell>
        </row>
        <row r="366">
          <cell r="A366">
            <v>16116012</v>
          </cell>
          <cell r="B366" t="str">
            <v>ﾄﾞﾐﾆｵﾝ+</v>
          </cell>
        </row>
        <row r="367">
          <cell r="A367">
            <v>16116013</v>
          </cell>
          <cell r="B367" t="str">
            <v>[主天使]ﾄﾞﾐﾆｵﾝ</v>
          </cell>
        </row>
        <row r="368">
          <cell r="A368">
            <v>34117011</v>
          </cell>
          <cell r="B368" t="str">
            <v>ｴﾝﾌﾟｰｻ</v>
          </cell>
        </row>
        <row r="369">
          <cell r="A369">
            <v>34117012</v>
          </cell>
          <cell r="B369" t="str">
            <v>ｴﾝﾌﾟｰｻ+</v>
          </cell>
        </row>
        <row r="370">
          <cell r="A370">
            <v>34117013</v>
          </cell>
          <cell r="B370" t="str">
            <v>[雌螳螂]ｴﾝﾌﾟｰｻ</v>
          </cell>
        </row>
        <row r="371">
          <cell r="A371">
            <v>24118011</v>
          </cell>
          <cell r="B371" t="str">
            <v>ﾅｲﾄﾒｱ</v>
          </cell>
        </row>
        <row r="372">
          <cell r="A372">
            <v>24118012</v>
          </cell>
          <cell r="B372" t="str">
            <v>ﾅｲﾄﾒｱ+</v>
          </cell>
        </row>
        <row r="373">
          <cell r="A373">
            <v>24118013</v>
          </cell>
          <cell r="B373" t="str">
            <v>[悪夢魔]ﾅｲﾄﾒｱ</v>
          </cell>
        </row>
        <row r="374">
          <cell r="A374">
            <v>16118011</v>
          </cell>
          <cell r="B374" t="str">
            <v>ﾏﾝﾓﾝ</v>
          </cell>
        </row>
        <row r="375">
          <cell r="A375">
            <v>16118012</v>
          </cell>
          <cell r="B375" t="str">
            <v>ﾏﾝﾓﾝ+</v>
          </cell>
        </row>
        <row r="376">
          <cell r="A376">
            <v>16118013</v>
          </cell>
          <cell r="B376" t="str">
            <v>[欲魔神]ﾏﾝﾓﾝ</v>
          </cell>
        </row>
        <row r="377">
          <cell r="A377">
            <v>26120011</v>
          </cell>
          <cell r="B377" t="str">
            <v>ｱﾝﾘ･ﾏﾕ</v>
          </cell>
        </row>
        <row r="378">
          <cell r="A378">
            <v>26120012</v>
          </cell>
          <cell r="B378" t="str">
            <v>ｱﾝﾘ･ﾏﾕ+</v>
          </cell>
        </row>
        <row r="379">
          <cell r="A379">
            <v>26120013</v>
          </cell>
          <cell r="B379" t="str">
            <v>[絶対悪神]ｱﾝﾘ･ﾏﾕ</v>
          </cell>
        </row>
        <row r="380">
          <cell r="A380">
            <v>16106013</v>
          </cell>
          <cell r="B380" t="str">
            <v>[大天使]ｱｰｸｴﾝｼﾞｪﾙ</v>
          </cell>
        </row>
        <row r="381">
          <cell r="A381">
            <v>13121011</v>
          </cell>
          <cell r="B381" t="str">
            <v>ﾎﾙｽ</v>
          </cell>
        </row>
        <row r="382">
          <cell r="A382">
            <v>13121012</v>
          </cell>
          <cell r="B382" t="str">
            <v>ﾎﾙｽ+</v>
          </cell>
        </row>
        <row r="383">
          <cell r="A383">
            <v>13121013</v>
          </cell>
          <cell r="B383" t="str">
            <v>[太陽神]ﾎﾙｽ</v>
          </cell>
        </row>
        <row r="384">
          <cell r="A384">
            <v>24122011</v>
          </cell>
          <cell r="B384" t="str">
            <v>ﾐﾄﾗ</v>
          </cell>
        </row>
        <row r="385">
          <cell r="A385">
            <v>24122012</v>
          </cell>
          <cell r="B385" t="str">
            <v>ﾐﾄﾗ+</v>
          </cell>
        </row>
        <row r="386">
          <cell r="A386">
            <v>24122013</v>
          </cell>
          <cell r="B386" t="str">
            <v>[光明神]ﾐﾄﾗ</v>
          </cell>
        </row>
        <row r="387">
          <cell r="A387">
            <v>36123011</v>
          </cell>
          <cell r="B387" t="str">
            <v>ｳｫﾌ･ﾏﾅﾌ</v>
          </cell>
        </row>
        <row r="388">
          <cell r="A388">
            <v>36123012</v>
          </cell>
          <cell r="B388" t="str">
            <v>ｳｫﾌ･ﾏﾅﾌ+</v>
          </cell>
        </row>
        <row r="389">
          <cell r="A389">
            <v>36123013</v>
          </cell>
          <cell r="B389" t="str">
            <v>[最善思考]ｳｫﾌ･ﾏﾅﾌ</v>
          </cell>
        </row>
        <row r="390">
          <cell r="A390">
            <v>23124011</v>
          </cell>
          <cell r="B390" t="str">
            <v>ｱｰﾀﾙ</v>
          </cell>
        </row>
        <row r="391">
          <cell r="A391">
            <v>23124012</v>
          </cell>
          <cell r="B391" t="str">
            <v>ｱｰﾀﾙ+</v>
          </cell>
        </row>
        <row r="392">
          <cell r="A392">
            <v>23124013</v>
          </cell>
          <cell r="B392" t="str">
            <v>[火焔神]ｱｰﾀﾙ</v>
          </cell>
        </row>
        <row r="393">
          <cell r="A393">
            <v>13125011</v>
          </cell>
          <cell r="B393" t="str">
            <v>ｳﾙｽﾗｸﾞﾅ</v>
          </cell>
        </row>
        <row r="394">
          <cell r="A394">
            <v>13125012</v>
          </cell>
          <cell r="B394" t="str">
            <v>ｳﾙｽﾗｸﾞﾅ+</v>
          </cell>
        </row>
        <row r="395">
          <cell r="A395">
            <v>13125013</v>
          </cell>
          <cell r="B395" t="str">
            <v>[変化神]ｳﾙｽﾗｸﾞﾅ</v>
          </cell>
        </row>
        <row r="396">
          <cell r="A396">
            <v>34126011</v>
          </cell>
          <cell r="B396" t="str">
            <v>ｱｶ･ﾏﾅﾌ</v>
          </cell>
        </row>
        <row r="397">
          <cell r="A397">
            <v>34126012</v>
          </cell>
          <cell r="B397" t="str">
            <v>ｱｶ･ﾏﾅﾌ+</v>
          </cell>
        </row>
        <row r="398">
          <cell r="A398">
            <v>34126013</v>
          </cell>
          <cell r="B398" t="str">
            <v>[最悪思考]ｱｶ･ﾏﾅﾌ</v>
          </cell>
        </row>
        <row r="399">
          <cell r="A399">
            <v>16127011</v>
          </cell>
          <cell r="B399" t="str">
            <v>ﾍﾞﾘｱﾙ</v>
          </cell>
        </row>
        <row r="400">
          <cell r="A400">
            <v>16127012</v>
          </cell>
          <cell r="B400" t="str">
            <v>ﾍﾞﾘｱﾙ+</v>
          </cell>
        </row>
        <row r="401">
          <cell r="A401">
            <v>16127013</v>
          </cell>
          <cell r="B401" t="str">
            <v>[獄女王]ﾍﾞﾘｱﾙ</v>
          </cell>
        </row>
        <row r="402">
          <cell r="A402">
            <v>26127011</v>
          </cell>
          <cell r="B402" t="str">
            <v>[悪魔嬢]ﾍﾞﾘｱﾙ</v>
          </cell>
        </row>
        <row r="403">
          <cell r="A403">
            <v>26127012</v>
          </cell>
          <cell r="B403" t="str">
            <v>[悪魔嬢]ﾍﾞﾘｱﾙ+</v>
          </cell>
        </row>
        <row r="404">
          <cell r="A404">
            <v>26127013</v>
          </cell>
          <cell r="B404" t="str">
            <v>[極･悪魔嬢]ﾍﾞﾘｱﾙ</v>
          </cell>
        </row>
        <row r="405">
          <cell r="A405">
            <v>34128011</v>
          </cell>
          <cell r="B405" t="str">
            <v>ｱｽﾓﾃﾞｳｽ</v>
          </cell>
        </row>
        <row r="406">
          <cell r="A406">
            <v>34128012</v>
          </cell>
          <cell r="B406" t="str">
            <v>ｱｽﾓﾃﾞｳｽ+</v>
          </cell>
        </row>
        <row r="407">
          <cell r="A407">
            <v>34128013</v>
          </cell>
          <cell r="B407" t="str">
            <v>[猥誘惑]ｱｽﾓﾃﾞｳｽ</v>
          </cell>
        </row>
        <row r="408">
          <cell r="A408">
            <v>24129011</v>
          </cell>
          <cell r="B408" t="str">
            <v>ﾊﾞｱﾙ</v>
          </cell>
        </row>
        <row r="409">
          <cell r="A409">
            <v>24129012</v>
          </cell>
          <cell r="B409" t="str">
            <v>ﾊﾞｱﾙ+</v>
          </cell>
        </row>
        <row r="410">
          <cell r="A410">
            <v>24129013</v>
          </cell>
          <cell r="B410" t="str">
            <v>[荒野帝]ﾊﾞｱﾙ</v>
          </cell>
        </row>
        <row r="411">
          <cell r="A411">
            <v>33130011</v>
          </cell>
          <cell r="B411" t="str">
            <v xml:space="preserve">ﾅｲﾄｺﾞｰﾝﾄ </v>
          </cell>
        </row>
        <row r="412">
          <cell r="A412">
            <v>33130012</v>
          </cell>
          <cell r="B412" t="str">
            <v>ﾅｲﾄｺﾞｰﾝﾄ+</v>
          </cell>
        </row>
        <row r="413">
          <cell r="A413">
            <v>33130013</v>
          </cell>
          <cell r="B413" t="str">
            <v xml:space="preserve">[夜魔]ﾅｲﾄｺﾞｰﾝﾄ </v>
          </cell>
        </row>
        <row r="414">
          <cell r="A414">
            <v>16131011</v>
          </cell>
          <cell r="B414" t="str">
            <v>ｲﾙﾀﾞｰﾅ</v>
          </cell>
        </row>
        <row r="415">
          <cell r="A415">
            <v>16131012</v>
          </cell>
          <cell r="B415" t="str">
            <v>ｲﾙﾀﾞｰﾅ+</v>
          </cell>
        </row>
        <row r="416">
          <cell r="A416">
            <v>16131013</v>
          </cell>
          <cell r="B416" t="str">
            <v>[光戦姫]ｲﾙﾀﾞｰﾅ</v>
          </cell>
        </row>
        <row r="417">
          <cell r="A417">
            <v>36132011</v>
          </cell>
          <cell r="B417" t="str">
            <v>ｽﾛｰﾈ</v>
          </cell>
        </row>
        <row r="418">
          <cell r="A418">
            <v>36132012</v>
          </cell>
          <cell r="B418" t="str">
            <v>ｽﾛｰﾈ+</v>
          </cell>
        </row>
        <row r="419">
          <cell r="A419">
            <v>36132013</v>
          </cell>
          <cell r="B419" t="str">
            <v>[座天使]ｽﾛｰﾈ</v>
          </cell>
        </row>
        <row r="420">
          <cell r="A420">
            <v>26133011</v>
          </cell>
          <cell r="B420" t="str">
            <v>ｻｷｭﾊﾞｽ</v>
          </cell>
        </row>
        <row r="421">
          <cell r="A421">
            <v>26133012</v>
          </cell>
          <cell r="B421" t="str">
            <v>ｻｷｭﾊﾞｽ+</v>
          </cell>
        </row>
        <row r="422">
          <cell r="A422">
            <v>26133013</v>
          </cell>
          <cell r="B422" t="str">
            <v>[不変吸淫]ｻｷｭﾊﾞｽ</v>
          </cell>
        </row>
        <row r="423">
          <cell r="A423">
            <v>34134011</v>
          </cell>
          <cell r="B423" t="str">
            <v xml:space="preserve">ﾘｯﾁ </v>
          </cell>
        </row>
        <row r="424">
          <cell r="A424">
            <v>34134012</v>
          </cell>
          <cell r="B424" t="str">
            <v>ﾘｯﾁ+</v>
          </cell>
        </row>
        <row r="425">
          <cell r="A425">
            <v>34134013</v>
          </cell>
          <cell r="B425" t="str">
            <v xml:space="preserve">[貴腐]ﾘｯﾁ </v>
          </cell>
        </row>
        <row r="426">
          <cell r="A426">
            <v>14135011</v>
          </cell>
          <cell r="B426" t="str">
            <v>ﾑﾙﾑﾙ</v>
          </cell>
        </row>
        <row r="427">
          <cell r="A427">
            <v>14135012</v>
          </cell>
          <cell r="B427" t="str">
            <v>ﾑﾙﾑﾙ+</v>
          </cell>
        </row>
        <row r="428">
          <cell r="A428">
            <v>14135013</v>
          </cell>
          <cell r="B428" t="str">
            <v>[騒魔神]ﾑﾙﾑﾙ</v>
          </cell>
        </row>
        <row r="429">
          <cell r="A429">
            <v>13136011</v>
          </cell>
          <cell r="B429" t="str">
            <v>ﾏﾙｺｼｱｽ</v>
          </cell>
        </row>
        <row r="430">
          <cell r="A430">
            <v>13136012</v>
          </cell>
          <cell r="B430" t="str">
            <v>ﾏﾙｺｼｱｽ+</v>
          </cell>
        </row>
        <row r="431">
          <cell r="A431">
            <v>13136013</v>
          </cell>
          <cell r="B431" t="str">
            <v>[望郷侯]ﾏﾙｺｼｱｽ</v>
          </cell>
        </row>
        <row r="432">
          <cell r="A432">
            <v>23137011</v>
          </cell>
          <cell r="B432" t="str">
            <v xml:space="preserve">ﾜｲﾊﾞｰﾝ </v>
          </cell>
        </row>
        <row r="433">
          <cell r="A433">
            <v>23137012</v>
          </cell>
          <cell r="B433" t="str">
            <v>ﾜｲﾊﾞｰﾝ+</v>
          </cell>
        </row>
        <row r="434">
          <cell r="A434">
            <v>23137013</v>
          </cell>
          <cell r="B434" t="str">
            <v xml:space="preserve">[征服竜]ﾜｲﾊﾞｰﾝ </v>
          </cell>
        </row>
        <row r="435">
          <cell r="A435">
            <v>22138011</v>
          </cell>
          <cell r="B435" t="str">
            <v>ｱｰｸﾃｨﾀﾝ</v>
          </cell>
        </row>
        <row r="436">
          <cell r="A436">
            <v>22138012</v>
          </cell>
          <cell r="B436" t="str">
            <v>ｱｰｸﾃｨﾀﾝ+</v>
          </cell>
        </row>
        <row r="437">
          <cell r="A437">
            <v>22138013</v>
          </cell>
          <cell r="B437" t="str">
            <v>[妹溺愛]ｱｰｸﾃｨﾀﾝ</v>
          </cell>
        </row>
        <row r="438">
          <cell r="A438">
            <v>16139011</v>
          </cell>
          <cell r="B438" t="str">
            <v>[紅月]ﾍｰﾗｰ</v>
          </cell>
        </row>
        <row r="439">
          <cell r="A439">
            <v>16139012</v>
          </cell>
          <cell r="B439" t="str">
            <v>[紅月]ﾍｰﾗｰ+</v>
          </cell>
        </row>
        <row r="440">
          <cell r="A440">
            <v>16139013</v>
          </cell>
          <cell r="B440" t="str">
            <v>[花鳥封月]ﾍｰﾗｰ</v>
          </cell>
        </row>
        <row r="441">
          <cell r="A441">
            <v>26139011</v>
          </cell>
          <cell r="B441" t="str">
            <v>[蜜月]ﾍｰﾗｰ</v>
          </cell>
        </row>
        <row r="442">
          <cell r="A442">
            <v>26139012</v>
          </cell>
          <cell r="B442" t="str">
            <v>[蜜月]ﾍｰﾗｰ+</v>
          </cell>
        </row>
        <row r="443">
          <cell r="A443">
            <v>26139013</v>
          </cell>
          <cell r="B443" t="str">
            <v>[月下美神]ﾍｰﾗｰ</v>
          </cell>
        </row>
        <row r="444">
          <cell r="A444">
            <v>36139011</v>
          </cell>
          <cell r="B444" t="str">
            <v>[朧月]ﾍｰﾗｰ</v>
          </cell>
        </row>
        <row r="445">
          <cell r="A445">
            <v>36139012</v>
          </cell>
          <cell r="B445" t="str">
            <v>[朧月]ﾍｰﾗｰ+</v>
          </cell>
        </row>
        <row r="446">
          <cell r="A446">
            <v>36139013</v>
          </cell>
          <cell r="B446" t="str">
            <v>[刹月花]ﾍｰﾗｰ</v>
          </cell>
        </row>
        <row r="447">
          <cell r="A447">
            <v>16140011</v>
          </cell>
          <cell r="B447" t="str">
            <v>[幼竜]ﾘﾃﾞｨｱ</v>
          </cell>
        </row>
        <row r="448">
          <cell r="A448">
            <v>16140012</v>
          </cell>
          <cell r="B448" t="str">
            <v>[幼竜]ﾘﾃﾞｨｱ+</v>
          </cell>
        </row>
        <row r="449">
          <cell r="A449">
            <v>16140013</v>
          </cell>
          <cell r="B449" t="str">
            <v>[浄化聖竜]ﾘﾃﾞｨｱ</v>
          </cell>
        </row>
        <row r="450">
          <cell r="A450">
            <v>26140011</v>
          </cell>
          <cell r="B450" t="str">
            <v>[稚竜]ﾘﾃﾞｨｱ</v>
          </cell>
        </row>
        <row r="451">
          <cell r="A451">
            <v>26140012</v>
          </cell>
          <cell r="B451" t="str">
            <v>[稚竜]ﾘﾃﾞｨｱ+</v>
          </cell>
        </row>
        <row r="452">
          <cell r="A452">
            <v>26140013</v>
          </cell>
          <cell r="B452" t="str">
            <v>[破邪聖竜]ﾘﾃﾞｨｱ</v>
          </cell>
        </row>
        <row r="453">
          <cell r="A453">
            <v>36140011</v>
          </cell>
          <cell r="B453" t="str">
            <v>[仔竜]ﾘﾃﾞｨｱ</v>
          </cell>
        </row>
        <row r="454">
          <cell r="A454">
            <v>36140012</v>
          </cell>
          <cell r="B454" t="str">
            <v>[仔竜]ﾘﾃﾞｨｱ+</v>
          </cell>
        </row>
        <row r="455">
          <cell r="A455">
            <v>36140013</v>
          </cell>
          <cell r="B455" t="str">
            <v>[守護聖竜]ﾘﾃﾞｨｱ</v>
          </cell>
        </row>
        <row r="456">
          <cell r="A456">
            <v>26141011</v>
          </cell>
          <cell r="B456" t="str">
            <v>ﾊﾟｽﾞｽﾞ</v>
          </cell>
        </row>
        <row r="457">
          <cell r="A457">
            <v>26141012</v>
          </cell>
          <cell r="B457" t="str">
            <v>ﾊﾟｽﾞｽﾞ+</v>
          </cell>
        </row>
        <row r="458">
          <cell r="A458">
            <v>26141013</v>
          </cell>
          <cell r="B458" t="str">
            <v>[嵐魔神]ﾊﾟｽﾞｽﾞ</v>
          </cell>
        </row>
        <row r="459">
          <cell r="A459">
            <v>34142011</v>
          </cell>
          <cell r="B459" t="str">
            <v>ｻﾘｴﾙ</v>
          </cell>
        </row>
        <row r="460">
          <cell r="A460">
            <v>34142012</v>
          </cell>
          <cell r="B460" t="str">
            <v>ｻﾘｴﾙ+</v>
          </cell>
        </row>
        <row r="461">
          <cell r="A461">
            <v>34142013</v>
          </cell>
          <cell r="B461" t="str">
            <v>[死天使]ｻﾘｴﾙ</v>
          </cell>
        </row>
        <row r="462">
          <cell r="A462">
            <v>33143011</v>
          </cell>
          <cell r="B462" t="str">
            <v>ﾋﾟｸｼｰ</v>
          </cell>
        </row>
        <row r="463">
          <cell r="A463">
            <v>33143012</v>
          </cell>
          <cell r="B463" t="str">
            <v>ﾋﾟｸｼｰ+</v>
          </cell>
        </row>
        <row r="464">
          <cell r="A464">
            <v>33143013</v>
          </cell>
          <cell r="B464" t="str">
            <v>[好奇精]ﾋﾟｸｼｰ</v>
          </cell>
        </row>
        <row r="465">
          <cell r="A465">
            <v>26144011</v>
          </cell>
          <cell r="B465" t="str">
            <v>ｶﾏｴﾙ</v>
          </cell>
        </row>
        <row r="466">
          <cell r="A466">
            <v>26144012</v>
          </cell>
          <cell r="B466" t="str">
            <v>ｶﾏｴﾙ+</v>
          </cell>
        </row>
        <row r="467">
          <cell r="A467">
            <v>26144013</v>
          </cell>
          <cell r="B467" t="str">
            <v>[破壊天使]ｶﾏｴﾙ</v>
          </cell>
        </row>
        <row r="468">
          <cell r="A468">
            <v>34145011</v>
          </cell>
          <cell r="B468" t="str">
            <v>ﾌﾟﾘﾝｼﾊﾟﾘﾃｨ</v>
          </cell>
        </row>
        <row r="469">
          <cell r="A469">
            <v>34145012</v>
          </cell>
          <cell r="B469" t="str">
            <v>ﾌﾟﾘﾝｼﾊﾟﾘﾃｨ+</v>
          </cell>
        </row>
        <row r="470">
          <cell r="A470">
            <v>34145013</v>
          </cell>
          <cell r="B470" t="str">
            <v>[権天使]ﾌﾟﾘﾝｼﾊﾟﾘﾃｨ</v>
          </cell>
        </row>
        <row r="471">
          <cell r="A471">
            <v>36146011</v>
          </cell>
          <cell r="B471" t="str">
            <v>[水心]乙姫</v>
          </cell>
        </row>
        <row r="472">
          <cell r="A472">
            <v>36146012</v>
          </cell>
          <cell r="B472" t="str">
            <v>[清涼]乙姫</v>
          </cell>
        </row>
        <row r="473">
          <cell r="A473">
            <v>36146013</v>
          </cell>
          <cell r="B473" t="str">
            <v>[純粋]乙姫</v>
          </cell>
        </row>
        <row r="474">
          <cell r="A474">
            <v>36147014</v>
          </cell>
          <cell r="B474" t="str">
            <v>[海洋]乙姫</v>
          </cell>
        </row>
        <row r="475">
          <cell r="A475">
            <v>34147011</v>
          </cell>
          <cell r="B475" t="str">
            <v>[滋馳走]乙姫+</v>
          </cell>
        </row>
        <row r="476">
          <cell r="A476">
            <v>34147012</v>
          </cell>
          <cell r="B476" t="str">
            <v>[潮演舞]乙姫+</v>
          </cell>
        </row>
        <row r="477">
          <cell r="A477">
            <v>34148013</v>
          </cell>
          <cell r="B477" t="str">
            <v>[御持成]乙姫+</v>
          </cell>
        </row>
        <row r="478">
          <cell r="A478">
            <v>34148014</v>
          </cell>
          <cell r="B478" t="str">
            <v>[宮土産]乙姫+</v>
          </cell>
        </row>
        <row r="479">
          <cell r="A479">
            <v>34148015</v>
          </cell>
          <cell r="B479" t="str">
            <v>[純真玉手]乙姫+</v>
          </cell>
        </row>
        <row r="480">
          <cell r="A480">
            <v>36149011</v>
          </cell>
          <cell r="B480" t="str">
            <v>[東海龍女]乙姫</v>
          </cell>
        </row>
        <row r="481">
          <cell r="A481">
            <v>36149013</v>
          </cell>
          <cell r="B481" t="str">
            <v>[東海龍女]乙姫+</v>
          </cell>
        </row>
        <row r="482">
          <cell r="A482">
            <v>36150011</v>
          </cell>
          <cell r="B482" t="str">
            <v>[真夏のﾋﾞｰﾄ]ｱﾑﾄﾞｼｱｽ</v>
          </cell>
        </row>
        <row r="483">
          <cell r="A483">
            <v>36150012</v>
          </cell>
          <cell r="B483" t="str">
            <v>[真夏のﾋﾞｰﾄ]ｱﾑﾄﾞｼｱｽ+</v>
          </cell>
        </row>
        <row r="484">
          <cell r="A484">
            <v>36150013</v>
          </cell>
          <cell r="B484" t="str">
            <v>[やまないｱﾝｺｰﾙ]ｱﾑﾄﾞｼｱｽ</v>
          </cell>
        </row>
        <row r="485">
          <cell r="A485">
            <v>14151011</v>
          </cell>
          <cell r="B485" t="str">
            <v>[灼熱ﾀﾞﾝｽ]ｾﾄ</v>
          </cell>
        </row>
        <row r="486">
          <cell r="A486">
            <v>14151012</v>
          </cell>
          <cell r="B486" t="str">
            <v>[灼熱ﾀﾞﾝｽ]ｾﾄ+</v>
          </cell>
        </row>
        <row r="487">
          <cell r="A487">
            <v>14151013</v>
          </cell>
          <cell r="B487" t="str">
            <v>[砂浜の嵐]ｾﾄ</v>
          </cell>
        </row>
        <row r="488">
          <cell r="A488">
            <v>26152011</v>
          </cell>
          <cell r="B488" t="str">
            <v>[南国天国]ｶﾞﾌﾞﾘｴﾙ</v>
          </cell>
        </row>
        <row r="489">
          <cell r="A489">
            <v>26152012</v>
          </cell>
          <cell r="B489" t="str">
            <v>[南国天国]ｶﾞﾌﾞﾘｴﾙ+</v>
          </cell>
        </row>
        <row r="490">
          <cell r="A490">
            <v>26152013</v>
          </cell>
          <cell r="B490" t="str">
            <v>[亜熱帯ﾍｳﾞﾝ]ｶﾞﾌﾞﾘｴﾙ</v>
          </cell>
        </row>
        <row r="491">
          <cell r="A491">
            <v>34153011</v>
          </cell>
          <cell r="B491" t="str">
            <v>[夏時間]ｳﾗﾆｱ</v>
          </cell>
        </row>
        <row r="492">
          <cell r="A492">
            <v>34153012</v>
          </cell>
          <cell r="B492" t="str">
            <v>[夏時間]ｳﾗﾆｱ+</v>
          </cell>
        </row>
        <row r="493">
          <cell r="A493">
            <v>34153013</v>
          </cell>
          <cell r="B493" t="str">
            <v>[渚の戦乙女]ｳﾗﾆｱ</v>
          </cell>
        </row>
        <row r="494">
          <cell r="A494">
            <v>14154011</v>
          </cell>
          <cell r="B494" t="str">
            <v>[お水遊び]ｱﾅﾄ</v>
          </cell>
        </row>
        <row r="495">
          <cell r="A495">
            <v>14154012</v>
          </cell>
          <cell r="B495" t="str">
            <v>[お水遊び]ｱﾅﾄ+</v>
          </cell>
        </row>
        <row r="496">
          <cell r="A496">
            <v>14154013</v>
          </cell>
          <cell r="B496" t="str">
            <v>[晴天血海]ｱﾅﾄ</v>
          </cell>
        </row>
        <row r="497">
          <cell r="A497">
            <v>13155011</v>
          </cell>
          <cell r="B497" t="str">
            <v>ｽﾚｲﾌﾟﾆﾙ</v>
          </cell>
        </row>
        <row r="498">
          <cell r="A498">
            <v>13155012</v>
          </cell>
          <cell r="B498" t="str">
            <v>ｽﾚｲﾌﾟﾆﾙ+</v>
          </cell>
        </row>
        <row r="499">
          <cell r="A499">
            <v>13155013</v>
          </cell>
          <cell r="B499" t="str">
            <v>[勇猛果敢]ｽﾚｲﾌﾟﾆﾙ</v>
          </cell>
        </row>
        <row r="500">
          <cell r="A500">
            <v>11156011</v>
          </cell>
          <cell r="B500" t="str">
            <v>ｵｰｶﾞ</v>
          </cell>
        </row>
        <row r="501">
          <cell r="A501">
            <v>11156012</v>
          </cell>
          <cell r="B501" t="str">
            <v>ｵｰｶﾞ+</v>
          </cell>
        </row>
        <row r="502">
          <cell r="A502">
            <v>11156013</v>
          </cell>
          <cell r="B502" t="str">
            <v>[凶暴]ｵｰｶﾞ</v>
          </cell>
        </row>
        <row r="503">
          <cell r="A503">
            <v>21157011</v>
          </cell>
          <cell r="B503" t="str">
            <v>ｶﾞﾈｰｼｬ</v>
          </cell>
        </row>
        <row r="504">
          <cell r="A504">
            <v>21157012</v>
          </cell>
          <cell r="B504" t="str">
            <v>ｶﾞﾈｰｼｬ+</v>
          </cell>
        </row>
        <row r="505">
          <cell r="A505">
            <v>21157013</v>
          </cell>
          <cell r="B505" t="str">
            <v>[群衆]ｶﾞﾈｰｼｬ</v>
          </cell>
        </row>
        <row r="506">
          <cell r="A506">
            <v>31158011</v>
          </cell>
          <cell r="B506" t="str">
            <v>ｱｽﾋﾟﾄﾞｹﾛｰﾈ</v>
          </cell>
        </row>
        <row r="507">
          <cell r="A507">
            <v>31158012</v>
          </cell>
          <cell r="B507" t="str">
            <v>ｱｽﾋﾟﾄﾞｹﾛｰﾈ+</v>
          </cell>
        </row>
        <row r="508">
          <cell r="A508">
            <v>31158013</v>
          </cell>
          <cell r="B508" t="str">
            <v>[蛇亀]ｱｽﾋﾟﾄﾞｹﾛｰﾈ</v>
          </cell>
        </row>
        <row r="509">
          <cell r="A509">
            <v>33159011</v>
          </cell>
          <cell r="B509" t="str">
            <v>ﾚﾑﾚｰｽ</v>
          </cell>
        </row>
        <row r="510">
          <cell r="A510">
            <v>33159012</v>
          </cell>
          <cell r="B510" t="str">
            <v>ﾚﾑﾚｰｽ+</v>
          </cell>
        </row>
        <row r="511">
          <cell r="A511">
            <v>33159013</v>
          </cell>
          <cell r="B511" t="str">
            <v>[絶壁浮遊]ﾚﾑﾚｰｽ</v>
          </cell>
        </row>
        <row r="512">
          <cell r="A512">
            <v>11160011</v>
          </cell>
          <cell r="B512" t="str">
            <v>ﾚﾌﾟﾗｺｰﾝ</v>
          </cell>
        </row>
        <row r="513">
          <cell r="A513">
            <v>11160012</v>
          </cell>
          <cell r="B513" t="str">
            <v>ﾚﾌﾟﾗｺｰﾝ+</v>
          </cell>
        </row>
        <row r="514">
          <cell r="A514">
            <v>11160013</v>
          </cell>
          <cell r="B514" t="str">
            <v>[小人]ﾚﾌﾟﾗｺｰﾝ</v>
          </cell>
        </row>
        <row r="515">
          <cell r="A515">
            <v>21161011</v>
          </cell>
          <cell r="B515" t="str">
            <v>ﾊｰﾋﾟｨｰ</v>
          </cell>
        </row>
        <row r="516">
          <cell r="A516">
            <v>21161012</v>
          </cell>
          <cell r="B516" t="str">
            <v>ﾊｰﾋﾟｨｰ+</v>
          </cell>
        </row>
        <row r="517">
          <cell r="A517">
            <v>21161013</v>
          </cell>
          <cell r="B517" t="str">
            <v>[華麗]ﾊｰﾋﾟｨｰ</v>
          </cell>
        </row>
        <row r="518">
          <cell r="A518">
            <v>31162011</v>
          </cell>
          <cell r="B518" t="str">
            <v>ｱｳｽﾞﾌﾗﾑ</v>
          </cell>
        </row>
        <row r="519">
          <cell r="A519">
            <v>31162012</v>
          </cell>
          <cell r="B519" t="str">
            <v>ｱｳｽﾞﾌﾗﾑ+</v>
          </cell>
        </row>
        <row r="520">
          <cell r="A520">
            <v>31162013</v>
          </cell>
          <cell r="B520" t="str">
            <v>[豊満]ｱｳｽﾞﾌﾗﾑ</v>
          </cell>
        </row>
        <row r="521">
          <cell r="A521">
            <v>16163011</v>
          </cell>
          <cell r="B521" t="str">
            <v>ｳﾘｴﾙ</v>
          </cell>
        </row>
        <row r="522">
          <cell r="A522">
            <v>16163012</v>
          </cell>
          <cell r="B522" t="str">
            <v>ｳﾘｴﾙ+</v>
          </cell>
        </row>
        <row r="523">
          <cell r="A523">
            <v>16163013</v>
          </cell>
          <cell r="B523" t="str">
            <v>[四大天使]ｳﾘｴﾙ</v>
          </cell>
        </row>
        <row r="524">
          <cell r="A524">
            <v>26164011</v>
          </cell>
          <cell r="B524" t="str">
            <v>ｱﾒﾝ･ﾗｰ</v>
          </cell>
        </row>
        <row r="525">
          <cell r="A525">
            <v>26164012</v>
          </cell>
          <cell r="B525" t="str">
            <v>ｱﾒﾝ･ﾗｰ+</v>
          </cell>
        </row>
        <row r="526">
          <cell r="A526">
            <v>26164013</v>
          </cell>
          <cell r="B526" t="str">
            <v>[豊饒神]ｱﾒﾝ･ﾗｰ</v>
          </cell>
        </row>
        <row r="527">
          <cell r="A527">
            <v>14165011</v>
          </cell>
          <cell r="B527" t="str">
            <v>ﾊﾞﾌｫﾒｯﾄ</v>
          </cell>
        </row>
        <row r="528">
          <cell r="A528">
            <v>14165012</v>
          </cell>
          <cell r="B528" t="str">
            <v>ﾊﾞﾌｫﾒｯﾄ+</v>
          </cell>
        </row>
        <row r="529">
          <cell r="A529">
            <v>14165013</v>
          </cell>
          <cell r="B529" t="str">
            <v>[狂宴悪魔]ﾊﾞﾌｫﾒｯﾄ</v>
          </cell>
        </row>
        <row r="530">
          <cell r="A530">
            <v>34166011</v>
          </cell>
          <cell r="B530" t="str">
            <v>ｴｸｽｼｱ</v>
          </cell>
        </row>
        <row r="531">
          <cell r="A531">
            <v>34166012</v>
          </cell>
          <cell r="B531" t="str">
            <v>ｴｸｽｼｱ+</v>
          </cell>
        </row>
        <row r="532">
          <cell r="A532">
            <v>34166013</v>
          </cell>
          <cell r="B532" t="str">
            <v>[能天使]ｴｸｽｼｱ</v>
          </cell>
        </row>
        <row r="533">
          <cell r="A533">
            <v>16167011</v>
          </cell>
          <cell r="B533" t="str">
            <v>[渚の小悪魔]ｲﾝﾌﾟ</v>
          </cell>
        </row>
        <row r="534">
          <cell r="A534">
            <v>16167012</v>
          </cell>
          <cell r="B534" t="str">
            <v>[渚の小悪魔]ｲﾝﾌﾟ+</v>
          </cell>
        </row>
        <row r="535">
          <cell r="A535">
            <v>16167013</v>
          </cell>
          <cell r="B535" t="str">
            <v>[真夏の秘事]ｲﾝﾌﾟ</v>
          </cell>
        </row>
        <row r="536">
          <cell r="A536">
            <v>16168011</v>
          </cell>
          <cell r="B536" t="str">
            <v>[真夏のﾊﾞｶﾝｽ]鳳凰</v>
          </cell>
        </row>
        <row r="537">
          <cell r="A537">
            <v>16168012</v>
          </cell>
          <cell r="B537" t="str">
            <v>[真夏のﾊﾞｶﾝｽ]鳳凰+</v>
          </cell>
        </row>
        <row r="538">
          <cell r="A538">
            <v>16168013</v>
          </cell>
          <cell r="B538" t="str">
            <v>[灼熱ﾗﾌﾞ]鳳凰</v>
          </cell>
        </row>
        <row r="539">
          <cell r="A539">
            <v>36169011</v>
          </cell>
          <cell r="B539" t="str">
            <v>[夏景色]ｳｫﾌ･ﾏﾅﾌ</v>
          </cell>
        </row>
        <row r="540">
          <cell r="A540">
            <v>36169012</v>
          </cell>
          <cell r="B540" t="str">
            <v>[夏景色]ｳｫﾌ･ﾏﾅﾌ+</v>
          </cell>
        </row>
        <row r="541">
          <cell r="A541">
            <v>36169013</v>
          </cell>
          <cell r="B541" t="str">
            <v>[ｻﾏｰﾛﾏﾝｽ]ｳｫﾌ･ﾏﾅﾌ</v>
          </cell>
        </row>
        <row r="542">
          <cell r="A542">
            <v>24170011</v>
          </cell>
          <cell r="B542" t="str">
            <v>[渚の果実]ﾐﾄﾗ</v>
          </cell>
        </row>
        <row r="543">
          <cell r="A543">
            <v>24170012</v>
          </cell>
          <cell r="B543" t="str">
            <v>[渚の果実]ﾐﾄﾗ+</v>
          </cell>
        </row>
        <row r="544">
          <cell r="A544">
            <v>24170013</v>
          </cell>
          <cell r="B544" t="str">
            <v>[南国果実]ﾐﾄﾗ</v>
          </cell>
        </row>
        <row r="545">
          <cell r="A545">
            <v>14171011</v>
          </cell>
          <cell r="B545" t="str">
            <v>[残暑解放]ｱﾅﾝﾀ</v>
          </cell>
        </row>
        <row r="546">
          <cell r="A546">
            <v>14171012</v>
          </cell>
          <cell r="B546" t="str">
            <v>[残暑解放]ｱﾅﾝﾀ+</v>
          </cell>
        </row>
        <row r="547">
          <cell r="A547">
            <v>14171013</v>
          </cell>
          <cell r="B547" t="str">
            <v>[ﾋﾞｰﾁﾀｲﾑ]ｱﾅﾝﾀ</v>
          </cell>
        </row>
        <row r="548">
          <cell r="A548">
            <v>24172011</v>
          </cell>
          <cell r="B548" t="str">
            <v>[浜辺の純真]ﾛｰﾊﾟｰ</v>
          </cell>
        </row>
        <row r="549">
          <cell r="A549">
            <v>24172012</v>
          </cell>
          <cell r="B549" t="str">
            <v>[浜辺の純真]ﾛｰﾊﾟｰ+</v>
          </cell>
        </row>
        <row r="550">
          <cell r="A550">
            <v>24172013</v>
          </cell>
          <cell r="B550" t="str">
            <v>[天真爛漫]ﾛｰﾊﾟｰ</v>
          </cell>
        </row>
        <row r="551">
          <cell r="A551">
            <v>36173011</v>
          </cell>
          <cell r="B551" t="str">
            <v>ｳﾞｪﾙｻﾞﾝﾃﾞｨ</v>
          </cell>
        </row>
        <row r="552">
          <cell r="A552">
            <v>36173012</v>
          </cell>
          <cell r="B552" t="str">
            <v>ｳﾞｪﾙｻﾞﾝﾃﾞｨ+</v>
          </cell>
        </row>
        <row r="553">
          <cell r="A553">
            <v>36173013</v>
          </cell>
          <cell r="B553" t="str">
            <v>[現乙女]ｳﾞｪﾙｻﾞﾝﾃﾞｨ</v>
          </cell>
        </row>
        <row r="554">
          <cell r="A554">
            <v>26174011</v>
          </cell>
          <cell r="B554" t="str">
            <v>[堕天]ｳﾘｴﾙ</v>
          </cell>
        </row>
        <row r="555">
          <cell r="A555">
            <v>26174012</v>
          </cell>
          <cell r="B555" t="str">
            <v>[堕天]ｳﾘｴﾙ+</v>
          </cell>
        </row>
        <row r="556">
          <cell r="A556">
            <v>26174013</v>
          </cell>
          <cell r="B556" t="str">
            <v>[極･堕天]ｳﾘｴﾙ</v>
          </cell>
        </row>
        <row r="557">
          <cell r="A557">
            <v>36175011</v>
          </cell>
          <cell r="B557" t="str">
            <v>[ｼｰｽﾞﾝ･ｲﾝ･ｻﾞ･ｻﾝ]九尾の狐</v>
          </cell>
        </row>
        <row r="558">
          <cell r="A558">
            <v>36175012</v>
          </cell>
          <cell r="B558" t="str">
            <v>[ｼｰｽﾞﾝ･ｲﾝ･ｻﾞ･ｻﾝ]九尾の狐+</v>
          </cell>
        </row>
        <row r="559">
          <cell r="A559">
            <v>36175013</v>
          </cell>
          <cell r="B559" t="str">
            <v>[驚天ﾎﾟﾛﾘ]九尾の狐</v>
          </cell>
        </row>
        <row r="560">
          <cell r="A560">
            <v>24176011</v>
          </cell>
          <cell r="B560" t="str">
            <v>ｶｰﾘｰ</v>
          </cell>
        </row>
        <row r="561">
          <cell r="A561">
            <v>24176012</v>
          </cell>
          <cell r="B561" t="str">
            <v>ｶｰﾘｰ+</v>
          </cell>
        </row>
        <row r="562">
          <cell r="A562">
            <v>24176013</v>
          </cell>
          <cell r="B562" t="str">
            <v>[大黒天女]ｶｰﾘｰ</v>
          </cell>
        </row>
        <row r="563">
          <cell r="A563">
            <v>33177011</v>
          </cell>
          <cell r="B563" t="str">
            <v>ﾕﾙﾙﾝｸﾞﾙ</v>
          </cell>
        </row>
        <row r="564">
          <cell r="A564">
            <v>33177012</v>
          </cell>
          <cell r="B564" t="str">
            <v>ﾕﾙﾙﾝｸﾞﾙ+</v>
          </cell>
        </row>
        <row r="565">
          <cell r="A565">
            <v>33177013</v>
          </cell>
          <cell r="B565" t="str">
            <v>[虹蛇]ﾕﾙﾙﾝｸﾞﾙ</v>
          </cell>
        </row>
        <row r="566">
          <cell r="A566">
            <v>14178011</v>
          </cell>
          <cell r="B566" t="str">
            <v>ｻｲｸﾛﾌﾟｽ</v>
          </cell>
        </row>
        <row r="567">
          <cell r="A567">
            <v>14178012</v>
          </cell>
          <cell r="B567" t="str">
            <v>ｻｲｸﾛﾌﾟｽ+</v>
          </cell>
        </row>
        <row r="568">
          <cell r="A568">
            <v>14178013</v>
          </cell>
          <cell r="B568" t="str">
            <v>[独眼]ｻｲｸﾛﾌﾟｽ</v>
          </cell>
        </row>
        <row r="569">
          <cell r="A569">
            <v>26179011</v>
          </cell>
          <cell r="B569" t="str">
            <v>[真夏の吸淫]ｻｷｭﾊﾞｽ</v>
          </cell>
        </row>
        <row r="570">
          <cell r="A570">
            <v>26179012</v>
          </cell>
          <cell r="B570" t="str">
            <v>[真夏の吸淫]ｻｷｭﾊﾞｽ+</v>
          </cell>
        </row>
        <row r="571">
          <cell r="A571">
            <v>26179013</v>
          </cell>
          <cell r="B571" t="str">
            <v>[ひと夏の思い出]ｻｷｭﾊﾞｽ</v>
          </cell>
        </row>
        <row r="572">
          <cell r="A572">
            <v>34180011</v>
          </cell>
          <cell r="B572" t="str">
            <v>[夏海]ﾘｯﾁ</v>
          </cell>
        </row>
        <row r="573">
          <cell r="A573">
            <v>34180012</v>
          </cell>
          <cell r="B573" t="str">
            <v>[夏海]ﾘｯﾁ+</v>
          </cell>
        </row>
        <row r="574">
          <cell r="A574">
            <v>34180013</v>
          </cell>
          <cell r="B574" t="str">
            <v>[ﾗｽﾄｻﾏｰ]ﾘｯﾁ</v>
          </cell>
        </row>
        <row r="575">
          <cell r="A575">
            <v>26181011</v>
          </cell>
          <cell r="B575" t="str">
            <v>[宿命]ｳﾞｪﾙｻﾞﾝﾃﾞｨ</v>
          </cell>
        </row>
        <row r="576">
          <cell r="A576">
            <v>26181012</v>
          </cell>
          <cell r="B576" t="str">
            <v>[宿命]ｳﾞｪﾙｻﾞﾝﾃﾞｨ+</v>
          </cell>
        </row>
        <row r="577">
          <cell r="A577">
            <v>26181013</v>
          </cell>
          <cell r="B577" t="str">
            <v>[堕･宿命]ｳﾞｪﾙｻﾞﾝﾃﾞｨ</v>
          </cell>
        </row>
        <row r="578">
          <cell r="A578">
            <v>36182011</v>
          </cell>
          <cell r="B578" t="str">
            <v>[虹色]ﾚｲﾝﾎﾞｰｽﾗｲﾑ</v>
          </cell>
        </row>
        <row r="579">
          <cell r="A579">
            <v>23933011</v>
          </cell>
          <cell r="B579" t="str">
            <v>[技能]ｽｷﾙｽﾗｲﾑ</v>
          </cell>
        </row>
        <row r="580">
          <cell r="A580">
            <v>26183001</v>
          </cell>
          <cell r="B580" t="str">
            <v>ｳﾝﾃﾞｨｰﾈ</v>
          </cell>
        </row>
        <row r="581">
          <cell r="A581">
            <v>26183002</v>
          </cell>
          <cell r="B581" t="str">
            <v>ｳﾝﾃﾞｨｰﾈ+</v>
          </cell>
        </row>
        <row r="582">
          <cell r="A582">
            <v>26183003</v>
          </cell>
          <cell r="B582" t="str">
            <v>[四精霊]ｳﾝﾃﾞｨｰﾈ</v>
          </cell>
        </row>
        <row r="583">
          <cell r="A583">
            <v>34184001</v>
          </cell>
          <cell r="B583" t="str">
            <v>ﾃﾞｭﾅﾐｽ</v>
          </cell>
        </row>
        <row r="584">
          <cell r="A584">
            <v>34184002</v>
          </cell>
          <cell r="B584" t="str">
            <v>ﾃﾞｭﾅﾐｽ+</v>
          </cell>
        </row>
        <row r="585">
          <cell r="A585">
            <v>34184003</v>
          </cell>
          <cell r="B585" t="str">
            <v>[力天使]ﾃﾞｭﾅﾐｽ</v>
          </cell>
        </row>
        <row r="586">
          <cell r="A586">
            <v>16185011</v>
          </cell>
          <cell r="B586" t="str">
            <v>[幼魔]ﾒﾌｨｰ</v>
          </cell>
        </row>
        <row r="587">
          <cell r="A587">
            <v>16185012</v>
          </cell>
          <cell r="B587" t="str">
            <v>[幼魔]ﾒﾌｨｰ+</v>
          </cell>
        </row>
        <row r="588">
          <cell r="A588">
            <v>16185013</v>
          </cell>
          <cell r="B588" t="str">
            <v>[漆黒幼魔]ﾒﾌｨｰ</v>
          </cell>
        </row>
        <row r="589">
          <cell r="A589">
            <v>26185011</v>
          </cell>
          <cell r="B589" t="str">
            <v>[悪魔娘]ﾒﾌｨｰ</v>
          </cell>
        </row>
        <row r="590">
          <cell r="A590">
            <v>26185012</v>
          </cell>
          <cell r="B590" t="str">
            <v>[悪魔娘]ﾒﾌｨｰ+</v>
          </cell>
        </row>
        <row r="591">
          <cell r="A591">
            <v>26185013</v>
          </cell>
          <cell r="B591" t="str">
            <v>[邪悪魔娘]ﾒﾌｨｰ</v>
          </cell>
        </row>
        <row r="592">
          <cell r="A592">
            <v>36185011</v>
          </cell>
          <cell r="B592" t="str">
            <v>[小悪魔]ﾒﾌｨｰ</v>
          </cell>
        </row>
        <row r="593">
          <cell r="A593">
            <v>36185012</v>
          </cell>
          <cell r="B593" t="str">
            <v>[小悪魔]ﾒﾌｨｰ+</v>
          </cell>
        </row>
        <row r="594">
          <cell r="A594">
            <v>36185013</v>
          </cell>
          <cell r="B594" t="str">
            <v>[我侭悪魔]ﾒﾌｨｰ</v>
          </cell>
        </row>
        <row r="595">
          <cell r="A595">
            <v>36186011</v>
          </cell>
          <cell r="B595" t="str">
            <v>ﾘﾘﾑ</v>
          </cell>
        </row>
        <row r="596">
          <cell r="A596">
            <v>36186012</v>
          </cell>
          <cell r="B596" t="str">
            <v>ﾘﾘﾑ+</v>
          </cell>
        </row>
        <row r="597">
          <cell r="A597">
            <v>36186013</v>
          </cell>
          <cell r="B597" t="str">
            <v>[淫誘惑]ﾘﾘﾑ</v>
          </cell>
        </row>
        <row r="598">
          <cell r="A598">
            <v>24187011</v>
          </cell>
          <cell r="B598" t="str">
            <v>ｱﾊﾞﾄﾞﾝ</v>
          </cell>
        </row>
        <row r="599">
          <cell r="A599">
            <v>24187012</v>
          </cell>
          <cell r="B599" t="str">
            <v>ｱﾊﾞﾄﾞﾝ+</v>
          </cell>
        </row>
        <row r="600">
          <cell r="A600">
            <v>24187013</v>
          </cell>
          <cell r="B600" t="str">
            <v>[奈落王]ｱﾊﾞﾄﾞﾝ</v>
          </cell>
        </row>
        <row r="601">
          <cell r="A601">
            <v>31188011</v>
          </cell>
          <cell r="B601" t="str">
            <v>ﾎﾟﾙﾀｰｶﾞｲｽﾄ</v>
          </cell>
        </row>
        <row r="602">
          <cell r="A602">
            <v>31188012</v>
          </cell>
          <cell r="B602" t="str">
            <v>ﾎﾟﾙﾀｰｶﾞｲｽﾄ+</v>
          </cell>
        </row>
        <row r="603">
          <cell r="A603">
            <v>31188013</v>
          </cell>
          <cell r="B603" t="str">
            <v>[騒霊娘]ﾎﾟﾙﾀｰｶﾞｲｽﾄ</v>
          </cell>
        </row>
        <row r="604">
          <cell r="A604">
            <v>16189011</v>
          </cell>
          <cell r="B604" t="str">
            <v>ﾃﾞｨｱﾎﾞﾛｽ</v>
          </cell>
        </row>
        <row r="605">
          <cell r="A605">
            <v>16189012</v>
          </cell>
          <cell r="B605" t="str">
            <v>ﾃﾞｨｱﾎﾞﾛｽ+</v>
          </cell>
        </row>
        <row r="606">
          <cell r="A606">
            <v>16189013</v>
          </cell>
          <cell r="B606" t="str">
            <v>[虚闇]ﾃﾞｨｱﾎﾞﾛｽ</v>
          </cell>
        </row>
        <row r="607">
          <cell r="A607">
            <v>26190011</v>
          </cell>
          <cell r="B607" t="str">
            <v>[虚闇魔人]ﾃﾞｨｱﾎﾞﾛｽ</v>
          </cell>
        </row>
        <row r="608">
          <cell r="A608">
            <v>26190012</v>
          </cell>
          <cell r="B608" t="str">
            <v>[虚闇魔人]ﾃﾞｨｱﾎﾞﾛｽ+</v>
          </cell>
        </row>
        <row r="609">
          <cell r="A609">
            <v>26190013</v>
          </cell>
          <cell r="B609" t="str">
            <v>[極･虚闇魔人]ﾃﾞｨｱﾎﾞﾛｽ</v>
          </cell>
        </row>
        <row r="610">
          <cell r="A610">
            <v>34191011</v>
          </cell>
          <cell r="B610" t="str">
            <v>ｸﾞｲｿﾝ</v>
          </cell>
        </row>
        <row r="611">
          <cell r="A611">
            <v>34191012</v>
          </cell>
          <cell r="B611" t="str">
            <v>ｸﾞｲｿﾝ+</v>
          </cell>
        </row>
        <row r="612">
          <cell r="A612">
            <v>34191013</v>
          </cell>
          <cell r="B612" t="str">
            <v>[賢明公]ｸﾞｲｿﾝ</v>
          </cell>
        </row>
        <row r="613">
          <cell r="A613">
            <v>36192011</v>
          </cell>
          <cell r="B613" t="str">
            <v>ﾛｷ</v>
          </cell>
        </row>
        <row r="614">
          <cell r="A614">
            <v>36192012</v>
          </cell>
          <cell r="B614" t="str">
            <v>ﾛｷ+</v>
          </cell>
        </row>
        <row r="615">
          <cell r="A615">
            <v>36192013</v>
          </cell>
          <cell r="B615" t="str">
            <v>[狡知]ﾛｷ</v>
          </cell>
        </row>
        <row r="616">
          <cell r="A616">
            <v>14193011</v>
          </cell>
          <cell r="B616" t="str">
            <v>ﾌﾚｲ</v>
          </cell>
        </row>
        <row r="617">
          <cell r="A617">
            <v>14193012</v>
          </cell>
          <cell r="B617" t="str">
            <v>ﾌﾚｲ+</v>
          </cell>
        </row>
        <row r="618">
          <cell r="A618">
            <v>14193013</v>
          </cell>
          <cell r="B618" t="str">
            <v>[秀麗]ﾌﾚｲ</v>
          </cell>
        </row>
        <row r="619">
          <cell r="A619">
            <v>34194011</v>
          </cell>
          <cell r="B619" t="str">
            <v>ﾊﾞﾙﾊﾞﾄｽ</v>
          </cell>
        </row>
        <row r="620">
          <cell r="A620">
            <v>34194012</v>
          </cell>
          <cell r="B620" t="str">
            <v>ﾊﾞﾙﾊﾞﾄｽ+</v>
          </cell>
        </row>
        <row r="621">
          <cell r="A621">
            <v>34194013</v>
          </cell>
          <cell r="B621" t="str">
            <v>[清廉公爵]ﾊﾞﾙﾊﾞﾄｽ</v>
          </cell>
        </row>
        <row r="622">
          <cell r="A622">
            <v>23195011</v>
          </cell>
          <cell r="B622" t="str">
            <v>大天狗</v>
          </cell>
        </row>
        <row r="623">
          <cell r="A623">
            <v>23195012</v>
          </cell>
          <cell r="B623" t="str">
            <v>大天狗+</v>
          </cell>
        </row>
        <row r="624">
          <cell r="A624">
            <v>23195013</v>
          </cell>
          <cell r="B624" t="str">
            <v>[疾風]大天狗</v>
          </cell>
        </row>
        <row r="625">
          <cell r="A625">
            <v>24196011</v>
          </cell>
          <cell r="B625" t="str">
            <v>ｱﾇﾋﾞｽ</v>
          </cell>
        </row>
        <row r="626">
          <cell r="A626">
            <v>24196012</v>
          </cell>
          <cell r="B626" t="str">
            <v>ｱﾇﾋﾞｽ+</v>
          </cell>
        </row>
        <row r="627">
          <cell r="A627">
            <v>24196013</v>
          </cell>
          <cell r="B627" t="str">
            <v>[死聖神]ｱﾇﾋﾞｽ</v>
          </cell>
        </row>
        <row r="628">
          <cell r="A628">
            <v>16197011</v>
          </cell>
          <cell r="B628" t="str">
            <v>ｳﾞｧﾙｷﾘｰ</v>
          </cell>
        </row>
        <row r="629">
          <cell r="A629">
            <v>16197012</v>
          </cell>
          <cell r="B629" t="str">
            <v>ｳﾞｧﾙｷﾘｰ+</v>
          </cell>
        </row>
        <row r="630">
          <cell r="A630">
            <v>16197013</v>
          </cell>
          <cell r="B630" t="str">
            <v>[戦乙女]ｳﾞｧﾙｷﾘｰ</v>
          </cell>
        </row>
        <row r="631">
          <cell r="A631">
            <v>24198011</v>
          </cell>
          <cell r="B631" t="str">
            <v>ﾄｰﾙ</v>
          </cell>
        </row>
        <row r="632">
          <cell r="A632">
            <v>24198012</v>
          </cell>
          <cell r="B632" t="str">
            <v>ﾄｰﾙ+</v>
          </cell>
        </row>
        <row r="633">
          <cell r="A633">
            <v>24198013</v>
          </cell>
          <cell r="B633" t="str">
            <v>[雷神]ﾄｰﾙ</v>
          </cell>
        </row>
        <row r="634">
          <cell r="A634">
            <v>16199011</v>
          </cell>
          <cell r="B634" t="str">
            <v>ｵｼﾘｽ</v>
          </cell>
        </row>
        <row r="635">
          <cell r="A635">
            <v>16199012</v>
          </cell>
          <cell r="B635" t="str">
            <v>ｵｼﾘｽ+</v>
          </cell>
        </row>
        <row r="636">
          <cell r="A636">
            <v>16199013</v>
          </cell>
          <cell r="B636" t="str">
            <v>[冥界王]ｵｼﾘｽ</v>
          </cell>
        </row>
        <row r="637">
          <cell r="A637">
            <v>33200011</v>
          </cell>
          <cell r="B637" t="str">
            <v>ﾄｰﾄ</v>
          </cell>
        </row>
        <row r="638">
          <cell r="A638">
            <v>33200012</v>
          </cell>
          <cell r="B638" t="str">
            <v>ﾄｰﾄ+</v>
          </cell>
        </row>
        <row r="639">
          <cell r="A639">
            <v>33200013</v>
          </cell>
          <cell r="B639" t="str">
            <v>[知恵神]ﾄｰﾄ</v>
          </cell>
        </row>
        <row r="640">
          <cell r="A640">
            <v>33201011</v>
          </cell>
          <cell r="B640" t="str">
            <v>魍魎</v>
          </cell>
        </row>
        <row r="641">
          <cell r="A641">
            <v>33201012</v>
          </cell>
          <cell r="B641" t="str">
            <v>魍魎+</v>
          </cell>
        </row>
        <row r="642">
          <cell r="A642">
            <v>33201013</v>
          </cell>
          <cell r="B642" t="str">
            <v>[瘴霊]魍魎</v>
          </cell>
        </row>
        <row r="643">
          <cell r="A643">
            <v>13202011</v>
          </cell>
          <cell r="B643" t="str">
            <v>魑魅</v>
          </cell>
        </row>
        <row r="644">
          <cell r="A644">
            <v>13202012</v>
          </cell>
          <cell r="B644" t="str">
            <v>魑魅+</v>
          </cell>
        </row>
        <row r="645">
          <cell r="A645">
            <v>13202013</v>
          </cell>
          <cell r="B645" t="str">
            <v>[緑霊]魑魅</v>
          </cell>
        </row>
        <row r="646">
          <cell r="A646">
            <v>21203011</v>
          </cell>
          <cell r="B646" t="str">
            <v>ｹﾙﾋﾟｰ</v>
          </cell>
        </row>
        <row r="647">
          <cell r="A647">
            <v>21203012</v>
          </cell>
          <cell r="B647" t="str">
            <v>ｹﾙﾋﾟｰ+</v>
          </cell>
        </row>
        <row r="648">
          <cell r="A648">
            <v>21203013</v>
          </cell>
          <cell r="B648" t="str">
            <v>[水霊]ｹﾙﾋﾟｰ</v>
          </cell>
        </row>
        <row r="649">
          <cell r="A649">
            <v>21204011</v>
          </cell>
          <cell r="B649" t="str">
            <v>ｲｴﾃｨ</v>
          </cell>
        </row>
        <row r="650">
          <cell r="A650">
            <v>21204012</v>
          </cell>
          <cell r="B650" t="str">
            <v>ｲｴﾃｨ+</v>
          </cell>
        </row>
        <row r="651">
          <cell r="A651">
            <v>21204013</v>
          </cell>
          <cell r="B651" t="str">
            <v>[雪娘]ｲｴﾃｨ</v>
          </cell>
        </row>
        <row r="652">
          <cell r="A652">
            <v>11205011</v>
          </cell>
          <cell r="B652" t="str">
            <v>ﾈﾌｨﾘﾑ</v>
          </cell>
        </row>
        <row r="653">
          <cell r="A653">
            <v>11205012</v>
          </cell>
          <cell r="B653" t="str">
            <v>ﾈﾌｨﾘﾑ+</v>
          </cell>
        </row>
        <row r="654">
          <cell r="A654">
            <v>11205013</v>
          </cell>
          <cell r="B654" t="str">
            <v>[怪力娘]ﾈﾌｨﾘﾑ</v>
          </cell>
        </row>
        <row r="655">
          <cell r="A655">
            <v>31206011</v>
          </cell>
          <cell r="B655" t="str">
            <v>ﾊﾞﾛﾒｯﾂ</v>
          </cell>
        </row>
        <row r="656">
          <cell r="A656">
            <v>31206012</v>
          </cell>
          <cell r="B656" t="str">
            <v>ﾊﾞﾛﾒｯﾂ+</v>
          </cell>
        </row>
        <row r="657">
          <cell r="A657">
            <v>31206013</v>
          </cell>
          <cell r="B657" t="str">
            <v>[熟娘]ﾊﾞﾛﾒｯﾂ</v>
          </cell>
        </row>
        <row r="658">
          <cell r="A658">
            <v>26207011</v>
          </cell>
          <cell r="B658" t="str">
            <v>ｴﾘｺﾞｰﾙ</v>
          </cell>
        </row>
        <row r="659">
          <cell r="A659">
            <v>26207012</v>
          </cell>
          <cell r="B659" t="str">
            <v>ｴﾘｺﾞｰﾙ+</v>
          </cell>
        </row>
        <row r="660">
          <cell r="A660">
            <v>26207013</v>
          </cell>
          <cell r="B660" t="str">
            <v>[悪騎士]ｴﾘｺﾞｰﾙ</v>
          </cell>
        </row>
        <row r="661">
          <cell r="A661">
            <v>34208011</v>
          </cell>
          <cell r="B661" t="str">
            <v>ｱﾙﾗｳﾈ</v>
          </cell>
        </row>
        <row r="662">
          <cell r="A662">
            <v>34208012</v>
          </cell>
          <cell r="B662" t="str">
            <v>ｱﾙﾗｳﾈ+</v>
          </cell>
        </row>
        <row r="663">
          <cell r="A663">
            <v>34208013</v>
          </cell>
          <cell r="B663" t="str">
            <v>[高貴華]ｱﾙﾗｳﾈ</v>
          </cell>
        </row>
        <row r="664">
          <cell r="A664">
            <v>36209011</v>
          </cell>
          <cell r="B664" t="str">
            <v>[絶景浴衣]ｾﾞｳｽ</v>
          </cell>
        </row>
        <row r="665">
          <cell r="A665">
            <v>36209012</v>
          </cell>
          <cell r="B665" t="str">
            <v>[絶景浴衣]ｾﾞｳｽ+</v>
          </cell>
        </row>
        <row r="666">
          <cell r="A666">
            <v>36209013</v>
          </cell>
          <cell r="B666" t="str">
            <v>[浴衣美人]ｾﾞｳｽ</v>
          </cell>
        </row>
        <row r="667">
          <cell r="A667">
            <v>26210011</v>
          </cell>
          <cell r="B667" t="str">
            <v>[淫浴衣]ｻｷｭﾊﾞｽ</v>
          </cell>
        </row>
        <row r="668">
          <cell r="A668">
            <v>26210012</v>
          </cell>
          <cell r="B668" t="str">
            <v>[淫浴衣]ｻｷｭﾊﾞｽ+</v>
          </cell>
        </row>
        <row r="669">
          <cell r="A669">
            <v>26210013</v>
          </cell>
          <cell r="B669" t="str">
            <v>[大人の火遊び]ｻｷｭﾊﾞｽ</v>
          </cell>
        </row>
        <row r="670">
          <cell r="A670">
            <v>36211011</v>
          </cell>
          <cell r="B670" t="str">
            <v>[月見浴衣]ﾗﾌｧｴﾙ</v>
          </cell>
        </row>
        <row r="671">
          <cell r="A671">
            <v>36211012</v>
          </cell>
          <cell r="B671" t="str">
            <v>[月見浴衣]ﾗﾌｧｴﾙ+</v>
          </cell>
        </row>
        <row r="672">
          <cell r="A672">
            <v>36211013</v>
          </cell>
          <cell r="B672" t="str">
            <v>[お月見天使]ﾗﾌｧｴﾙ</v>
          </cell>
        </row>
        <row r="673">
          <cell r="A673">
            <v>24212011</v>
          </cell>
          <cell r="B673" t="str">
            <v>[絡まる思い]ｸﾗｰｹﾝ</v>
          </cell>
        </row>
        <row r="674">
          <cell r="A674">
            <v>24212012</v>
          </cell>
          <cell r="B674" t="str">
            <v>[絡まる思い]ｸﾗｰｹﾝ+</v>
          </cell>
        </row>
        <row r="675">
          <cell r="A675">
            <v>24212013</v>
          </cell>
          <cell r="B675" t="str">
            <v>[はだける浴衣]ｸﾗｰｹﾝ</v>
          </cell>
        </row>
        <row r="676">
          <cell r="A676">
            <v>34213011</v>
          </cell>
          <cell r="B676" t="str">
            <v>[浴衣令嬢]ﾃﾞｭﾗﾊﾝ</v>
          </cell>
        </row>
        <row r="677">
          <cell r="A677">
            <v>34213012</v>
          </cell>
          <cell r="B677" t="str">
            <v>[浴衣令嬢]ﾃﾞｭﾗﾊﾝ+</v>
          </cell>
        </row>
        <row r="678">
          <cell r="A678">
            <v>34213013</v>
          </cell>
          <cell r="B678" t="str">
            <v>[紅葉令嬢]ﾃﾞｭﾗﾊﾝ</v>
          </cell>
        </row>
        <row r="679">
          <cell r="A679">
            <v>14214011</v>
          </cell>
          <cell r="B679" t="str">
            <v>[従順娘]ｿﾞﾝﾋﾞ</v>
          </cell>
        </row>
        <row r="680">
          <cell r="A680">
            <v>14214012</v>
          </cell>
          <cell r="B680" t="str">
            <v>[従順娘]ｿﾞﾝﾋﾞ+</v>
          </cell>
        </row>
        <row r="681">
          <cell r="A681">
            <v>14214013</v>
          </cell>
          <cell r="B681" t="str">
            <v>[濡浴衣]ｿﾞﾝﾋﾞ</v>
          </cell>
        </row>
        <row r="682">
          <cell r="A682">
            <v>16215011</v>
          </cell>
          <cell r="B682" t="str">
            <v>[花魁姫]ﾄﾞﾐﾆｵﾝ</v>
          </cell>
        </row>
        <row r="683">
          <cell r="A683">
            <v>16215012</v>
          </cell>
          <cell r="B683" t="str">
            <v>[花魁姫]ﾄﾞﾐﾆｵﾝ+</v>
          </cell>
        </row>
        <row r="684">
          <cell r="A684">
            <v>16215013</v>
          </cell>
          <cell r="B684" t="str">
            <v>[花魁天使]ﾄﾞﾐﾆｵﾝ</v>
          </cell>
        </row>
        <row r="685">
          <cell r="A685">
            <v>14216011</v>
          </cell>
          <cell r="B685" t="str">
            <v>[お祭り娘]ﾎﾙｽ</v>
          </cell>
        </row>
        <row r="686">
          <cell r="A686">
            <v>14216012</v>
          </cell>
          <cell r="B686" t="str">
            <v>[お祭り娘]ﾎﾙｽ+</v>
          </cell>
        </row>
        <row r="687">
          <cell r="A687">
            <v>14216013</v>
          </cell>
          <cell r="B687" t="str">
            <v>[怪異祭り]ﾎﾙｽ</v>
          </cell>
        </row>
        <row r="688">
          <cell r="A688">
            <v>24217011</v>
          </cell>
          <cell r="B688" t="str">
            <v>ﾌﾟﾙｰﾄ</v>
          </cell>
        </row>
        <row r="689">
          <cell r="A689">
            <v>24217012</v>
          </cell>
          <cell r="B689" t="str">
            <v>ﾌﾟﾙｰﾄ+</v>
          </cell>
        </row>
        <row r="690">
          <cell r="A690">
            <v>24217013</v>
          </cell>
          <cell r="B690" t="str">
            <v>[冥王]ﾌﾟﾙｰﾄ</v>
          </cell>
        </row>
        <row r="691">
          <cell r="A691">
            <v>14218011</v>
          </cell>
          <cell r="B691" t="str">
            <v>ｴｷﾄﾞﾅ</v>
          </cell>
        </row>
        <row r="692">
          <cell r="A692">
            <v>14218012</v>
          </cell>
          <cell r="B692" t="str">
            <v>ｴｷﾄﾞﾅ+</v>
          </cell>
        </row>
        <row r="693">
          <cell r="A693">
            <v>14218013</v>
          </cell>
          <cell r="B693" t="str">
            <v>[狂蝮]ｴｷﾄﾞﾅ</v>
          </cell>
        </row>
        <row r="694">
          <cell r="A694">
            <v>16219011</v>
          </cell>
          <cell r="B694" t="str">
            <v>ｵｰﾃﾞｨﾝ</v>
          </cell>
        </row>
        <row r="695">
          <cell r="A695">
            <v>16219012</v>
          </cell>
          <cell r="B695" t="str">
            <v>ｵｰﾃﾞｨﾝ+</v>
          </cell>
        </row>
        <row r="696">
          <cell r="A696">
            <v>16219013</v>
          </cell>
          <cell r="B696" t="str">
            <v>[破壊槍]ｵｰﾃﾞｨﾝ</v>
          </cell>
        </row>
        <row r="697">
          <cell r="A697">
            <v>36220011</v>
          </cell>
          <cell r="B697" t="str">
            <v>[狂乱槍]ｵｰﾃﾞｨﾝ</v>
          </cell>
        </row>
        <row r="698">
          <cell r="A698">
            <v>36220012</v>
          </cell>
          <cell r="B698" t="str">
            <v>[狂乱槍]ｵｰﾃﾞｨﾝ+</v>
          </cell>
        </row>
        <row r="699">
          <cell r="A699">
            <v>36220013</v>
          </cell>
          <cell r="B699" t="str">
            <v>[極･狂乱槍]ｵｰﾃﾞｨﾝ</v>
          </cell>
        </row>
        <row r="700">
          <cell r="A700">
            <v>34221011</v>
          </cell>
          <cell r="B700" t="str">
            <v>ﾍﾟﾘｭﾄﾝ</v>
          </cell>
        </row>
        <row r="701">
          <cell r="A701">
            <v>34221012</v>
          </cell>
          <cell r="B701" t="str">
            <v>ﾍﾟﾘｭﾄﾝ+</v>
          </cell>
        </row>
        <row r="702">
          <cell r="A702">
            <v>34221013</v>
          </cell>
          <cell r="B702" t="str">
            <v>[怪鳥]ﾍﾟﾘｭﾄﾝ</v>
          </cell>
        </row>
        <row r="703">
          <cell r="A703">
            <v>11941011</v>
          </cell>
          <cell r="B703" t="str">
            <v>[服従]ﾌﾟﾁﾗﾌﾞｽﾗｲﾑ</v>
          </cell>
        </row>
        <row r="704">
          <cell r="A704">
            <v>12942011</v>
          </cell>
          <cell r="B704" t="str">
            <v>[服従]ﾗﾌﾞｽﾗｲﾑ</v>
          </cell>
        </row>
        <row r="705">
          <cell r="A705">
            <v>13943011</v>
          </cell>
          <cell r="B705" t="str">
            <v>[服従]ｽｰﾊﾟｰﾗﾌﾞｽﾗｲﾑ</v>
          </cell>
        </row>
        <row r="706">
          <cell r="A706">
            <v>26222011</v>
          </cell>
          <cell r="B706" t="str">
            <v>ｱﾌﾟｻﾗｽ</v>
          </cell>
        </row>
        <row r="707">
          <cell r="A707">
            <v>26222012</v>
          </cell>
          <cell r="B707" t="str">
            <v>ｱﾌﾟｻﾗｽ+</v>
          </cell>
        </row>
        <row r="708">
          <cell r="A708">
            <v>26222013</v>
          </cell>
          <cell r="B708" t="str">
            <v>[水精天女]ｱﾌﾟｻﾗｽ</v>
          </cell>
        </row>
        <row r="709">
          <cell r="A709">
            <v>34223011</v>
          </cell>
          <cell r="B709" t="str">
            <v>ｶﾞﾝﾀﾞﾙｳﾞｧ</v>
          </cell>
        </row>
        <row r="710">
          <cell r="A710">
            <v>34223012</v>
          </cell>
          <cell r="B710" t="str">
            <v>ｶﾞﾝﾀﾞﾙｳﾞｧ+</v>
          </cell>
        </row>
        <row r="711">
          <cell r="A711">
            <v>34223013</v>
          </cell>
          <cell r="B711" t="str">
            <v>[半獣奏楽]ｶﾞﾝﾀﾞﾙｳﾞｧ</v>
          </cell>
        </row>
        <row r="712">
          <cell r="A712">
            <v>23224011</v>
          </cell>
          <cell r="B712" t="str">
            <v>麒麟</v>
          </cell>
        </row>
        <row r="713">
          <cell r="A713">
            <v>23224012</v>
          </cell>
          <cell r="B713" t="str">
            <v>麒麟+</v>
          </cell>
        </row>
        <row r="714">
          <cell r="A714">
            <v>23224013</v>
          </cell>
          <cell r="B714" t="str">
            <v>[天上獣]麒麟</v>
          </cell>
        </row>
        <row r="715">
          <cell r="A715">
            <v>16225011</v>
          </cell>
          <cell r="B715" t="str">
            <v>輝夜姫</v>
          </cell>
        </row>
        <row r="716">
          <cell r="A716">
            <v>16225012</v>
          </cell>
          <cell r="B716" t="str">
            <v>輝夜姫+</v>
          </cell>
        </row>
        <row r="717">
          <cell r="A717">
            <v>16225013</v>
          </cell>
          <cell r="B717" t="str">
            <v>[羽衣天女]輝夜姫</v>
          </cell>
        </row>
        <row r="718">
          <cell r="A718">
            <v>36226011</v>
          </cell>
          <cell r="B718" t="str">
            <v>ﾈｺﾏﾀ</v>
          </cell>
        </row>
        <row r="719">
          <cell r="A719">
            <v>36226012</v>
          </cell>
          <cell r="B719" t="str">
            <v>ﾈｺﾏﾀ+</v>
          </cell>
        </row>
        <row r="720">
          <cell r="A720">
            <v>36226013</v>
          </cell>
          <cell r="B720" t="str">
            <v>[二尾]ﾈｺﾏﾀ</v>
          </cell>
        </row>
        <row r="721">
          <cell r="A721">
            <v>24227011</v>
          </cell>
          <cell r="B721" t="str">
            <v>雪女</v>
          </cell>
        </row>
        <row r="722">
          <cell r="A722">
            <v>24227012</v>
          </cell>
          <cell r="B722" t="str">
            <v>雪女+</v>
          </cell>
        </row>
        <row r="723">
          <cell r="A723">
            <v>24227013</v>
          </cell>
          <cell r="B723" t="str">
            <v>[冷艶]雪女</v>
          </cell>
        </row>
        <row r="724">
          <cell r="A724">
            <v>14228011</v>
          </cell>
          <cell r="B724" t="str">
            <v>天邪鬼</v>
          </cell>
        </row>
        <row r="725">
          <cell r="A725">
            <v>14228012</v>
          </cell>
          <cell r="B725" t="str">
            <v>天邪鬼+</v>
          </cell>
        </row>
        <row r="726">
          <cell r="A726">
            <v>14228013</v>
          </cell>
          <cell r="B726" t="str">
            <v>[ちびっ娘]天邪鬼</v>
          </cell>
        </row>
        <row r="727">
          <cell r="A727">
            <v>16229011</v>
          </cell>
          <cell r="B727" t="str">
            <v>[元気神]いろは</v>
          </cell>
        </row>
        <row r="728">
          <cell r="A728">
            <v>16229012</v>
          </cell>
          <cell r="B728" t="str">
            <v>[元気神]いろは+</v>
          </cell>
        </row>
        <row r="729">
          <cell r="A729">
            <v>16229013</v>
          </cell>
          <cell r="B729" t="str">
            <v>[浄化天神]いろは</v>
          </cell>
        </row>
        <row r="730">
          <cell r="A730">
            <v>26230011</v>
          </cell>
          <cell r="B730" t="str">
            <v>[迷い神]いろは</v>
          </cell>
        </row>
        <row r="731">
          <cell r="A731">
            <v>26230012</v>
          </cell>
          <cell r="B731" t="str">
            <v>[迷い神]いろは+</v>
          </cell>
        </row>
        <row r="732">
          <cell r="A732">
            <v>26230013</v>
          </cell>
          <cell r="B732" t="str">
            <v>[浄化天神]いろは</v>
          </cell>
        </row>
        <row r="733">
          <cell r="A733">
            <v>36231011</v>
          </cell>
          <cell r="B733" t="str">
            <v>[幼神]いろは</v>
          </cell>
        </row>
        <row r="734">
          <cell r="A734">
            <v>36231012</v>
          </cell>
          <cell r="B734" t="str">
            <v>[幼神]いろは+</v>
          </cell>
        </row>
        <row r="735">
          <cell r="A735">
            <v>36231013</v>
          </cell>
          <cell r="B735" t="str">
            <v>[守護天神]いろは</v>
          </cell>
        </row>
        <row r="736">
          <cell r="A736">
            <v>23951011</v>
          </cell>
          <cell r="B736" t="str">
            <v>[段階]ﾚﾍﾞﾙﾏｯｸｽｽﾗｲﾑ</v>
          </cell>
        </row>
        <row r="737">
          <cell r="A737">
            <v>26232011</v>
          </cell>
          <cell r="B737" t="str">
            <v>[ﾊﾛｳｨﾝ女豹]ｶﾏｴﾙ</v>
          </cell>
        </row>
        <row r="738">
          <cell r="A738">
            <v>26232012</v>
          </cell>
          <cell r="B738" t="str">
            <v>[ﾊﾛｳｨﾝ女豹]ｶﾏｴﾙ+</v>
          </cell>
        </row>
        <row r="739">
          <cell r="A739">
            <v>26232013</v>
          </cell>
          <cell r="B739" t="str">
            <v>[天使達のﾊﾛｳｨﾝ]ｶﾏｴﾙ</v>
          </cell>
        </row>
        <row r="740">
          <cell r="A740">
            <v>34233011</v>
          </cell>
          <cell r="B740" t="str">
            <v>[ﾄﾘｯｸ･ｵｱ･ﾄﾘｰﾄ]ｴﾙﾌ</v>
          </cell>
        </row>
        <row r="741">
          <cell r="A741">
            <v>34233012</v>
          </cell>
          <cell r="B741" t="str">
            <v>[ﾄﾘｯｸ･ｵｱ･ﾄﾘｰﾄ]ｴﾙﾌ+</v>
          </cell>
        </row>
        <row r="742">
          <cell r="A742">
            <v>34233013</v>
          </cell>
          <cell r="B742" t="str">
            <v>[いたずら妖精]ｴﾙﾌ</v>
          </cell>
        </row>
        <row r="743">
          <cell r="A743">
            <v>16234011</v>
          </cell>
          <cell r="B743" t="str">
            <v>[黒魔女]ﾑﾙﾑﾙ</v>
          </cell>
        </row>
        <row r="744">
          <cell r="A744">
            <v>16234012</v>
          </cell>
          <cell r="B744" t="str">
            <v>[黒魔女]ﾑﾙﾑﾙ+</v>
          </cell>
        </row>
        <row r="745">
          <cell r="A745">
            <v>16234013</v>
          </cell>
          <cell r="B745" t="str">
            <v>[黒妖魔女]ﾑﾙﾑﾙ</v>
          </cell>
        </row>
        <row r="746">
          <cell r="A746">
            <v>26235011</v>
          </cell>
          <cell r="B746" t="str">
            <v>ﾙｻｰﾙｶ</v>
          </cell>
        </row>
        <row r="747">
          <cell r="A747">
            <v>26235012</v>
          </cell>
          <cell r="B747" t="str">
            <v>ﾙｻｰﾙｶ+</v>
          </cell>
        </row>
        <row r="748">
          <cell r="A748">
            <v>26235013</v>
          </cell>
          <cell r="B748" t="str">
            <v>[月下艶女]ﾙｻｰﾙｶ</v>
          </cell>
        </row>
        <row r="749">
          <cell r="A749">
            <v>36236011</v>
          </cell>
          <cell r="B749" t="str">
            <v>[月下狂乱]ﾙｻｰﾙｶ</v>
          </cell>
        </row>
        <row r="750">
          <cell r="A750">
            <v>36236012</v>
          </cell>
          <cell r="B750" t="str">
            <v>[月下狂乱]ﾙｻｰﾙｶ+</v>
          </cell>
        </row>
        <row r="751">
          <cell r="A751">
            <v>36236013</v>
          </cell>
          <cell r="B751" t="str">
            <v>[極･狂美乱舞]ﾙｻｰﾙｶ</v>
          </cell>
        </row>
        <row r="752">
          <cell r="A752">
            <v>14237011</v>
          </cell>
          <cell r="B752" t="str">
            <v>ﾘｬﾅﾝｼｰ</v>
          </cell>
        </row>
        <row r="753">
          <cell r="A753">
            <v>14237012</v>
          </cell>
          <cell r="B753" t="str">
            <v>ﾘｬﾅﾝｼｰ+</v>
          </cell>
        </row>
        <row r="754">
          <cell r="A754">
            <v>14237013</v>
          </cell>
          <cell r="B754" t="str">
            <v>[妖精姫]ﾘｬﾅﾝｼｰ</v>
          </cell>
        </row>
        <row r="755">
          <cell r="A755">
            <v>23238011</v>
          </cell>
          <cell r="B755" t="str">
            <v>[聡明]ｳﾞｧﾚﾌｫｰﾙ</v>
          </cell>
        </row>
        <row r="756">
          <cell r="A756">
            <v>23238012</v>
          </cell>
          <cell r="B756" t="str">
            <v>[叡智]ｳﾞｧﾚﾌｫｰﾙ</v>
          </cell>
        </row>
        <row r="757">
          <cell r="A757">
            <v>23238013</v>
          </cell>
          <cell r="B757" t="str">
            <v>[雷娘]ｳﾞｧﾚﾌｫｰﾙ</v>
          </cell>
        </row>
        <row r="758">
          <cell r="A758">
            <v>23239014</v>
          </cell>
          <cell r="B758" t="str">
            <v>[雷閃]ｳﾞｧﾚﾌｫｰﾙ</v>
          </cell>
        </row>
        <row r="759">
          <cell r="A759">
            <v>24239011</v>
          </cell>
          <cell r="B759" t="str">
            <v>[雷照印]ｳﾞｧﾚﾌｫｰﾙ+</v>
          </cell>
        </row>
        <row r="760">
          <cell r="A760">
            <v>24239012</v>
          </cell>
          <cell r="B760" t="str">
            <v>[雷皇妃]ｳﾞｧﾚﾌｫｰﾙ+</v>
          </cell>
        </row>
        <row r="761">
          <cell r="A761">
            <v>24240013</v>
          </cell>
          <cell r="B761" t="str">
            <v>[雷魔姫]ｳﾞｧﾚﾌｫｰﾙ+</v>
          </cell>
        </row>
        <row r="762">
          <cell r="A762">
            <v>24240014</v>
          </cell>
          <cell r="B762" t="str">
            <v>[雷狼妃]ｳﾞｧﾚﾌｫｰﾙ+</v>
          </cell>
        </row>
        <row r="763">
          <cell r="A763">
            <v>24240015</v>
          </cell>
          <cell r="B763" t="str">
            <v>[電光乙女]ｳﾞｧﾚﾌｫｰﾙ+</v>
          </cell>
        </row>
        <row r="764">
          <cell r="A764">
            <v>26241011</v>
          </cell>
          <cell r="B764" t="str">
            <v>[神鳴乙女]ｳﾞｧﾚﾌｫｰﾙ</v>
          </cell>
        </row>
        <row r="765">
          <cell r="A765">
            <v>26241013</v>
          </cell>
          <cell r="B765" t="str">
            <v>[天翔雷閃]ｳﾞｧﾚﾌｫｰﾙ</v>
          </cell>
        </row>
        <row r="766">
          <cell r="A766">
            <v>36242011</v>
          </cell>
          <cell r="B766" t="str">
            <v>ｳﾙｽﾞ</v>
          </cell>
        </row>
        <row r="767">
          <cell r="A767">
            <v>36242012</v>
          </cell>
          <cell r="B767" t="str">
            <v>ｳﾙｽﾞ+</v>
          </cell>
        </row>
        <row r="768">
          <cell r="A768">
            <v>36242013</v>
          </cell>
          <cell r="B768" t="str">
            <v>[運命女神]ｳﾙｽﾞ</v>
          </cell>
        </row>
        <row r="769">
          <cell r="A769">
            <v>24243011</v>
          </cell>
          <cell r="B769" t="str">
            <v>ﾁｭﾊﾟｶﾌﾞﾗ</v>
          </cell>
        </row>
        <row r="770">
          <cell r="A770">
            <v>24243012</v>
          </cell>
          <cell r="B770" t="str">
            <v>ﾁｭﾊﾟｶﾌﾞﾗ+</v>
          </cell>
        </row>
        <row r="771">
          <cell r="A771">
            <v>24243013</v>
          </cell>
          <cell r="B771" t="str">
            <v>[吸血魔]ﾁｭﾊﾟｶﾌﾞﾗ</v>
          </cell>
        </row>
        <row r="772">
          <cell r="A772">
            <v>23244011</v>
          </cell>
          <cell r="B772" t="str">
            <v>ｽｶｲﾌｨｯｼｭ</v>
          </cell>
        </row>
        <row r="773">
          <cell r="A773">
            <v>23244012</v>
          </cell>
          <cell r="B773" t="str">
            <v>ｽｶｲﾌｨｯｼｭ+</v>
          </cell>
        </row>
        <row r="774">
          <cell r="A774">
            <v>23244013</v>
          </cell>
          <cell r="B774" t="str">
            <v>[超速]ｽｶｲﾌｨｯｼｭ</v>
          </cell>
        </row>
        <row r="775">
          <cell r="A775">
            <v>11245011</v>
          </cell>
          <cell r="B775" t="str">
            <v>ｵｳﾞｧﾝﾆｸ</v>
          </cell>
        </row>
        <row r="776">
          <cell r="A776">
            <v>11245012</v>
          </cell>
          <cell r="B776" t="str">
            <v>ｵｳﾞｧﾝﾆｸ+</v>
          </cell>
        </row>
        <row r="777">
          <cell r="A777">
            <v>11245013</v>
          </cell>
          <cell r="B777" t="str">
            <v>[黒猫娘]ｵｳﾞｧﾝﾆｸ</v>
          </cell>
        </row>
        <row r="778">
          <cell r="A778">
            <v>21246011</v>
          </cell>
          <cell r="B778" t="str">
            <v>ｷｮﾝｼｰ</v>
          </cell>
        </row>
        <row r="779">
          <cell r="A779">
            <v>21246012</v>
          </cell>
          <cell r="B779" t="str">
            <v>ｷｮﾝｼｰ+</v>
          </cell>
        </row>
        <row r="780">
          <cell r="A780">
            <v>21246013</v>
          </cell>
          <cell r="B780" t="str">
            <v>[屍生]ｷｮﾝｼｰ</v>
          </cell>
        </row>
        <row r="781">
          <cell r="A781">
            <v>31247011</v>
          </cell>
          <cell r="B781" t="str">
            <v>ﾜｰﾑ</v>
          </cell>
        </row>
        <row r="782">
          <cell r="A782">
            <v>31247012</v>
          </cell>
          <cell r="B782" t="str">
            <v>ﾜｰﾑ+</v>
          </cell>
        </row>
        <row r="783">
          <cell r="A783">
            <v>31247013</v>
          </cell>
          <cell r="B783" t="str">
            <v>[一本槍]ﾜｰﾑ</v>
          </cell>
        </row>
        <row r="784">
          <cell r="A784">
            <v>16248011</v>
          </cell>
          <cell r="B784" t="str">
            <v>ｻﾗｽｳﾞｧﾃｨｰ</v>
          </cell>
        </row>
        <row r="785">
          <cell r="A785">
            <v>16248012</v>
          </cell>
          <cell r="B785" t="str">
            <v>ｻﾗｽｳﾞｧﾃｨｰ+</v>
          </cell>
        </row>
        <row r="786">
          <cell r="A786">
            <v>16248013</v>
          </cell>
          <cell r="B786" t="str">
            <v>[金光明]ｻﾗｽｳﾞｧﾃｨｰ</v>
          </cell>
        </row>
        <row r="787">
          <cell r="A787">
            <v>24249011</v>
          </cell>
          <cell r="B787" t="str">
            <v>ﾀﾗｽｸｽ</v>
          </cell>
        </row>
        <row r="788">
          <cell r="A788">
            <v>24249012</v>
          </cell>
          <cell r="B788" t="str">
            <v>ﾀﾗｽｸｽ+</v>
          </cell>
        </row>
        <row r="789">
          <cell r="A789">
            <v>24249013</v>
          </cell>
          <cell r="B789" t="str">
            <v>[半獣竜]ﾀﾗｽｸｽ</v>
          </cell>
        </row>
        <row r="790">
          <cell r="A790">
            <v>33250011</v>
          </cell>
          <cell r="B790" t="str">
            <v>ﾍｹﾄ</v>
          </cell>
        </row>
        <row r="791">
          <cell r="A791">
            <v>33250012</v>
          </cell>
          <cell r="B791" t="str">
            <v>ﾍｹﾄ+</v>
          </cell>
        </row>
        <row r="792">
          <cell r="A792">
            <v>33250013</v>
          </cell>
          <cell r="B792" t="str">
            <v>[復活神]ﾍｹﾄ</v>
          </cell>
        </row>
        <row r="793">
          <cell r="A793">
            <v>13251011</v>
          </cell>
          <cell r="B793" t="str">
            <v>ｳｺﾊﾞｸ</v>
          </cell>
        </row>
        <row r="794">
          <cell r="A794">
            <v>13251012</v>
          </cell>
          <cell r="B794" t="str">
            <v>ｳｺﾊﾞｸ+</v>
          </cell>
        </row>
        <row r="795">
          <cell r="A795">
            <v>13251013</v>
          </cell>
          <cell r="B795" t="str">
            <v>[灼熱]ｳｺﾊﾞｸ</v>
          </cell>
        </row>
        <row r="796">
          <cell r="A796">
            <v>26252011</v>
          </cell>
          <cell r="B796" t="str">
            <v>[嵐魔制服神]ﾊﾟｽﾞｽﾞ</v>
          </cell>
        </row>
        <row r="797">
          <cell r="A797">
            <v>26252012</v>
          </cell>
          <cell r="B797" t="str">
            <v>[嵐魔制服神]ﾊﾟｽﾞｽﾞ+</v>
          </cell>
        </row>
        <row r="798">
          <cell r="A798">
            <v>26252013</v>
          </cell>
          <cell r="B798" t="str">
            <v>[放課後嵐魔]ﾊﾟｽﾞｽﾞ</v>
          </cell>
        </row>
        <row r="799">
          <cell r="A799">
            <v>36253011</v>
          </cell>
          <cell r="B799" t="str">
            <v>[純白ｾｰﾗｰ]乙姫</v>
          </cell>
        </row>
        <row r="800">
          <cell r="A800">
            <v>36253012</v>
          </cell>
          <cell r="B800" t="str">
            <v>[純白ｾｰﾗｰ]乙姫+</v>
          </cell>
        </row>
        <row r="801">
          <cell r="A801">
            <v>36253013</v>
          </cell>
          <cell r="B801" t="str">
            <v>[ｾｰﾗｰﾊﾟﾆｯｸ]乙姫</v>
          </cell>
        </row>
        <row r="802">
          <cell r="A802">
            <v>14254011</v>
          </cell>
          <cell r="B802" t="str">
            <v>[妖魔ｷﾞｬﾙ]ﾊﾞﾌｫﾒｯﾄ</v>
          </cell>
        </row>
        <row r="803">
          <cell r="A803">
            <v>14254012</v>
          </cell>
          <cell r="B803" t="str">
            <v>[妖魔ｷﾞｬﾙ]ﾊﾞﾌｫﾒｯﾄ+</v>
          </cell>
        </row>
        <row r="804">
          <cell r="A804">
            <v>14254013</v>
          </cell>
          <cell r="B804" t="str">
            <v>[ﾗﾌﾞﾘｰｷﾞｬﾙﾊｰﾄ]ﾊﾞﾌｫﾒｯﾄ</v>
          </cell>
        </row>
        <row r="805">
          <cell r="A805">
            <v>14255011</v>
          </cell>
          <cell r="B805" t="str">
            <v>[ﾄﾞｷﾄﾞｷ新入生]ｺﾞﾌﾞﾘﾝ</v>
          </cell>
        </row>
        <row r="806">
          <cell r="A806">
            <v>14255012</v>
          </cell>
          <cell r="B806" t="str">
            <v>[ﾄﾞｷﾄﾞｷ新入生]ｺﾞﾌﾞﾘﾝ+</v>
          </cell>
        </row>
        <row r="807">
          <cell r="A807">
            <v>14255013</v>
          </cell>
          <cell r="B807" t="str">
            <v>[青春釘ﾊﾞｯﾄ]ｺﾞﾌﾞﾘﾝ</v>
          </cell>
        </row>
        <row r="808">
          <cell r="A808">
            <v>26256011</v>
          </cell>
          <cell r="B808" t="str">
            <v>ﾗﾊﾌﾞ</v>
          </cell>
        </row>
        <row r="809">
          <cell r="A809">
            <v>26256012</v>
          </cell>
          <cell r="B809" t="str">
            <v>ﾗﾊﾌﾞ+</v>
          </cell>
        </row>
        <row r="810">
          <cell r="A810">
            <v>26256013</v>
          </cell>
          <cell r="B810" t="str">
            <v>[邪真混沌]ﾗﾊﾌﾞ</v>
          </cell>
        </row>
        <row r="811">
          <cell r="A811">
            <v>24257011</v>
          </cell>
          <cell r="B811" t="str">
            <v>ｵｾ</v>
          </cell>
        </row>
        <row r="812">
          <cell r="A812">
            <v>24257012</v>
          </cell>
          <cell r="B812" t="str">
            <v>ｵｾ+</v>
          </cell>
        </row>
        <row r="813">
          <cell r="A813">
            <v>24257013</v>
          </cell>
          <cell r="B813" t="str">
            <v>[山猫]ｵｾ</v>
          </cell>
        </row>
        <row r="814">
          <cell r="A814">
            <v>34258011</v>
          </cell>
          <cell r="B814" t="str">
            <v>ｱｶﾞﾚｽ</v>
          </cell>
        </row>
        <row r="815">
          <cell r="A815">
            <v>34258012</v>
          </cell>
          <cell r="B815" t="str">
            <v>ｱｶﾞﾚｽ+</v>
          </cell>
        </row>
        <row r="816">
          <cell r="A816">
            <v>34258013</v>
          </cell>
          <cell r="B816" t="str">
            <v>[超自然]ｱｶﾞﾚｽ</v>
          </cell>
        </row>
        <row r="817">
          <cell r="A817">
            <v>16259011</v>
          </cell>
          <cell r="B817" t="str">
            <v>[混沌双槍]ﾗﾊﾌﾞ</v>
          </cell>
        </row>
        <row r="818">
          <cell r="A818">
            <v>16259012</v>
          </cell>
          <cell r="B818" t="str">
            <v>[混沌双槍]ﾗﾊﾌﾞ+</v>
          </cell>
        </row>
        <row r="819">
          <cell r="A819">
            <v>16259013</v>
          </cell>
          <cell r="B819" t="str">
            <v>[極･深淵混沌]ﾗﾊﾌﾞ</v>
          </cell>
        </row>
        <row r="820">
          <cell r="A820">
            <v>36260011</v>
          </cell>
          <cell r="B820" t="str">
            <v>[ときめきﾊｲｽｸｰﾙ]九尾の狐</v>
          </cell>
        </row>
        <row r="821">
          <cell r="A821">
            <v>36260012</v>
          </cell>
          <cell r="B821" t="str">
            <v>[ときめきﾊｲｽｸｰﾙ]九尾の狐+</v>
          </cell>
        </row>
        <row r="822">
          <cell r="A822">
            <v>36260013</v>
          </cell>
          <cell r="B822" t="str">
            <v>[ﾊｲｽｸｰﾙ･ﾏﾄﾞﾝﾅ]九尾の狐</v>
          </cell>
        </row>
        <row r="823">
          <cell r="A823">
            <v>26261011</v>
          </cell>
          <cell r="B823" t="str">
            <v>[学園ﾍﾌﾞﾝ]ｶﾞﾌﾞﾘｴﾙ</v>
          </cell>
        </row>
        <row r="824">
          <cell r="A824">
            <v>26261012</v>
          </cell>
          <cell r="B824" t="str">
            <v>[学園ﾍﾌﾞﾝ]ｶﾞﾌﾞﾘｴﾙ+</v>
          </cell>
        </row>
        <row r="825">
          <cell r="A825">
            <v>26261013</v>
          </cell>
          <cell r="B825" t="str">
            <v>[天使の放課後]ｶﾞﾌﾞﾘｴﾙ</v>
          </cell>
        </row>
        <row r="826">
          <cell r="A826">
            <v>14262011</v>
          </cell>
          <cell r="B826" t="str">
            <v>[ｽｸｰﾙ乱舞]ｾﾄ</v>
          </cell>
        </row>
        <row r="827">
          <cell r="A827">
            <v>14262012</v>
          </cell>
          <cell r="B827" t="str">
            <v>[ｽｸｰﾙ乱舞]ｾﾄ+</v>
          </cell>
        </row>
        <row r="828">
          <cell r="A828">
            <v>14262013</v>
          </cell>
          <cell r="B828" t="str">
            <v>[放課後のｹﾓﾉ]ｾﾄ</v>
          </cell>
        </row>
        <row r="829">
          <cell r="A829">
            <v>34263011</v>
          </cell>
          <cell r="B829" t="str">
            <v>[清廉生徒]ｻﾘｴﾙ</v>
          </cell>
        </row>
        <row r="830">
          <cell r="A830">
            <v>34263012</v>
          </cell>
          <cell r="B830" t="str">
            <v>[清廉生徒]ｻﾘｴﾙ+</v>
          </cell>
        </row>
        <row r="831">
          <cell r="A831">
            <v>34263013</v>
          </cell>
          <cell r="B831" t="str">
            <v>[ﾗﾌﾞ･ﾒﾓﾘｱﾙ]ｻﾘｴﾙ</v>
          </cell>
        </row>
        <row r="832">
          <cell r="A832">
            <v>14952011</v>
          </cell>
          <cell r="B832" t="str">
            <v>[ﾌﾟﾁ昇天妖精]ﾌﾙｰｴ</v>
          </cell>
        </row>
        <row r="833">
          <cell r="A833">
            <v>36264011</v>
          </cell>
          <cell r="B833" t="str">
            <v>ﾊﾟｲﾓﾝ</v>
          </cell>
        </row>
        <row r="834">
          <cell r="A834">
            <v>36264012</v>
          </cell>
          <cell r="B834" t="str">
            <v>ﾊﾟｲﾓﾝ+</v>
          </cell>
        </row>
        <row r="835">
          <cell r="A835">
            <v>36264013</v>
          </cell>
          <cell r="B835" t="str">
            <v>[第九地獄王]ﾊﾟｲﾓﾝ</v>
          </cell>
        </row>
        <row r="836">
          <cell r="A836">
            <v>24265011</v>
          </cell>
          <cell r="B836" t="str">
            <v>ｻﾐｼﾞｰﾅ</v>
          </cell>
        </row>
        <row r="837">
          <cell r="A837">
            <v>24265012</v>
          </cell>
          <cell r="B837" t="str">
            <v>ｻﾐｼﾞｰﾅ+</v>
          </cell>
        </row>
        <row r="838">
          <cell r="A838">
            <v>24265013</v>
          </cell>
          <cell r="B838" t="str">
            <v>[降霊]ｻﾐｼﾞｰﾅ</v>
          </cell>
        </row>
        <row r="839">
          <cell r="A839">
            <v>13266011</v>
          </cell>
          <cell r="B839" t="str">
            <v>ﾜｰｳﾙﾌ</v>
          </cell>
        </row>
        <row r="840">
          <cell r="A840">
            <v>13266012</v>
          </cell>
          <cell r="B840" t="str">
            <v>ﾜｰｳﾙﾌ+</v>
          </cell>
        </row>
        <row r="841">
          <cell r="A841">
            <v>13266013</v>
          </cell>
          <cell r="B841" t="str">
            <v>[狼娘]ﾜｰｳﾙﾌ</v>
          </cell>
        </row>
        <row r="842">
          <cell r="A842">
            <v>16267011</v>
          </cell>
          <cell r="B842" t="str">
            <v>ｱﾄﾗｽ</v>
          </cell>
        </row>
        <row r="843">
          <cell r="A843">
            <v>16267012</v>
          </cell>
          <cell r="B843" t="str">
            <v>ｱﾄﾗｽ+</v>
          </cell>
        </row>
        <row r="844">
          <cell r="A844">
            <v>16267013</v>
          </cell>
          <cell r="B844" t="str">
            <v>[反逆]ｱﾄﾗｽ</v>
          </cell>
        </row>
        <row r="845">
          <cell r="A845">
            <v>26268011</v>
          </cell>
          <cell r="B845" t="str">
            <v>ﾓﾘｶﾞﾝ</v>
          </cell>
        </row>
        <row r="846">
          <cell r="A846">
            <v>26268012</v>
          </cell>
          <cell r="B846" t="str">
            <v>ﾓﾘｶﾞﾝ+</v>
          </cell>
        </row>
        <row r="847">
          <cell r="A847">
            <v>26268013</v>
          </cell>
          <cell r="B847" t="str">
            <v>[戦女神]ﾓﾘｶﾞﾝ</v>
          </cell>
        </row>
        <row r="848">
          <cell r="A848">
            <v>14269011</v>
          </cell>
          <cell r="B848" t="str">
            <v>ﾏﾙﾊﾞｽ</v>
          </cell>
        </row>
        <row r="849">
          <cell r="A849">
            <v>14269012</v>
          </cell>
          <cell r="B849" t="str">
            <v>ﾏﾙﾊﾞｽ+</v>
          </cell>
        </row>
        <row r="850">
          <cell r="A850">
            <v>14269013</v>
          </cell>
          <cell r="B850" t="str">
            <v>[地獄総裁]ﾏﾙﾊﾞｽ</v>
          </cell>
        </row>
        <row r="851">
          <cell r="A851">
            <v>33270011</v>
          </cell>
          <cell r="B851" t="str">
            <v>砂かけ</v>
          </cell>
        </row>
        <row r="852">
          <cell r="A852">
            <v>33270012</v>
          </cell>
          <cell r="B852" t="str">
            <v>砂かけ+</v>
          </cell>
        </row>
        <row r="853">
          <cell r="A853">
            <v>33270013</v>
          </cell>
          <cell r="B853" t="str">
            <v>[幼婆]砂かけ</v>
          </cell>
        </row>
        <row r="854">
          <cell r="A854">
            <v>16271011</v>
          </cell>
          <cell r="B854" t="str">
            <v>ﾃｨｱﾏﾄ</v>
          </cell>
        </row>
        <row r="855">
          <cell r="A855">
            <v>16271012</v>
          </cell>
          <cell r="B855" t="str">
            <v>ﾃｨｱﾏﾄ+</v>
          </cell>
        </row>
        <row r="856">
          <cell r="A856">
            <v>16271013</v>
          </cell>
          <cell r="B856" t="str">
            <v>[太母]ﾃｨｱﾏﾄ</v>
          </cell>
        </row>
        <row r="857">
          <cell r="A857">
            <v>16272011</v>
          </cell>
          <cell r="B857" t="str">
            <v>[幽幼女]ｼｬﾛﾝ</v>
          </cell>
        </row>
        <row r="858">
          <cell r="A858">
            <v>16272012</v>
          </cell>
          <cell r="B858" t="str">
            <v>[幽幼女]ｼｬﾛﾝ+</v>
          </cell>
        </row>
        <row r="859">
          <cell r="A859">
            <v>16272013</v>
          </cell>
          <cell r="B859" t="str">
            <v>[高潔聖女]ｼｬﾛﾝ</v>
          </cell>
        </row>
        <row r="860">
          <cell r="A860">
            <v>26273011</v>
          </cell>
          <cell r="B860" t="str">
            <v>[貴幼女]ｼｬﾛﾝ</v>
          </cell>
        </row>
        <row r="861">
          <cell r="A861">
            <v>26273012</v>
          </cell>
          <cell r="B861" t="str">
            <v>[貴幼女]ｼｬﾛﾝ+</v>
          </cell>
        </row>
        <row r="862">
          <cell r="A862">
            <v>26273013</v>
          </cell>
          <cell r="B862" t="str">
            <v>[絢爛貴族]ｼｬﾛﾝ</v>
          </cell>
        </row>
        <row r="863">
          <cell r="A863">
            <v>36274011</v>
          </cell>
          <cell r="B863" t="str">
            <v>[幼霊娘]ｼｬﾛﾝ</v>
          </cell>
        </row>
        <row r="864">
          <cell r="A864">
            <v>36274012</v>
          </cell>
          <cell r="B864" t="str">
            <v>[幼霊娘]ｼｬﾛﾝ+</v>
          </cell>
        </row>
        <row r="865">
          <cell r="A865">
            <v>36274013</v>
          </cell>
          <cell r="B865" t="str">
            <v>[清廉貴女]ｼｬﾛﾝ</v>
          </cell>
        </row>
        <row r="866">
          <cell r="A866">
            <v>36275011</v>
          </cell>
          <cell r="B866" t="str">
            <v>ﾌﾞｴﾙ</v>
          </cell>
        </row>
        <row r="867">
          <cell r="A867">
            <v>36275012</v>
          </cell>
          <cell r="B867" t="str">
            <v>ﾌﾞｴﾙ+</v>
          </cell>
        </row>
        <row r="868">
          <cell r="A868">
            <v>36275013</v>
          </cell>
          <cell r="B868" t="str">
            <v>[ﾅﾝﾊﾞｰﾜﾝは私]ﾌﾞｴﾙ</v>
          </cell>
        </row>
        <row r="869">
          <cell r="A869">
            <v>16276011</v>
          </cell>
          <cell r="B869" t="str">
            <v>[悪魔的ｱｲﾄﾞﾙ]ﾌﾞｴﾙ</v>
          </cell>
        </row>
        <row r="870">
          <cell r="A870">
            <v>16276012</v>
          </cell>
          <cell r="B870" t="str">
            <v>[悪魔的ｱｲﾄﾞﾙ]ﾌﾞｴﾙ+</v>
          </cell>
        </row>
        <row r="871">
          <cell r="A871">
            <v>16276013</v>
          </cell>
          <cell r="B871" t="str">
            <v>[超魔界ｼﾝﾃﾞﾚﾗ]ﾌﾞｴﾙ</v>
          </cell>
        </row>
        <row r="872">
          <cell r="A872">
            <v>36277013</v>
          </cell>
          <cell r="B872" t="str">
            <v>[千年竜姫]ﾘﾃﾞｨｱ</v>
          </cell>
        </row>
        <row r="873">
          <cell r="A873">
            <v>33278011</v>
          </cell>
          <cell r="B873" t="str">
            <v>ﾉｰﾑ</v>
          </cell>
        </row>
        <row r="874">
          <cell r="A874">
            <v>33278012</v>
          </cell>
          <cell r="B874" t="str">
            <v>ﾉｰﾑ+</v>
          </cell>
        </row>
        <row r="875">
          <cell r="A875">
            <v>33278013</v>
          </cell>
          <cell r="B875" t="str">
            <v>[四精霊]ﾉｰﾑ</v>
          </cell>
        </row>
        <row r="876">
          <cell r="A876">
            <v>26279011</v>
          </cell>
          <cell r="B876" t="str">
            <v>ｺﾞﾙｨﾆｼﾁｪ</v>
          </cell>
        </row>
        <row r="877">
          <cell r="A877">
            <v>26279012</v>
          </cell>
          <cell r="B877" t="str">
            <v>ｺﾞﾙｨﾆｼﾁｪ+</v>
          </cell>
        </row>
        <row r="878">
          <cell r="A878">
            <v>26279013</v>
          </cell>
          <cell r="B878" t="str">
            <v>[蛇竜森王]ｺﾞﾙｨﾆｼﾁｪ</v>
          </cell>
        </row>
        <row r="879">
          <cell r="A879">
            <v>34280011</v>
          </cell>
          <cell r="B879" t="str">
            <v>ﾔﾀｶﾞﾗｽ</v>
          </cell>
        </row>
        <row r="880">
          <cell r="A880">
            <v>34280012</v>
          </cell>
          <cell r="B880" t="str">
            <v>ﾔﾀｶﾞﾗｽ+</v>
          </cell>
        </row>
        <row r="881">
          <cell r="A881">
            <v>34280013</v>
          </cell>
          <cell r="B881" t="str">
            <v>[太陽化身]ﾔﾀｶﾞﾗｽ</v>
          </cell>
        </row>
        <row r="882">
          <cell r="A882">
            <v>13281011</v>
          </cell>
          <cell r="B882" t="str">
            <v>ｵｰｸ</v>
          </cell>
        </row>
        <row r="883">
          <cell r="A883">
            <v>13281012</v>
          </cell>
          <cell r="B883" t="str">
            <v>ｵｰｸ+</v>
          </cell>
        </row>
        <row r="884">
          <cell r="A884">
            <v>13281013</v>
          </cell>
          <cell r="B884" t="str">
            <v>[剛力]ｵｰｸ</v>
          </cell>
        </row>
        <row r="885">
          <cell r="A885">
            <v>24282011</v>
          </cell>
          <cell r="B885" t="str">
            <v>ﾄﾘﾄﾝ</v>
          </cell>
        </row>
        <row r="886">
          <cell r="A886">
            <v>24282012</v>
          </cell>
          <cell r="B886" t="str">
            <v>ﾄﾘﾄﾝ+</v>
          </cell>
        </row>
        <row r="887">
          <cell r="A887">
            <v>24282013</v>
          </cell>
          <cell r="B887" t="str">
            <v>[深淵よりの使者]ﾄﾘﾄﾝ</v>
          </cell>
        </row>
        <row r="888">
          <cell r="A888">
            <v>16283011</v>
          </cell>
          <cell r="B888" t="str">
            <v>[神々の情景]ｾﾞｳｽ</v>
          </cell>
        </row>
        <row r="889">
          <cell r="A889">
            <v>16283012</v>
          </cell>
          <cell r="B889" t="str">
            <v>[神々の情景]ｾﾞｳｽ+</v>
          </cell>
        </row>
        <row r="890">
          <cell r="A890">
            <v>16283013</v>
          </cell>
          <cell r="B890" t="str">
            <v>[絶対天空神]ｾﾞｳｽ</v>
          </cell>
        </row>
        <row r="891">
          <cell r="A891">
            <v>26284011</v>
          </cell>
          <cell r="B891" t="str">
            <v>[神々の黄昏]ｵｰﾃﾞｨﾝ</v>
          </cell>
        </row>
        <row r="892">
          <cell r="A892">
            <v>26284012</v>
          </cell>
          <cell r="B892" t="str">
            <v>[神々の黄昏]ｵｰﾃﾞｨﾝ+</v>
          </cell>
        </row>
        <row r="893">
          <cell r="A893">
            <v>26284013</v>
          </cell>
          <cell r="B893" t="str">
            <v>[怒髪天姫]ｵｰﾃﾞｨﾝ</v>
          </cell>
        </row>
        <row r="894">
          <cell r="A894">
            <v>36285011</v>
          </cell>
          <cell r="B894" t="str">
            <v>[天地鳴動]ﾎﾟｾｲﾄﾞﾝ</v>
          </cell>
        </row>
        <row r="895">
          <cell r="A895">
            <v>36285012</v>
          </cell>
          <cell r="B895" t="str">
            <v>[天地鳴動]ﾎﾟｾｲﾄﾞﾝ+</v>
          </cell>
        </row>
        <row r="896">
          <cell r="A896">
            <v>36285013</v>
          </cell>
          <cell r="B896" t="str">
            <v>[海王守護神]ﾎﾟｾｲﾄﾞﾝ</v>
          </cell>
        </row>
        <row r="897">
          <cell r="A897">
            <v>23286011</v>
          </cell>
          <cell r="B897" t="str">
            <v>ﾗﾝﾀﾞ</v>
          </cell>
        </row>
        <row r="898">
          <cell r="A898">
            <v>23286012</v>
          </cell>
          <cell r="B898" t="str">
            <v>ﾗﾝﾀﾞ+</v>
          </cell>
        </row>
        <row r="899">
          <cell r="A899">
            <v>23286013</v>
          </cell>
          <cell r="B899" t="str">
            <v>[鬼娘]ﾗﾝﾀﾞ</v>
          </cell>
        </row>
        <row r="900">
          <cell r="A900">
            <v>11287011</v>
          </cell>
          <cell r="B900" t="str">
            <v>ｼｰｻｰ</v>
          </cell>
        </row>
        <row r="901">
          <cell r="A901">
            <v>11287012</v>
          </cell>
          <cell r="B901" t="str">
            <v>ｼｰｻｰ+</v>
          </cell>
        </row>
        <row r="902">
          <cell r="A902">
            <v>11287013</v>
          </cell>
          <cell r="B902" t="str">
            <v>[魔獅子]ｼｰｻｰ</v>
          </cell>
        </row>
        <row r="903">
          <cell r="A903">
            <v>21288011</v>
          </cell>
          <cell r="B903" t="str">
            <v>ﾋｯﾎﾟｸﾞﾘﾌ</v>
          </cell>
        </row>
        <row r="904">
          <cell r="A904">
            <v>21288012</v>
          </cell>
          <cell r="B904" t="str">
            <v>ﾋｯﾎﾟｸﾞﾘﾌ+</v>
          </cell>
        </row>
        <row r="905">
          <cell r="A905">
            <v>21288013</v>
          </cell>
          <cell r="B905" t="str">
            <v>[艶鷲]ﾋｯﾎﾟｸﾞﾘﾌ</v>
          </cell>
        </row>
        <row r="906">
          <cell r="A906">
            <v>31289011</v>
          </cell>
          <cell r="B906" t="str">
            <v>ｷｼﾞﾑﾅｰ</v>
          </cell>
        </row>
        <row r="907">
          <cell r="A907">
            <v>31289012</v>
          </cell>
          <cell r="B907" t="str">
            <v>ｷｼﾞﾑﾅｰ+</v>
          </cell>
        </row>
        <row r="908">
          <cell r="A908">
            <v>31289013</v>
          </cell>
          <cell r="B908" t="str">
            <v>[琉球娘]ｷｼﾞﾑﾅｰ</v>
          </cell>
        </row>
        <row r="909">
          <cell r="A909">
            <v>16290011</v>
          </cell>
          <cell r="B909" t="str">
            <v>ｼﾞｬﾊﾞｳｫｯｸ</v>
          </cell>
        </row>
        <row r="910">
          <cell r="A910">
            <v>16290012</v>
          </cell>
          <cell r="B910" t="str">
            <v>ｼﾞｬﾊﾞｳｫｯｸ+</v>
          </cell>
        </row>
        <row r="911">
          <cell r="A911">
            <v>16290013</v>
          </cell>
          <cell r="B911" t="str">
            <v>[破神竜姫]ｼﾞｬﾊﾞｳｫｯｸ</v>
          </cell>
        </row>
        <row r="912">
          <cell r="A912">
            <v>24291011</v>
          </cell>
          <cell r="B912" t="str">
            <v>ﾊﾞﾝﾀﾞｰｽﾅｯﾁ</v>
          </cell>
        </row>
        <row r="913">
          <cell r="A913">
            <v>24291012</v>
          </cell>
          <cell r="B913" t="str">
            <v>ﾊﾞﾝﾀﾞｰｽﾅｯﾁ+</v>
          </cell>
        </row>
        <row r="914">
          <cell r="A914">
            <v>24291013</v>
          </cell>
          <cell r="B914" t="str">
            <v>[隠狂乱]ﾊﾞﾝﾀﾞｰｽﾅｯﾁ</v>
          </cell>
        </row>
        <row r="915">
          <cell r="A915">
            <v>33292011</v>
          </cell>
          <cell r="B915" t="str">
            <v>ﾏｯﾄﾞﾊｯﾀｰ</v>
          </cell>
        </row>
        <row r="916">
          <cell r="A916">
            <v>33292012</v>
          </cell>
          <cell r="B916" t="str">
            <v>ﾏｯﾄﾞﾊｯﾀｰ+</v>
          </cell>
        </row>
        <row r="917">
          <cell r="A917">
            <v>33292013</v>
          </cell>
          <cell r="B917" t="str">
            <v>[狂乱毒]ﾏｯﾄﾞﾊｯﾀｰ</v>
          </cell>
        </row>
        <row r="918">
          <cell r="A918">
            <v>36293011</v>
          </cell>
          <cell r="B918" t="str">
            <v>ｱﾘｽ</v>
          </cell>
        </row>
        <row r="919">
          <cell r="A919">
            <v>36293012</v>
          </cell>
          <cell r="B919" t="str">
            <v>ｱﾘｽ+</v>
          </cell>
        </row>
        <row r="920">
          <cell r="A920">
            <v>36293013</v>
          </cell>
          <cell r="B920" t="str">
            <v>[幻想輪舞]ｱﾘｽ</v>
          </cell>
        </row>
        <row r="921">
          <cell r="A921">
            <v>34294011</v>
          </cell>
          <cell r="B921" t="str">
            <v>ﾁｪｼｬ猫</v>
          </cell>
        </row>
        <row r="922">
          <cell r="A922">
            <v>34294012</v>
          </cell>
          <cell r="B922" t="str">
            <v>ﾁｪｼｬ猫+</v>
          </cell>
        </row>
        <row r="923">
          <cell r="A923">
            <v>34294013</v>
          </cell>
          <cell r="B923" t="str">
            <v>[美顔一笑]ﾁｪｼｬ猫</v>
          </cell>
        </row>
        <row r="924">
          <cell r="A924">
            <v>14295011</v>
          </cell>
          <cell r="B924" t="str">
            <v>ﾊｰﾄｸｲｰﾝ</v>
          </cell>
        </row>
        <row r="925">
          <cell r="A925">
            <v>14295012</v>
          </cell>
          <cell r="B925" t="str">
            <v>ﾊｰﾄｸｲｰﾝ+</v>
          </cell>
        </row>
        <row r="926">
          <cell r="A926">
            <v>14295013</v>
          </cell>
          <cell r="B926" t="str">
            <v>[残虐紅帝]ﾊｰﾄｸｲｰﾝ</v>
          </cell>
        </row>
        <row r="927">
          <cell r="A927">
            <v>23296011</v>
          </cell>
          <cell r="B927" t="str">
            <v>ﾊﾝﾌﾟﾃｨﾀﾞﾝﾌﾟﾃｨ</v>
          </cell>
        </row>
        <row r="928">
          <cell r="A928">
            <v>23296012</v>
          </cell>
          <cell r="B928" t="str">
            <v>ﾊﾝﾌﾟﾃｨﾀﾞﾝﾌﾟﾃｨ+</v>
          </cell>
        </row>
        <row r="929">
          <cell r="A929">
            <v>23296013</v>
          </cell>
          <cell r="B929" t="str">
            <v>[言葉遊戯]ﾊﾝﾌﾟﾃｨﾀﾞﾝﾌﾟﾃｨ</v>
          </cell>
        </row>
        <row r="930">
          <cell r="A930">
            <v>16297011</v>
          </cell>
          <cell r="B930" t="str">
            <v/>
          </cell>
        </row>
        <row r="931">
          <cell r="A931">
            <v>16297012</v>
          </cell>
          <cell r="B931" t="str">
            <v>[幻想乱姫]ｱﾘｽ+</v>
          </cell>
        </row>
        <row r="932">
          <cell r="A932">
            <v>16297013</v>
          </cell>
          <cell r="B932" t="str">
            <v/>
          </cell>
        </row>
        <row r="933">
          <cell r="A933">
            <v>24298013</v>
          </cell>
          <cell r="B933" t="str">
            <v>[残虐蒼帝]ﾊｰﾄｸｲｰﾝ</v>
          </cell>
        </row>
        <row r="934">
          <cell r="A934">
            <v>34299013</v>
          </cell>
          <cell r="B934" t="str">
            <v>[残虐翠帝]ﾊｰﾄｸｲｰﾝ</v>
          </cell>
        </row>
        <row r="935">
          <cell r="A935">
            <v>36300011</v>
          </cell>
          <cell r="B935" t="str">
            <v>[聖妖精生誕]ﾃｨﾀｰﾆｱ</v>
          </cell>
        </row>
        <row r="936">
          <cell r="A936">
            <v>36300012</v>
          </cell>
          <cell r="B936" t="str">
            <v>[聖妖精生誕]ﾃｨﾀｰﾆｱ+</v>
          </cell>
        </row>
        <row r="937">
          <cell r="A937">
            <v>36300013</v>
          </cell>
          <cell r="B937" t="str">
            <v>[聖妖精光臨]ﾃｨﾀｰﾆｱ</v>
          </cell>
        </row>
        <row r="938">
          <cell r="A938">
            <v>26301011</v>
          </cell>
          <cell r="B938" t="str">
            <v>[いたずらｻﾝﾀ]ﾒﾌｨｰ</v>
          </cell>
        </row>
        <row r="939">
          <cell r="A939">
            <v>26301012</v>
          </cell>
          <cell r="B939" t="str">
            <v>[いたずらｻﾝﾀ]ﾒﾌｨｰ+</v>
          </cell>
        </row>
        <row r="940">
          <cell r="A940">
            <v>26301013</v>
          </cell>
          <cell r="B940" t="str">
            <v>[聖なる小悪魔!?]ﾒﾌｨｰ</v>
          </cell>
        </row>
        <row r="941">
          <cell r="A941">
            <v>24302011</v>
          </cell>
          <cell r="B941" t="str">
            <v>[聖夜は空いてる?]ｱﾇﾋﾞｽ</v>
          </cell>
        </row>
        <row r="942">
          <cell r="A942">
            <v>24302012</v>
          </cell>
          <cell r="B942" t="str">
            <v>[聖夜は空いてる?]ｱﾇﾋﾞｽ+</v>
          </cell>
        </row>
        <row r="943">
          <cell r="A943">
            <v>24302013</v>
          </cell>
          <cell r="B943" t="str">
            <v>[聖なるお誘い]ｱﾇﾋﾞｽ</v>
          </cell>
        </row>
        <row r="944">
          <cell r="A944">
            <v>14302011</v>
          </cell>
          <cell r="B944" t="str">
            <v>[お転婆ｸﾘｽﾏｽ]ﾊﾟｯｸ</v>
          </cell>
        </row>
        <row r="945">
          <cell r="A945">
            <v>14302012</v>
          </cell>
          <cell r="B945" t="str">
            <v>[お転婆ｸﾘｽﾏｽ]ﾊﾟｯｸ+</v>
          </cell>
        </row>
        <row r="946">
          <cell r="A946">
            <v>14302013</v>
          </cell>
          <cell r="B946" t="str">
            <v>[聖妖精]ﾊﾟｯｸ</v>
          </cell>
        </row>
        <row r="947">
          <cell r="A947">
            <v>34303011</v>
          </cell>
          <cell r="B947" t="str">
            <v>[聖夜の誓い]ｱﾒﾐｯﾄ</v>
          </cell>
        </row>
        <row r="948">
          <cell r="A948">
            <v>34303012</v>
          </cell>
          <cell r="B948" t="str">
            <v>[聖夜の誓い]ｱﾒﾐｯﾄ+</v>
          </cell>
        </row>
        <row r="949">
          <cell r="A949">
            <v>34303013</v>
          </cell>
          <cell r="B949" t="str">
            <v>[聖少女]ｱﾒﾐｯﾄ</v>
          </cell>
        </row>
        <row r="950">
          <cell r="A950">
            <v>24304011</v>
          </cell>
          <cell r="B950" t="str">
            <v>[ﾌﾟﾚｾﾞﾝﾄ期待しててね!]ﾃｨﾀﾝ</v>
          </cell>
        </row>
        <row r="951">
          <cell r="A951">
            <v>24304012</v>
          </cell>
          <cell r="B951" t="str">
            <v>[ﾌﾟﾚｾﾞﾝﾄ期待しててね!]ﾃｨﾀﾝ+</v>
          </cell>
        </row>
        <row r="952">
          <cell r="A952">
            <v>24304013</v>
          </cell>
          <cell r="B952" t="str">
            <v>[ﾌﾟﾚｾﾞﾝﾄは私!!]ﾃｨﾀﾝ</v>
          </cell>
        </row>
        <row r="953">
          <cell r="A953">
            <v>34305011</v>
          </cell>
          <cell r="B953" t="str">
            <v>[もういくつ寝るとｸﾘｽﾏｽ!]ｱｼﾞ･ﾀﾞﾊｰｶ</v>
          </cell>
        </row>
        <row r="954">
          <cell r="A954">
            <v>34305012</v>
          </cell>
          <cell r="B954" t="str">
            <v>[もういくつ寝るとｸﾘｽﾏｽ!]ｱｼﾞ･ﾀﾞﾊｰｶ+</v>
          </cell>
        </row>
        <row r="955">
          <cell r="A955">
            <v>34305013</v>
          </cell>
          <cell r="B955" t="str">
            <v>[ﾄﾞｷﾄﾞｷ聖夜]ｱｼﾞ･ﾀﾞﾊｰｶ</v>
          </cell>
        </row>
        <row r="956">
          <cell r="A956">
            <v>14306011</v>
          </cell>
          <cell r="B956" t="str">
            <v>[ﾊｯﾋﾟｰﾅｲﾄ] ﾚﾌﾟﾗｺｰﾝ</v>
          </cell>
        </row>
        <row r="957">
          <cell r="A957">
            <v>14306012</v>
          </cell>
          <cell r="B957" t="str">
            <v>[ﾊｯﾋﾟｰﾅｲﾄ] ﾚﾌﾟﾗｺｰﾝ+</v>
          </cell>
        </row>
        <row r="958">
          <cell r="A958">
            <v>14306013</v>
          </cell>
          <cell r="B958" t="str">
            <v>[ﾊｯﾋﾟｰｸﾘｽﾏｽ] ﾚﾌﾟﾗｺｰﾝ</v>
          </cell>
        </row>
        <row r="959">
          <cell r="A959">
            <v>26307011</v>
          </cell>
          <cell r="B959" t="str">
            <v>[極幻乱姫]ｱﾘｽ</v>
          </cell>
        </row>
        <row r="960">
          <cell r="A960">
            <v>26307012</v>
          </cell>
          <cell r="B960" t="str">
            <v>[極幻乱姫]ｱﾘｽ+</v>
          </cell>
        </row>
        <row r="961">
          <cell r="A961">
            <v>26307013</v>
          </cell>
          <cell r="B961" t="str">
            <v>[真極・極幻乱姫]ｱﾘｽ</v>
          </cell>
        </row>
        <row r="962">
          <cell r="A962">
            <v>16308011</v>
          </cell>
          <cell r="B962" t="str">
            <v>[ﾌﾟﾚｾﾞﾝﾄ?貰えると思っているのか?]ｳﾘｴﾙ</v>
          </cell>
        </row>
        <row r="963">
          <cell r="A963">
            <v>16308012</v>
          </cell>
          <cell r="B963" t="str">
            <v>[ﾌﾟﾚｾﾞﾝﾄ?貰えると思っているのか?]ｳﾘｴﾙ+</v>
          </cell>
        </row>
        <row r="964">
          <cell r="A964">
            <v>16308013</v>
          </cell>
          <cell r="B964" t="str">
            <v>[ﾌﾟﾚｾﾞﾝﾄ?この私だ!!]ｳﾘｴﾙ</v>
          </cell>
        </row>
        <row r="965">
          <cell r="A965">
            <v>16309011</v>
          </cell>
          <cell r="B965" t="str">
            <v>[私を食べる…?]ｳﾞｧﾙｷﾘｰ</v>
          </cell>
        </row>
        <row r="966">
          <cell r="A966">
            <v>16309012</v>
          </cell>
          <cell r="B966" t="str">
            <v>[私を食べる…?]ｳﾞｧﾙｷﾘｰ+</v>
          </cell>
        </row>
        <row r="967">
          <cell r="A967">
            <v>16309013</v>
          </cell>
          <cell r="B967" t="str">
            <v>[お好きにお食べ♪]ｳﾞｧﾙｷﾘｰ</v>
          </cell>
        </row>
        <row r="968">
          <cell r="A968">
            <v>26311011</v>
          </cell>
          <cell r="B968" t="str">
            <v>ﾀﾞﾝﾀﾘｱﾝ</v>
          </cell>
        </row>
        <row r="969">
          <cell r="A969">
            <v>26311012</v>
          </cell>
          <cell r="B969" t="str">
            <v>ﾀﾞﾝﾀﾘｱﾝ+</v>
          </cell>
        </row>
        <row r="970">
          <cell r="A970">
            <v>26311013</v>
          </cell>
          <cell r="B970" t="str">
            <v>[博学]ﾀﾞﾝﾀﾘｱﾝ</v>
          </cell>
        </row>
        <row r="971">
          <cell r="A971">
            <v>16312011</v>
          </cell>
          <cell r="B971" t="str">
            <v>ﾐﾉﾀｳﾛｽ</v>
          </cell>
        </row>
        <row r="972">
          <cell r="A972">
            <v>16312012</v>
          </cell>
          <cell r="B972" t="str">
            <v>ﾐﾉﾀｳﾛｽ+</v>
          </cell>
        </row>
        <row r="973">
          <cell r="A973">
            <v>16312013</v>
          </cell>
          <cell r="B973" t="str">
            <v>[猛牛]ﾐﾉﾀｳﾛｽ</v>
          </cell>
        </row>
        <row r="974">
          <cell r="A974">
            <v>16313011</v>
          </cell>
          <cell r="B974" t="str">
            <v>ｳﾞｧｯｻｰｺﾞ</v>
          </cell>
        </row>
        <row r="975">
          <cell r="A975">
            <v>16313012</v>
          </cell>
          <cell r="B975" t="str">
            <v>ｳﾞｧｯｻｰｺﾞ+</v>
          </cell>
        </row>
        <row r="976">
          <cell r="A976">
            <v>16313013</v>
          </cell>
          <cell r="B976" t="str">
            <v>[時空予知]ｳﾞｧｯｻｰｺﾞ</v>
          </cell>
        </row>
        <row r="977">
          <cell r="A977">
            <v>34314011</v>
          </cell>
          <cell r="B977" t="str">
            <v>ｲﾀｶ</v>
          </cell>
        </row>
        <row r="978">
          <cell r="A978">
            <v>34314012</v>
          </cell>
          <cell r="B978" t="str">
            <v>ｲﾀｶ+</v>
          </cell>
        </row>
        <row r="979">
          <cell r="A979">
            <v>34314013</v>
          </cell>
          <cell r="B979" t="str">
            <v>[歩む死]ｲﾀｶ</v>
          </cell>
        </row>
        <row r="980">
          <cell r="A980">
            <v>23315011</v>
          </cell>
          <cell r="B980" t="str">
            <v>ｵｰﾚ･ﾙｹﾞｲｴ</v>
          </cell>
        </row>
        <row r="981">
          <cell r="A981">
            <v>23315012</v>
          </cell>
          <cell r="B981" t="str">
            <v>ｵｰﾚ･ﾙｹﾞｲｴ+</v>
          </cell>
        </row>
        <row r="982">
          <cell r="A982">
            <v>23315013</v>
          </cell>
          <cell r="B982" t="str">
            <v>[眠精]ｵｰﾚ･ﾙｹﾞｲｴ</v>
          </cell>
        </row>
        <row r="983">
          <cell r="A983">
            <v>16953011</v>
          </cell>
          <cell r="B983" t="str">
            <v>[ｻﾝﾀ妖精]ﾊﾟｰﾚｱｽ</v>
          </cell>
        </row>
        <row r="984">
          <cell r="A984">
            <v>16316011</v>
          </cell>
          <cell r="B984" t="str">
            <v>ｱﾝﾌｨｽﾊﾞｴﾅ</v>
          </cell>
        </row>
        <row r="985">
          <cell r="A985">
            <v>16316012</v>
          </cell>
          <cell r="B985" t="str">
            <v>ｱﾝﾌｨｽﾊﾞｴﾅ+</v>
          </cell>
        </row>
        <row r="986">
          <cell r="A986">
            <v>16316013</v>
          </cell>
          <cell r="B986" t="str">
            <v>[双頭竜]ｱﾝﾌｨｽﾊﾞｴﾅ</v>
          </cell>
        </row>
        <row r="987">
          <cell r="A987">
            <v>24317011</v>
          </cell>
          <cell r="B987" t="str">
            <v>鵺</v>
          </cell>
        </row>
        <row r="988">
          <cell r="A988">
            <v>24317012</v>
          </cell>
          <cell r="B988" t="str">
            <v>鵺+</v>
          </cell>
        </row>
        <row r="989">
          <cell r="A989">
            <v>24317013</v>
          </cell>
          <cell r="B989" t="str">
            <v>[雷獣]鵺</v>
          </cell>
        </row>
        <row r="990">
          <cell r="A990">
            <v>33318011</v>
          </cell>
          <cell r="B990" t="str">
            <v>管狐</v>
          </cell>
        </row>
        <row r="991">
          <cell r="A991">
            <v>33318012</v>
          </cell>
          <cell r="B991" t="str">
            <v>管狐+</v>
          </cell>
        </row>
        <row r="992">
          <cell r="A992">
            <v>33318013</v>
          </cell>
          <cell r="B992" t="str">
            <v>[飯縄権現]管狐</v>
          </cell>
        </row>
        <row r="993">
          <cell r="A993">
            <v>26319011</v>
          </cell>
          <cell r="B993" t="str">
            <v>ﾍｶﾄﾝｹｲﾙ</v>
          </cell>
        </row>
        <row r="994">
          <cell r="A994">
            <v>26319012</v>
          </cell>
          <cell r="B994" t="str">
            <v>ﾍｶﾄﾝｹｲﾙ+</v>
          </cell>
        </row>
        <row r="995">
          <cell r="A995">
            <v>26319013</v>
          </cell>
          <cell r="B995" t="str">
            <v>[百腕巨人]ﾍｶﾄﾝｹｲﾙ</v>
          </cell>
        </row>
        <row r="996">
          <cell r="A996">
            <v>14320011</v>
          </cell>
          <cell r="B996" t="str">
            <v>ｸﾞﾘﾑﾘｰﾊﾟｰ</v>
          </cell>
        </row>
        <row r="997">
          <cell r="A997">
            <v>14320012</v>
          </cell>
          <cell r="B997" t="str">
            <v>ｸﾞﾘﾑﾘｰﾊﾟｰ+</v>
          </cell>
        </row>
        <row r="998">
          <cell r="A998">
            <v>14320013</v>
          </cell>
          <cell r="B998" t="str">
            <v>[死への誘い]ｸﾞﾘﾑﾘｰﾊﾟｰ</v>
          </cell>
        </row>
        <row r="999">
          <cell r="A999">
            <v>33321011</v>
          </cell>
          <cell r="B999" t="str">
            <v>ｱｶﾞｼｵﾝ</v>
          </cell>
        </row>
        <row r="1000">
          <cell r="A1000">
            <v>33321012</v>
          </cell>
          <cell r="B1000" t="str">
            <v>ｱｶﾞｼｵﾝ+</v>
          </cell>
        </row>
        <row r="1001">
          <cell r="A1001">
            <v>33321013</v>
          </cell>
          <cell r="B1001" t="str">
            <v>[ﾗﾝﾌﾟの精]ｱｶﾞｼｵﾝ</v>
          </cell>
        </row>
        <row r="1002">
          <cell r="A1002">
            <v>16322011</v>
          </cell>
          <cell r="B1002" t="str">
            <v>[幼献身]ｺﾒｯﾄ</v>
          </cell>
        </row>
        <row r="1003">
          <cell r="A1003">
            <v>16322012</v>
          </cell>
          <cell r="B1003" t="str">
            <v>[幼献身]ｺﾒｯﾄ+</v>
          </cell>
        </row>
        <row r="1004">
          <cell r="A1004">
            <v>16322013</v>
          </cell>
          <cell r="B1004" t="str">
            <v>[献身少女]ｺﾒｯﾄ</v>
          </cell>
        </row>
        <row r="1005">
          <cell r="A1005">
            <v>26323011</v>
          </cell>
          <cell r="B1005" t="str">
            <v>[幼献身]ｺﾒｯﾄ</v>
          </cell>
        </row>
        <row r="1006">
          <cell r="A1006">
            <v>26323012</v>
          </cell>
          <cell r="B1006" t="str">
            <v>[幼献身]ｺﾒｯﾄ+</v>
          </cell>
        </row>
        <row r="1007">
          <cell r="A1007">
            <v>26323013</v>
          </cell>
          <cell r="B1007" t="str">
            <v>[献身少女]ｺﾒｯﾄ</v>
          </cell>
        </row>
        <row r="1008">
          <cell r="A1008">
            <v>36324011</v>
          </cell>
          <cell r="B1008" t="str">
            <v>[幼献身]ｺﾒｯﾄ</v>
          </cell>
        </row>
        <row r="1009">
          <cell r="A1009">
            <v>36324012</v>
          </cell>
          <cell r="B1009" t="str">
            <v>[幼献身]ｺﾒｯﾄ+</v>
          </cell>
        </row>
        <row r="1010">
          <cell r="A1010">
            <v>36324013</v>
          </cell>
          <cell r="B1010" t="str">
            <v>[献身少女]ｺﾒｯﾄ</v>
          </cell>
        </row>
        <row r="1011">
          <cell r="A1011">
            <v>36325011</v>
          </cell>
          <cell r="B1011" t="str">
            <v>ｼﾙﾌ</v>
          </cell>
        </row>
        <row r="1012">
          <cell r="A1012">
            <v>36325012</v>
          </cell>
          <cell r="B1012" t="str">
            <v>ｼﾙﾌ+</v>
          </cell>
        </row>
        <row r="1013">
          <cell r="A1013">
            <v>36325013</v>
          </cell>
          <cell r="B1013" t="str">
            <v>[四精霊]ｼﾙﾌ</v>
          </cell>
        </row>
        <row r="1014">
          <cell r="A1014">
            <v>16326011</v>
          </cell>
          <cell r="B1014" t="str">
            <v>ﾑｼｭﾌｼｭ</v>
          </cell>
        </row>
        <row r="1015">
          <cell r="A1015">
            <v>16326012</v>
          </cell>
          <cell r="B1015" t="str">
            <v>ﾑｼｭﾌｼｭ+</v>
          </cell>
        </row>
        <row r="1016">
          <cell r="A1016">
            <v>16326013</v>
          </cell>
          <cell r="B1016" t="str">
            <v>[恐ﾚ竜]ﾑｼｭﾌｼｭ</v>
          </cell>
        </row>
        <row r="1017">
          <cell r="A1017">
            <v>26327011</v>
          </cell>
          <cell r="B1017" t="str">
            <v>ﾄﾞﾗｺﾞﾝｿﾞﾝﾋﾞ</v>
          </cell>
        </row>
        <row r="1018">
          <cell r="A1018">
            <v>26327012</v>
          </cell>
          <cell r="B1018" t="str">
            <v>ﾄﾞﾗｺﾞﾝｿﾞﾝﾋﾞ+</v>
          </cell>
        </row>
        <row r="1019">
          <cell r="A1019">
            <v>26327013</v>
          </cell>
          <cell r="B1019" t="str">
            <v>[神滅竜]ﾄﾞﾗｺﾞﾝｿﾞﾝﾋﾞ</v>
          </cell>
        </row>
        <row r="1020">
          <cell r="A1020">
            <v>16328011</v>
          </cell>
          <cell r="B1020" t="str">
            <v>[不死竜]ﾄﾞﾗｺﾞﾝｿﾞﾝﾋﾞ</v>
          </cell>
        </row>
        <row r="1021">
          <cell r="A1021">
            <v>16328012</v>
          </cell>
          <cell r="B1021" t="str">
            <v>[不死竜]ﾄﾞﾗｺﾞﾝｿﾞﾝﾋﾞ+</v>
          </cell>
        </row>
        <row r="1022">
          <cell r="A1022">
            <v>16328013</v>
          </cell>
          <cell r="B1022" t="str">
            <v>[極･不死竜]ﾄﾞﾗｺﾞﾝｿﾞﾝﾋﾞ</v>
          </cell>
        </row>
        <row r="1023">
          <cell r="A1023">
            <v>14329011</v>
          </cell>
          <cell r="B1023" t="str">
            <v>ｳﾞﾘﾄﾗ</v>
          </cell>
        </row>
        <row r="1024">
          <cell r="A1024">
            <v>14329012</v>
          </cell>
          <cell r="B1024" t="str">
            <v>ｳﾞﾘﾄﾗ+</v>
          </cell>
        </row>
        <row r="1025">
          <cell r="A1025">
            <v>14329013</v>
          </cell>
          <cell r="B1025" t="str">
            <v>[宇宙ｦ塞ｸﾞ者]ｳﾞﾘﾄﾗ</v>
          </cell>
        </row>
        <row r="1026">
          <cell r="A1026">
            <v>34330011</v>
          </cell>
          <cell r="B1026" t="str">
            <v>ﾊｲｴﾙﾌ</v>
          </cell>
        </row>
        <row r="1027">
          <cell r="A1027">
            <v>34330012</v>
          </cell>
          <cell r="B1027" t="str">
            <v>ﾊｲｴﾙﾌ+</v>
          </cell>
        </row>
        <row r="1028">
          <cell r="A1028">
            <v>34330013</v>
          </cell>
          <cell r="B1028" t="str">
            <v>[高貴妖精]ﾊｲｴﾙﾌ</v>
          </cell>
        </row>
        <row r="1029">
          <cell r="A1029">
            <v>36331011</v>
          </cell>
          <cell r="B1029" t="str">
            <v>ｹﾞﾘｭｵｰﾝ</v>
          </cell>
        </row>
        <row r="1030">
          <cell r="A1030">
            <v>36331012</v>
          </cell>
          <cell r="B1030" t="str">
            <v>ｹﾞﾘｭｵｰﾝ+</v>
          </cell>
        </row>
        <row r="1031">
          <cell r="A1031">
            <v>36331013</v>
          </cell>
          <cell r="B1031" t="str">
            <v>[三頭三体]ｹﾞﾘｭｵｰﾝ</v>
          </cell>
        </row>
        <row r="1032">
          <cell r="A1032">
            <v>14332011</v>
          </cell>
          <cell r="B1032" t="str">
            <v>ﾛﾉｳｪ</v>
          </cell>
        </row>
        <row r="1033">
          <cell r="A1033">
            <v>14332012</v>
          </cell>
          <cell r="B1033" t="str">
            <v>ﾛﾉｳｪ+</v>
          </cell>
        </row>
        <row r="1034">
          <cell r="A1034">
            <v>14332013</v>
          </cell>
          <cell r="B1034" t="str">
            <v>[怪魔]ﾛﾉｳｪ</v>
          </cell>
        </row>
        <row r="1035">
          <cell r="A1035">
            <v>23333011</v>
          </cell>
          <cell r="B1035" t="str">
            <v>ﾋｭﾄﾞﾗ</v>
          </cell>
        </row>
        <row r="1036">
          <cell r="A1036">
            <v>23333012</v>
          </cell>
          <cell r="B1036" t="str">
            <v>ﾋｭﾄﾞﾗ+</v>
          </cell>
        </row>
        <row r="1037">
          <cell r="A1037">
            <v>23333013</v>
          </cell>
          <cell r="B1037" t="str">
            <v>[水竜]ﾋｭﾄﾞﾗ</v>
          </cell>
        </row>
        <row r="1038">
          <cell r="A1038">
            <v>36334011</v>
          </cell>
          <cell r="B1038" t="str">
            <v>ﾊﾟﾛﾝ</v>
          </cell>
        </row>
        <row r="1039">
          <cell r="A1039">
            <v>36334012</v>
          </cell>
          <cell r="B1039" t="str">
            <v>ﾊﾟﾛﾝ+</v>
          </cell>
        </row>
        <row r="1040">
          <cell r="A1040">
            <v>36334013</v>
          </cell>
          <cell r="B1040" t="str">
            <v>[現代妖精]ﾊﾟﾛﾝ</v>
          </cell>
        </row>
        <row r="1041">
          <cell r="A1041">
            <v>16335011</v>
          </cell>
          <cell r="B1041" t="str">
            <v>ﾊﾟﾚﾙｿﾝ</v>
          </cell>
        </row>
        <row r="1042">
          <cell r="A1042">
            <v>16335012</v>
          </cell>
          <cell r="B1042" t="str">
            <v>ﾊﾟﾚﾙｿﾝ+</v>
          </cell>
        </row>
        <row r="1043">
          <cell r="A1043">
            <v>16335013</v>
          </cell>
          <cell r="B1043" t="str">
            <v>[過去妖精]ﾊﾟﾚﾙｿﾝ</v>
          </cell>
        </row>
        <row r="1044">
          <cell r="A1044">
            <v>24336011</v>
          </cell>
          <cell r="B1044" t="str">
            <v>ﾒﾛﾝ</v>
          </cell>
        </row>
        <row r="1045">
          <cell r="A1045">
            <v>24336012</v>
          </cell>
          <cell r="B1045" t="str">
            <v>ﾒﾛﾝ+</v>
          </cell>
        </row>
        <row r="1046">
          <cell r="A1046">
            <v>24336013</v>
          </cell>
          <cell r="B1046" t="str">
            <v>[未来妖精]ﾒﾛﾝ</v>
          </cell>
        </row>
        <row r="1047">
          <cell r="A1047">
            <v>16337011</v>
          </cell>
          <cell r="B1047" t="str">
            <v>[熱き吸淫]ｻｷｭﾊﾞｽ</v>
          </cell>
        </row>
        <row r="1048">
          <cell r="A1048">
            <v>16337012</v>
          </cell>
          <cell r="B1048" t="str">
            <v>[熱き吸淫]ｻｷｭﾊﾞｽ+</v>
          </cell>
        </row>
        <row r="1049">
          <cell r="A1049">
            <v>16337013</v>
          </cell>
          <cell r="B1049" t="str">
            <v>[夢魔襲来]ｻｷｭﾊﾞｽ</v>
          </cell>
        </row>
        <row r="1050">
          <cell r="A1050">
            <v>26338011</v>
          </cell>
          <cell r="B1050" t="str">
            <v>[淫魔]ﾘﾘﾑ</v>
          </cell>
        </row>
        <row r="1051">
          <cell r="A1051">
            <v>26338012</v>
          </cell>
          <cell r="B1051" t="str">
            <v>[夢魔]ﾘﾘﾑ+</v>
          </cell>
        </row>
        <row r="1052">
          <cell r="A1052">
            <v>26338013</v>
          </cell>
          <cell r="B1052" t="str">
            <v>[悪逢魔]ﾘﾘﾑ</v>
          </cell>
        </row>
        <row r="1053">
          <cell r="A1053">
            <v>36339011</v>
          </cell>
          <cell r="B1053" t="str">
            <v>[被造殺戮]ｱﾝﾘ･ﾏﾕ</v>
          </cell>
        </row>
        <row r="1054">
          <cell r="A1054">
            <v>36339012</v>
          </cell>
          <cell r="B1054" t="str">
            <v>[被造殺戮]ｱﾝﾘ･ﾏﾕ+</v>
          </cell>
        </row>
        <row r="1055">
          <cell r="A1055">
            <v>36339013</v>
          </cell>
          <cell r="B1055" t="str">
            <v>[暗黒殺戮]ｱﾝﾘ･ﾏﾕ</v>
          </cell>
        </row>
        <row r="1056">
          <cell r="A1056">
            <v>16340011</v>
          </cell>
          <cell r="B1056" t="str">
            <v>ﾆｹﾙ</v>
          </cell>
        </row>
        <row r="1057">
          <cell r="A1057">
            <v>16340012</v>
          </cell>
          <cell r="B1057" t="str">
            <v>ﾆｹﾙ+</v>
          </cell>
        </row>
        <row r="1058">
          <cell r="A1058">
            <v>16340013</v>
          </cell>
          <cell r="B1058" t="str">
            <v>[聖誕祭]ﾆｹﾙ</v>
          </cell>
        </row>
        <row r="1059">
          <cell r="A1059">
            <v>26341011</v>
          </cell>
          <cell r="B1059" t="str">
            <v>ﾛｾﾞ</v>
          </cell>
        </row>
        <row r="1060">
          <cell r="A1060">
            <v>26341012</v>
          </cell>
          <cell r="B1060" t="str">
            <v>ﾛｾﾞ+</v>
          </cell>
        </row>
        <row r="1061">
          <cell r="A1061">
            <v>26341013</v>
          </cell>
          <cell r="B1061" t="str">
            <v>[聖夜の祈り]ﾛｾﾞ</v>
          </cell>
        </row>
        <row r="1062">
          <cell r="A1062">
            <v>36342011</v>
          </cell>
          <cell r="B1062" t="str">
            <v>ｸﾛｰﾃﾞｨｱ</v>
          </cell>
        </row>
        <row r="1063">
          <cell r="A1063">
            <v>36342012</v>
          </cell>
          <cell r="B1063" t="str">
            <v>ｸﾛｰﾃﾞｨｱ+</v>
          </cell>
        </row>
        <row r="1064">
          <cell r="A1064">
            <v>36342013</v>
          </cell>
          <cell r="B1064" t="str">
            <v>[聖騎馬]ｸﾛｰﾃﾞｨｱ</v>
          </cell>
        </row>
        <row r="1065">
          <cell r="A1065">
            <v>36343011</v>
          </cell>
          <cell r="B1065" t="str">
            <v>ｻﾘｱ</v>
          </cell>
        </row>
        <row r="1066">
          <cell r="A1066">
            <v>36343012</v>
          </cell>
          <cell r="B1066" t="str">
            <v>ｻﾘｱ+</v>
          </cell>
        </row>
        <row r="1067">
          <cell r="A1067">
            <v>36343013</v>
          </cell>
          <cell r="B1067" t="str">
            <v>［闇魔女］ｻﾘｱ</v>
          </cell>
        </row>
        <row r="1068">
          <cell r="A1068">
            <v>26344011</v>
          </cell>
          <cell r="B1068" t="str">
            <v>ﾐﾄ</v>
          </cell>
        </row>
        <row r="1069">
          <cell r="A1069">
            <v>26344012</v>
          </cell>
          <cell r="B1069" t="str">
            <v>ﾐﾄ+</v>
          </cell>
        </row>
        <row r="1070">
          <cell r="A1070">
            <v>26344013</v>
          </cell>
          <cell r="B1070" t="str">
            <v>[灼熱ﾗﾌﾞﾋﾞｰﾁ]ﾐﾄ</v>
          </cell>
        </row>
        <row r="1071">
          <cell r="A1071">
            <v>26345013</v>
          </cell>
          <cell r="B1071" t="str">
            <v>[閃光ﾗﾌﾞﾋﾞｰﾁ]ﾐﾄ</v>
          </cell>
        </row>
        <row r="1072">
          <cell r="A1072">
            <v>26346013</v>
          </cell>
          <cell r="B1072" t="str">
            <v>[颯風ﾗﾌﾞﾋﾞｰﾁ]ﾐﾄ</v>
          </cell>
        </row>
        <row r="1073">
          <cell r="A1073">
            <v>36347013</v>
          </cell>
          <cell r="B1073" t="str">
            <v>[水魔女]ｻﾘｱ</v>
          </cell>
        </row>
        <row r="1074">
          <cell r="A1074">
            <v>36348013</v>
          </cell>
          <cell r="B1074" t="str">
            <v>[大地の魔女]ｻﾘｱ</v>
          </cell>
        </row>
        <row r="1075">
          <cell r="A1075">
            <v>14349011</v>
          </cell>
          <cell r="B1075" t="str">
            <v>ﾏﾙﾃｨﾅ</v>
          </cell>
        </row>
        <row r="1076">
          <cell r="A1076">
            <v>14349012</v>
          </cell>
          <cell r="B1076" t="str">
            <v>ﾏﾙﾃｨﾅ+</v>
          </cell>
        </row>
        <row r="1077">
          <cell r="A1077">
            <v>14349013</v>
          </cell>
          <cell r="B1077" t="str">
            <v>[桃源の女神]ﾏﾙﾃｨﾅ</v>
          </cell>
        </row>
        <row r="1078">
          <cell r="A1078">
            <v>14350011</v>
          </cell>
          <cell r="B1078" t="str">
            <v>ｱﾝｼﾞｪﾘｶ</v>
          </cell>
        </row>
        <row r="1079">
          <cell r="A1079">
            <v>14350012</v>
          </cell>
          <cell r="B1079" t="str">
            <v>ｱﾝｼﾞｪﾘｶ+</v>
          </cell>
        </row>
        <row r="1080">
          <cell r="A1080">
            <v>14350013</v>
          </cell>
          <cell r="B1080" t="str">
            <v>[大双翼天使]ｱﾝｼﾞｪﾘｶ</v>
          </cell>
        </row>
        <row r="1081">
          <cell r="A1081">
            <v>24351011</v>
          </cell>
          <cell r="B1081" t="str">
            <v>ｸﾗﾗ</v>
          </cell>
        </row>
        <row r="1082">
          <cell r="A1082">
            <v>24351012</v>
          </cell>
          <cell r="B1082" t="str">
            <v>ｸﾗﾗ+</v>
          </cell>
        </row>
        <row r="1083">
          <cell r="A1083">
            <v>24351013</v>
          </cell>
          <cell r="B1083" t="str">
            <v>[雷天使]ｸﾗﾗ</v>
          </cell>
        </row>
        <row r="1084">
          <cell r="A1084">
            <v>34352011</v>
          </cell>
          <cell r="B1084" t="str">
            <v>ﾒｲﾘｯﾃｨ</v>
          </cell>
        </row>
        <row r="1085">
          <cell r="A1085">
            <v>34352012</v>
          </cell>
          <cell r="B1085" t="str">
            <v>ﾒｲﾘｯﾃｨ+</v>
          </cell>
        </row>
        <row r="1086">
          <cell r="A1086">
            <v>34352013</v>
          </cell>
          <cell r="B1086" t="str">
            <v>[封印の美女剣士]ﾒｲﾘｯﾃｨ</v>
          </cell>
        </row>
        <row r="1087">
          <cell r="A1087">
            <v>26353011</v>
          </cell>
          <cell r="B1087" t="str">
            <v>ｼﾞｬｯｸﾌﾛｽﾄ</v>
          </cell>
        </row>
        <row r="1088">
          <cell r="A1088">
            <v>26353012</v>
          </cell>
          <cell r="B1088" t="str">
            <v>ｼﾞｬｯｸﾌﾛｽﾄ+</v>
          </cell>
        </row>
        <row r="1089">
          <cell r="A1089">
            <v>26353013</v>
          </cell>
          <cell r="B1089" t="str">
            <v>[氷結姫]ｼﾞｬｯｸﾌﾛｽﾄ</v>
          </cell>
        </row>
        <row r="1090">
          <cell r="A1090">
            <v>36354011</v>
          </cell>
          <cell r="B1090" t="str">
            <v>[吹雪姫]ｼﾞｬｯｸﾌﾛｽﾄ</v>
          </cell>
        </row>
        <row r="1091">
          <cell r="A1091">
            <v>36354012</v>
          </cell>
          <cell r="B1091" t="str">
            <v>[吹雪姫]ｼﾞｬｯｸﾌﾛｽﾄ+</v>
          </cell>
        </row>
        <row r="1092">
          <cell r="A1092">
            <v>36354013</v>
          </cell>
          <cell r="B1092" t="str">
            <v>[極･吹雪姫]ｼﾞｬｯｸﾌﾛｽﾄ</v>
          </cell>
        </row>
        <row r="1093">
          <cell r="A1093">
            <v>16355011</v>
          </cell>
          <cell r="B1093" t="str">
            <v>[暴風雪]ｼﾞｬｯｸﾌﾛｽﾄ</v>
          </cell>
        </row>
        <row r="1094">
          <cell r="A1094">
            <v>16355012</v>
          </cell>
          <cell r="B1094" t="str">
            <v>[暴風雪]ｼﾞｬｯｸﾌﾛｽﾄ+</v>
          </cell>
        </row>
        <row r="1095">
          <cell r="A1095">
            <v>16355013</v>
          </cell>
          <cell r="B1095" t="str">
            <v>[真極･狂風雪]ｼﾞｬｯｸﾌﾛｽﾄ</v>
          </cell>
        </row>
        <row r="1096">
          <cell r="A1096">
            <v>14356011</v>
          </cell>
          <cell r="B1096" t="str">
            <v>ﾛｸ</v>
          </cell>
        </row>
        <row r="1097">
          <cell r="A1097">
            <v>14356012</v>
          </cell>
          <cell r="B1097" t="str">
            <v>ﾛｸ+</v>
          </cell>
        </row>
        <row r="1098">
          <cell r="A1098">
            <v>14356013</v>
          </cell>
          <cell r="B1098" t="str">
            <v>[狩人]ﾛｸ</v>
          </cell>
        </row>
        <row r="1099">
          <cell r="A1099">
            <v>34357011</v>
          </cell>
          <cell r="B1099" t="str">
            <v>ﾘﾘｽ</v>
          </cell>
        </row>
        <row r="1100">
          <cell r="A1100">
            <v>34357012</v>
          </cell>
          <cell r="B1100" t="str">
            <v>ﾘﾘｽ+</v>
          </cell>
        </row>
        <row r="1101">
          <cell r="A1101">
            <v>34357013</v>
          </cell>
          <cell r="B1101" t="str">
            <v>[夜魔女]ﾘﾘｽ</v>
          </cell>
        </row>
        <row r="1102">
          <cell r="A1102">
            <v>26358011</v>
          </cell>
          <cell r="B1102" t="str">
            <v>白虎</v>
          </cell>
        </row>
        <row r="1103">
          <cell r="A1103">
            <v>26358012</v>
          </cell>
          <cell r="B1103" t="str">
            <v>白虎+</v>
          </cell>
        </row>
        <row r="1104">
          <cell r="A1104">
            <v>26358013</v>
          </cell>
          <cell r="B1104" t="str">
            <v>[四聖獣]白虎</v>
          </cell>
        </row>
        <row r="1105">
          <cell r="A1105">
            <v>16359011</v>
          </cell>
          <cell r="B1105" t="str">
            <v>青龍</v>
          </cell>
        </row>
        <row r="1106">
          <cell r="A1106">
            <v>16359012</v>
          </cell>
          <cell r="B1106" t="str">
            <v>青龍+</v>
          </cell>
        </row>
        <row r="1107">
          <cell r="A1107">
            <v>16359013</v>
          </cell>
          <cell r="B1107" t="str">
            <v>[四聖獣]青龍</v>
          </cell>
        </row>
        <row r="1108">
          <cell r="A1108">
            <v>34360011</v>
          </cell>
          <cell r="B1108" t="str">
            <v>玄武</v>
          </cell>
        </row>
        <row r="1109">
          <cell r="A1109">
            <v>34360012</v>
          </cell>
          <cell r="B1109" t="str">
            <v>玄武+</v>
          </cell>
        </row>
        <row r="1110">
          <cell r="A1110">
            <v>34360013</v>
          </cell>
          <cell r="B1110" t="str">
            <v>[四聖獣]玄武</v>
          </cell>
        </row>
        <row r="1111">
          <cell r="A1111">
            <v>24361011</v>
          </cell>
          <cell r="B1111" t="str">
            <v>朱雀</v>
          </cell>
        </row>
        <row r="1112">
          <cell r="A1112">
            <v>24361012</v>
          </cell>
          <cell r="B1112" t="str">
            <v>朱雀+</v>
          </cell>
        </row>
        <row r="1113">
          <cell r="A1113">
            <v>24361013</v>
          </cell>
          <cell r="B1113" t="str">
            <v>[四聖獣]朱雀</v>
          </cell>
        </row>
        <row r="1114">
          <cell r="A1114">
            <v>21362011</v>
          </cell>
          <cell r="B1114" t="str">
            <v>ﾅｰｶﾞ</v>
          </cell>
        </row>
        <row r="1115">
          <cell r="A1115">
            <v>21362012</v>
          </cell>
          <cell r="B1115" t="str">
            <v>ﾅｰｶﾞ+</v>
          </cell>
        </row>
        <row r="1116">
          <cell r="A1116">
            <v>21362013</v>
          </cell>
          <cell r="B1116" t="str">
            <v>[蛇神]ﾅｰｶﾞ</v>
          </cell>
        </row>
        <row r="1117">
          <cell r="A1117">
            <v>37363011</v>
          </cell>
          <cell r="B1117" t="str">
            <v>ｱﾏﾃﾗｽ</v>
          </cell>
        </row>
        <row r="1118">
          <cell r="A1118">
            <v>37363012</v>
          </cell>
          <cell r="B1118" t="str">
            <v>ｱﾏﾃﾗｽ+</v>
          </cell>
        </row>
        <row r="1119">
          <cell r="A1119">
            <v>37363013</v>
          </cell>
          <cell r="B1119" t="str">
            <v>[天照大神]ｱﾏﾃﾗｽ</v>
          </cell>
        </row>
        <row r="1120">
          <cell r="A1120">
            <v>16364011</v>
          </cell>
          <cell r="B1120" t="str">
            <v>[輪廻艶姫]鳳凰</v>
          </cell>
        </row>
        <row r="1121">
          <cell r="A1121">
            <v>16364012</v>
          </cell>
          <cell r="B1121" t="str">
            <v>[輪廻艶姫]鳳凰+</v>
          </cell>
        </row>
        <row r="1122">
          <cell r="A1122">
            <v>16364013</v>
          </cell>
          <cell r="B1122" t="str">
            <v>[輪廻する朱き振袖]鳳凰</v>
          </cell>
        </row>
        <row r="1123">
          <cell r="A1123">
            <v>26365011</v>
          </cell>
          <cell r="B1123" t="str">
            <v>[艶美なる晴れ姿]ﾙｻｰﾙｶ</v>
          </cell>
        </row>
        <row r="1124">
          <cell r="A1124">
            <v>26365012</v>
          </cell>
          <cell r="B1124" t="str">
            <v>[艶美なる晴れ姿]ﾙｻｰﾙｶ+</v>
          </cell>
        </row>
        <row r="1125">
          <cell r="A1125">
            <v>26365013</v>
          </cell>
          <cell r="B1125" t="str">
            <v>[美しき蒼振袖姫]ﾙｻｰﾙｶ</v>
          </cell>
        </row>
        <row r="1126">
          <cell r="A1126">
            <v>36366011</v>
          </cell>
          <cell r="B1126" t="str">
            <v>[王女の晴れ姿]ｹｯﾄｼｰ</v>
          </cell>
        </row>
        <row r="1127">
          <cell r="A1127">
            <v>36366012</v>
          </cell>
          <cell r="B1127" t="str">
            <v>[王女の晴れ姿]ｹｯﾄｼｰ+</v>
          </cell>
        </row>
        <row r="1128">
          <cell r="A1128">
            <v>36366013</v>
          </cell>
          <cell r="B1128" t="str">
            <v>[緑の王国美]ｹｯﾄｼｰ</v>
          </cell>
        </row>
        <row r="1129">
          <cell r="A1129">
            <v>34367011</v>
          </cell>
          <cell r="B1129" t="str">
            <v>[幼姫の美巫女]ｽﾌﾟﾗｲﾄ</v>
          </cell>
        </row>
        <row r="1130">
          <cell r="A1130">
            <v>34367012</v>
          </cell>
          <cell r="B1130" t="str">
            <v>[幼姫の美巫女]ｽﾌﾟﾗｲﾄ+</v>
          </cell>
        </row>
        <row r="1131">
          <cell r="A1131">
            <v>34367013</v>
          </cell>
          <cell r="B1131" t="str">
            <v>[幼姫の秘事]ｽﾌﾟﾗｲﾄ</v>
          </cell>
        </row>
        <row r="1132">
          <cell r="A1132">
            <v>34368011</v>
          </cell>
          <cell r="B1132" t="str">
            <v>[弘法の過ち]ﾄｰﾄ</v>
          </cell>
        </row>
        <row r="1133">
          <cell r="A1133">
            <v>34368012</v>
          </cell>
          <cell r="B1133" t="str">
            <v>[弘法の過ち]ﾄｰﾄ+</v>
          </cell>
        </row>
        <row r="1134">
          <cell r="A1134">
            <v>34368013</v>
          </cell>
          <cell r="B1134" t="str">
            <v>[一筆美姫]ﾄｰﾄ</v>
          </cell>
        </row>
        <row r="1135">
          <cell r="A1135">
            <v>34369011</v>
          </cell>
          <cell r="B1135" t="str">
            <v>[特選砂]砂かけ</v>
          </cell>
        </row>
        <row r="1136">
          <cell r="A1136">
            <v>34369012</v>
          </cell>
          <cell r="B1136" t="str">
            <v>[特選砂]砂かけ+</v>
          </cell>
        </row>
        <row r="1137">
          <cell r="A1137">
            <v>34369013</v>
          </cell>
          <cell r="B1137" t="str">
            <v>[極上の砂]砂かけ</v>
          </cell>
        </row>
        <row r="1138">
          <cell r="A1138">
            <v>26370013</v>
          </cell>
          <cell r="B1138" t="str">
            <v>[輪廻する蒼き振袖]鳳凰</v>
          </cell>
        </row>
        <row r="1139">
          <cell r="A1139">
            <v>36371013</v>
          </cell>
          <cell r="B1139" t="str">
            <v>[輪廻する緑の振袖]鳳凰</v>
          </cell>
        </row>
        <row r="1140">
          <cell r="A1140">
            <v>16372013</v>
          </cell>
          <cell r="B1140" t="str">
            <v>[美しき朱振袖姫]ﾙｻｰﾙｶ</v>
          </cell>
        </row>
        <row r="1141">
          <cell r="A1141">
            <v>36373013</v>
          </cell>
          <cell r="B1141" t="str">
            <v>[美しき緑振袖姫]ﾙｻｰﾙｶ</v>
          </cell>
        </row>
        <row r="1142">
          <cell r="A1142">
            <v>16374011</v>
          </cell>
          <cell r="B1142" t="str">
            <v>ｽｻﾉｵﾉﾐｺﾄ</v>
          </cell>
        </row>
        <row r="1143">
          <cell r="A1143">
            <v>16374012</v>
          </cell>
          <cell r="B1143" t="str">
            <v>ｽｻﾉｵﾉﾐｺﾄ+</v>
          </cell>
        </row>
        <row r="1144">
          <cell r="A1144">
            <v>16374013</v>
          </cell>
          <cell r="B1144" t="str">
            <v>[神仏習合]ｽｻﾉｵﾉﾐｺﾄ</v>
          </cell>
        </row>
        <row r="1145">
          <cell r="A1145">
            <v>16375011</v>
          </cell>
          <cell r="B1145" t="str">
            <v>妲己</v>
          </cell>
        </row>
        <row r="1146">
          <cell r="A1146">
            <v>16375012</v>
          </cell>
          <cell r="B1146" t="str">
            <v>妲己+</v>
          </cell>
        </row>
        <row r="1147">
          <cell r="A1147">
            <v>16375013</v>
          </cell>
          <cell r="B1147" t="str">
            <v>[酒池肉林]妲己</v>
          </cell>
        </row>
        <row r="1148">
          <cell r="A1148">
            <v>36376011</v>
          </cell>
          <cell r="B1148" t="str">
            <v>ｲﾅﾝﾅ</v>
          </cell>
        </row>
        <row r="1149">
          <cell r="A1149">
            <v>36376012</v>
          </cell>
          <cell r="B1149" t="str">
            <v>ｲﾅﾝﾅ+</v>
          </cell>
        </row>
        <row r="1150">
          <cell r="A1150">
            <v>36376013</v>
          </cell>
          <cell r="B1150" t="str">
            <v>[天女主]ｲﾅﾝﾅ</v>
          </cell>
        </row>
        <row r="1151">
          <cell r="A1151">
            <v>26377011</v>
          </cell>
          <cell r="B1151" t="str">
            <v>ﾆｸｼｰ</v>
          </cell>
        </row>
        <row r="1152">
          <cell r="A1152">
            <v>26377012</v>
          </cell>
          <cell r="B1152" t="str">
            <v>ﾆｸｼｰ+</v>
          </cell>
        </row>
        <row r="1153">
          <cell r="A1153">
            <v>26377013</v>
          </cell>
          <cell r="B1153" t="str">
            <v>[水中賛歌]ﾆｸｼｰ</v>
          </cell>
        </row>
        <row r="1154">
          <cell r="A1154">
            <v>14378011</v>
          </cell>
          <cell r="B1154" t="str">
            <v>ｾﾍﾞｸ</v>
          </cell>
        </row>
        <row r="1155">
          <cell r="A1155">
            <v>14378012</v>
          </cell>
          <cell r="B1155" t="str">
            <v>ｾﾍﾞｸ+</v>
          </cell>
        </row>
        <row r="1156">
          <cell r="A1156">
            <v>14378013</v>
          </cell>
          <cell r="B1156" t="str">
            <v>[黄金信仰]ｾﾍﾞｸ</v>
          </cell>
        </row>
        <row r="1157">
          <cell r="A1157">
            <v>24379011</v>
          </cell>
          <cell r="B1157" t="str">
            <v>ﾁｮﾝﾁｮﾝ</v>
          </cell>
        </row>
        <row r="1158">
          <cell r="A1158">
            <v>24379012</v>
          </cell>
          <cell r="B1158" t="str">
            <v>ﾁｮﾝﾁｮﾝ+</v>
          </cell>
        </row>
        <row r="1159">
          <cell r="A1159">
            <v>24379013</v>
          </cell>
          <cell r="B1159" t="str">
            <v>[地獄耳]ﾁｮﾝﾁｮﾝ</v>
          </cell>
        </row>
        <row r="1160">
          <cell r="A1160">
            <v>13380011</v>
          </cell>
          <cell r="B1160" t="str">
            <v>ﾚｯﾄﾞｷｬｯﾌﾟ</v>
          </cell>
        </row>
        <row r="1161">
          <cell r="A1161">
            <v>13380012</v>
          </cell>
          <cell r="B1161" t="str">
            <v>ﾚｯﾄﾞｷｬｯﾌﾟ+</v>
          </cell>
        </row>
        <row r="1162">
          <cell r="A1162">
            <v>13380013</v>
          </cell>
          <cell r="B1162" t="str">
            <v>[朱き雨]ﾚｯﾄﾞｷｬｯﾌﾟ</v>
          </cell>
        </row>
        <row r="1163">
          <cell r="A1163">
            <v>23381011</v>
          </cell>
          <cell r="B1163" t="str">
            <v>ｵｸﾞﾙ</v>
          </cell>
        </row>
        <row r="1164">
          <cell r="A1164">
            <v>23381012</v>
          </cell>
          <cell r="B1164" t="str">
            <v>ｵｸﾞﾙ+</v>
          </cell>
        </row>
        <row r="1165">
          <cell r="A1165">
            <v>23381013</v>
          </cell>
          <cell r="B1165" t="str">
            <v>[超破壊]ｵｸﾞﾙ</v>
          </cell>
        </row>
        <row r="1166">
          <cell r="A1166">
            <v>33382011</v>
          </cell>
          <cell r="B1166" t="str">
            <v>ｴﾝｼﾞｪﾙ</v>
          </cell>
        </row>
        <row r="1167">
          <cell r="A1167">
            <v>33382012</v>
          </cell>
          <cell r="B1167" t="str">
            <v>ｴﾝｼﾞｪﾙ+</v>
          </cell>
        </row>
        <row r="1168">
          <cell r="A1168">
            <v>33382013</v>
          </cell>
          <cell r="B1168" t="str">
            <v>[聖少女]ｴﾝｼﾞｪﾙ</v>
          </cell>
        </row>
        <row r="1169">
          <cell r="A1169">
            <v>16383011</v>
          </cell>
          <cell r="B1169" t="str">
            <v>ｳﾛﾎﾞﾛｽ</v>
          </cell>
        </row>
        <row r="1170">
          <cell r="A1170">
            <v>16383012</v>
          </cell>
          <cell r="B1170" t="str">
            <v>ｳﾛﾎﾞﾛｽ+</v>
          </cell>
        </row>
        <row r="1171">
          <cell r="A1171">
            <v>16383013</v>
          </cell>
          <cell r="B1171" t="str">
            <v>[死再生]ｳﾛﾎﾞﾛｽ</v>
          </cell>
        </row>
        <row r="1172">
          <cell r="A1172">
            <v>24384011</v>
          </cell>
          <cell r="B1172" t="str">
            <v>ﾊﾞｲｺｰﾝ</v>
          </cell>
        </row>
        <row r="1173">
          <cell r="A1173">
            <v>24384012</v>
          </cell>
          <cell r="B1173" t="str">
            <v>ﾊﾞｲｺｰﾝ+</v>
          </cell>
        </row>
        <row r="1174">
          <cell r="A1174">
            <v>24384013</v>
          </cell>
          <cell r="B1174" t="str">
            <v>[不純獣]ﾊﾞｲｺｰﾝ</v>
          </cell>
        </row>
        <row r="1175">
          <cell r="A1175">
            <v>14385011</v>
          </cell>
          <cell r="B1175" t="str">
            <v>ｽﾊﾟﾙﾅ</v>
          </cell>
        </row>
        <row r="1176">
          <cell r="A1176">
            <v>14385012</v>
          </cell>
          <cell r="B1176" t="str">
            <v>ｽﾊﾟﾙﾅ+</v>
          </cell>
        </row>
        <row r="1177">
          <cell r="A1177">
            <v>14385013</v>
          </cell>
          <cell r="B1177" t="str">
            <v>[黄金嘴]ｽﾊﾟﾙﾅ</v>
          </cell>
        </row>
        <row r="1178">
          <cell r="A1178">
            <v>33386011</v>
          </cell>
          <cell r="B1178" t="str">
            <v>ｼﾞﾝ</v>
          </cell>
        </row>
        <row r="1179">
          <cell r="A1179">
            <v>33386012</v>
          </cell>
          <cell r="B1179" t="str">
            <v>ｼﾞﾝ+</v>
          </cell>
        </row>
        <row r="1180">
          <cell r="A1180">
            <v>33386013</v>
          </cell>
          <cell r="B1180" t="str">
            <v>[颯爽姫]ｼﾞﾝ</v>
          </cell>
        </row>
        <row r="1181">
          <cell r="A1181">
            <v>13387011</v>
          </cell>
          <cell r="B1181" t="str">
            <v>ｳﾝｺﾞﾘｱﾝﾄ</v>
          </cell>
        </row>
        <row r="1182">
          <cell r="A1182">
            <v>13387012</v>
          </cell>
          <cell r="B1182" t="str">
            <v>ｳﾝｺﾞﾘｱﾝﾄ+</v>
          </cell>
        </row>
        <row r="1183">
          <cell r="A1183">
            <v>13387013</v>
          </cell>
          <cell r="B1183" t="str">
            <v>[蜘蛛王]ｳﾝｺﾞﾘｱﾝﾄ</v>
          </cell>
        </row>
        <row r="1184">
          <cell r="A1184">
            <v>36388011</v>
          </cell>
          <cell r="B1184" t="str">
            <v>ｱ･ﾊﾞｵ･ｱ･ｸｩｰ</v>
          </cell>
        </row>
        <row r="1185">
          <cell r="A1185">
            <v>36388012</v>
          </cell>
          <cell r="B1185" t="str">
            <v>ｱ･ﾊﾞｵ･ｱ･ｸｩｰ+</v>
          </cell>
        </row>
        <row r="1186">
          <cell r="A1186">
            <v>36388013</v>
          </cell>
          <cell r="B1186" t="str">
            <v>[透明獣]ｱ･ﾊﾞｵ･ｱ･ｸｩｰ</v>
          </cell>
        </row>
        <row r="1187">
          <cell r="A1187">
            <v>16389013</v>
          </cell>
          <cell r="B1187" t="str">
            <v>[朱の王国美]ｹｯﾄｼｰ</v>
          </cell>
        </row>
        <row r="1188">
          <cell r="A1188">
            <v>26390013</v>
          </cell>
          <cell r="B1188" t="str">
            <v>[蒼の王国美]ｹｯﾄｼｰ</v>
          </cell>
        </row>
        <row r="1189">
          <cell r="A1189">
            <v>36391011</v>
          </cell>
          <cell r="B1189" t="str">
            <v>酒呑童子</v>
          </cell>
        </row>
        <row r="1190">
          <cell r="A1190">
            <v>36391012</v>
          </cell>
          <cell r="B1190" t="str">
            <v>酒呑童子+</v>
          </cell>
        </row>
        <row r="1191">
          <cell r="A1191">
            <v>36391013</v>
          </cell>
          <cell r="B1191" t="str">
            <v>[頭目]酒呑童子</v>
          </cell>
        </row>
        <row r="1192">
          <cell r="A1192">
            <v>14392011</v>
          </cell>
          <cell r="B1192" t="str">
            <v>ﾃｨﾝﾀﾞﾛｽの猟犬</v>
          </cell>
        </row>
        <row r="1193">
          <cell r="A1193">
            <v>14392012</v>
          </cell>
          <cell r="B1193" t="str">
            <v>ﾃｨﾝﾀﾞﾛｽの猟犬+</v>
          </cell>
        </row>
        <row r="1194">
          <cell r="A1194">
            <v>14392013</v>
          </cell>
          <cell r="B1194" t="str">
            <v>[激越]ﾃｨﾝﾀﾞﾛｽの猟犬</v>
          </cell>
        </row>
        <row r="1195">
          <cell r="A1195">
            <v>33393011</v>
          </cell>
          <cell r="B1195" t="str">
            <v>座敷童子</v>
          </cell>
        </row>
        <row r="1196">
          <cell r="A1196">
            <v>33393012</v>
          </cell>
          <cell r="B1196" t="str">
            <v>座敷童子+</v>
          </cell>
        </row>
        <row r="1197">
          <cell r="A1197">
            <v>33393013</v>
          </cell>
          <cell r="B1197" t="str">
            <v>[守り神]座敷童子</v>
          </cell>
        </row>
        <row r="1198">
          <cell r="A1198">
            <v>26394011</v>
          </cell>
          <cell r="B1198" t="str">
            <v>ﾆｸｽ</v>
          </cell>
        </row>
        <row r="1199">
          <cell r="A1199">
            <v>26394012</v>
          </cell>
          <cell r="B1199" t="str">
            <v>ﾆｸｽ+</v>
          </cell>
        </row>
        <row r="1200">
          <cell r="A1200">
            <v>26394013</v>
          </cell>
          <cell r="B1200" t="str">
            <v>[夜神]ﾆｸｽ</v>
          </cell>
        </row>
        <row r="1201">
          <cell r="A1201">
            <v>36395011</v>
          </cell>
          <cell r="B1201" t="str">
            <v>ﾌｪｲ</v>
          </cell>
        </row>
        <row r="1202">
          <cell r="A1202">
            <v>36395012</v>
          </cell>
          <cell r="B1202" t="str">
            <v>ﾌｪｲ+</v>
          </cell>
        </row>
        <row r="1203">
          <cell r="A1203">
            <v>36395013</v>
          </cell>
          <cell r="B1203" t="str">
            <v>[超自然]ﾌｪｲ</v>
          </cell>
        </row>
        <row r="1204">
          <cell r="A1204">
            <v>24396011</v>
          </cell>
          <cell r="B1204" t="str">
            <v>ｱｴｰｼｭﾏ</v>
          </cell>
        </row>
        <row r="1205">
          <cell r="A1205">
            <v>24396012</v>
          </cell>
          <cell r="B1205" t="str">
            <v>ｱｴｰｼｭﾏ+</v>
          </cell>
        </row>
        <row r="1206">
          <cell r="A1206">
            <v>24396013</v>
          </cell>
          <cell r="B1206" t="str">
            <v>[狂暴]ｱｴｰｼｭﾏ</v>
          </cell>
        </row>
        <row r="1207">
          <cell r="A1207">
            <v>13397011</v>
          </cell>
          <cell r="B1207" t="str">
            <v>河童</v>
          </cell>
        </row>
        <row r="1208">
          <cell r="A1208">
            <v>13397012</v>
          </cell>
          <cell r="B1208" t="str">
            <v>河童+</v>
          </cell>
        </row>
        <row r="1209">
          <cell r="A1209">
            <v>13397013</v>
          </cell>
          <cell r="B1209" t="str">
            <v>[水遊び]河童</v>
          </cell>
        </row>
        <row r="1210">
          <cell r="A1210">
            <v>26398011</v>
          </cell>
          <cell r="B1210" t="str">
            <v>ﾍﾙ</v>
          </cell>
        </row>
        <row r="1211">
          <cell r="A1211">
            <v>26398012</v>
          </cell>
          <cell r="B1211" t="str">
            <v>ﾍﾙ+</v>
          </cell>
        </row>
        <row r="1212">
          <cell r="A1212">
            <v>26398013</v>
          </cell>
          <cell r="B1212" t="str">
            <v>[地獄神]ﾍﾙ</v>
          </cell>
        </row>
        <row r="1213">
          <cell r="A1213">
            <v>14399011</v>
          </cell>
          <cell r="B1213" t="str">
            <v>ｲﾝｷｭﾊﾞｽ</v>
          </cell>
        </row>
        <row r="1214">
          <cell r="A1214">
            <v>14399012</v>
          </cell>
          <cell r="B1214" t="str">
            <v>ｲﾝｷｭﾊﾞｽ+</v>
          </cell>
        </row>
        <row r="1215">
          <cell r="A1215">
            <v>14399013</v>
          </cell>
          <cell r="B1215" t="str">
            <v>[絶世誘惑]ｲﾝｷｭﾊﾞｽ</v>
          </cell>
        </row>
        <row r="1216">
          <cell r="A1216">
            <v>33400011</v>
          </cell>
          <cell r="B1216" t="str">
            <v>ｳﾞｫｼﾞｬﾉｰｲ</v>
          </cell>
        </row>
        <row r="1217">
          <cell r="A1217">
            <v>33400012</v>
          </cell>
          <cell r="B1217" t="str">
            <v>ｳﾞｫｼﾞｬﾉｰｲ+</v>
          </cell>
        </row>
        <row r="1218">
          <cell r="A1218">
            <v>33400013</v>
          </cell>
          <cell r="B1218" t="str">
            <v>[絢爛宮殿]ｳﾞｫｼﾞｬﾉｰｲ</v>
          </cell>
        </row>
        <row r="1219">
          <cell r="A1219">
            <v>12401011</v>
          </cell>
          <cell r="B1219" t="str">
            <v>ﾊﾞｽﾃﾄ</v>
          </cell>
        </row>
        <row r="1220">
          <cell r="A1220">
            <v>12401012</v>
          </cell>
          <cell r="B1220" t="str">
            <v>ﾊﾞｽﾃﾄ+</v>
          </cell>
        </row>
        <row r="1221">
          <cell r="A1221">
            <v>12401013</v>
          </cell>
          <cell r="B1221" t="str">
            <v>[豊饒]ﾊﾞｽﾃﾄ</v>
          </cell>
        </row>
        <row r="1222">
          <cell r="A1222">
            <v>12402013</v>
          </cell>
          <cell r="B1222" t="str">
            <v>[引水]ﾊﾞｽﾃﾄ+</v>
          </cell>
        </row>
        <row r="1223">
          <cell r="A1223">
            <v>12403013</v>
          </cell>
          <cell r="B1223" t="str">
            <v>[蜜月]ﾊﾞｽﾃﾄ+</v>
          </cell>
        </row>
        <row r="1224">
          <cell r="A1224">
            <v>16404011</v>
          </cell>
          <cell r="B1224" t="str">
            <v>[だらだら]ﾘｰﾌｪ</v>
          </cell>
        </row>
        <row r="1225">
          <cell r="A1225">
            <v>16404012</v>
          </cell>
          <cell r="B1225" t="str">
            <v>[だらだら]ﾘｰﾌｪ+</v>
          </cell>
        </row>
        <row r="1226">
          <cell r="A1226">
            <v>16404013</v>
          </cell>
          <cell r="B1226" t="str">
            <v>[外寒い]ﾘｰﾌｪ</v>
          </cell>
        </row>
        <row r="1227">
          <cell r="A1227">
            <v>26405011</v>
          </cell>
          <cell r="B1227" t="str">
            <v>[だらだら]ﾘｰﾌｪ</v>
          </cell>
        </row>
        <row r="1228">
          <cell r="A1228">
            <v>26405012</v>
          </cell>
          <cell r="B1228" t="str">
            <v>[だらだら]ﾘｰﾌｪ+</v>
          </cell>
        </row>
        <row r="1229">
          <cell r="A1229">
            <v>26405013</v>
          </cell>
          <cell r="B1229" t="str">
            <v>[外寒い]ﾘｰﾌｪ</v>
          </cell>
        </row>
        <row r="1230">
          <cell r="A1230">
            <v>36406011</v>
          </cell>
          <cell r="B1230" t="str">
            <v>[だらだら]ﾘｰﾌｪ</v>
          </cell>
        </row>
        <row r="1231">
          <cell r="A1231">
            <v>36406012</v>
          </cell>
          <cell r="B1231" t="str">
            <v>[だらだら]ﾘｰﾌｪ+</v>
          </cell>
        </row>
        <row r="1232">
          <cell r="A1232">
            <v>36406013</v>
          </cell>
          <cell r="B1232" t="str">
            <v>[外寒い]ﾘｰﾌｪ</v>
          </cell>
        </row>
        <row r="1233">
          <cell r="A1233">
            <v>36407011</v>
          </cell>
          <cell r="B1233" t="str">
            <v>ﾉｰﾃﾞﾝｽ</v>
          </cell>
        </row>
        <row r="1234">
          <cell r="A1234">
            <v>36407012</v>
          </cell>
          <cell r="B1234" t="str">
            <v>ﾉｰﾃﾞﾝｽ+</v>
          </cell>
        </row>
        <row r="1235">
          <cell r="A1235">
            <v>36407013</v>
          </cell>
          <cell r="B1235" t="str">
            <v>[大帝]ﾉｰﾃﾞﾝｽ</v>
          </cell>
        </row>
        <row r="1236">
          <cell r="A1236">
            <v>14408011</v>
          </cell>
          <cell r="B1236" t="str">
            <v>ｴｽﾆｬ</v>
          </cell>
        </row>
        <row r="1237">
          <cell r="A1237">
            <v>14408012</v>
          </cell>
          <cell r="B1237" t="str">
            <v>ｴｽﾆｬ+</v>
          </cell>
        </row>
        <row r="1238">
          <cell r="A1238">
            <v>14408013</v>
          </cell>
          <cell r="B1238" t="str">
            <v>[豊作神]ｴｽﾆｬ</v>
          </cell>
        </row>
        <row r="1239">
          <cell r="A1239">
            <v>23409011</v>
          </cell>
          <cell r="B1239" t="str">
            <v>ﾌｫｰﾝ</v>
          </cell>
        </row>
        <row r="1240">
          <cell r="A1240">
            <v>23409012</v>
          </cell>
          <cell r="B1240" t="str">
            <v>ﾌｫｰﾝ+</v>
          </cell>
        </row>
        <row r="1241">
          <cell r="A1241">
            <v>23409013</v>
          </cell>
          <cell r="B1241" t="str">
            <v>[平和主義]ﾌｫｰﾝ</v>
          </cell>
        </row>
        <row r="1242">
          <cell r="A1242">
            <v>36410011</v>
          </cell>
          <cell r="B1242" t="str">
            <v>ｾｸﾒﾄ</v>
          </cell>
        </row>
        <row r="1243">
          <cell r="A1243">
            <v>36410012</v>
          </cell>
          <cell r="B1243" t="str">
            <v>ｾｸﾒﾄ+</v>
          </cell>
        </row>
        <row r="1244">
          <cell r="A1244">
            <v>36410013</v>
          </cell>
          <cell r="B1244" t="str">
            <v>[呪術姫]ｾｸﾒﾄ</v>
          </cell>
        </row>
        <row r="1245">
          <cell r="A1245">
            <v>26411011</v>
          </cell>
          <cell r="B1245" t="str">
            <v>[妖術]ｾｸﾒﾄ</v>
          </cell>
        </row>
        <row r="1246">
          <cell r="A1246">
            <v>26411012</v>
          </cell>
          <cell r="B1246" t="str">
            <v>[妖術]ｾｸﾒﾄ+</v>
          </cell>
        </row>
        <row r="1247">
          <cell r="A1247">
            <v>26411013</v>
          </cell>
          <cell r="B1247" t="str">
            <v>[極・妖術姫]ｾｸﾒﾄ</v>
          </cell>
        </row>
        <row r="1248">
          <cell r="A1248">
            <v>14412011</v>
          </cell>
          <cell r="B1248" t="str">
            <v>ﾏｯﾊ</v>
          </cell>
        </row>
        <row r="1249">
          <cell r="A1249">
            <v>14412012</v>
          </cell>
          <cell r="B1249" t="str">
            <v>ﾏｯﾊ+</v>
          </cell>
        </row>
        <row r="1250">
          <cell r="A1250">
            <v>14412013</v>
          </cell>
          <cell r="B1250" t="str">
            <v>[豊饒神]ﾏｯﾊ</v>
          </cell>
        </row>
        <row r="1251">
          <cell r="A1251">
            <v>34413011</v>
          </cell>
          <cell r="B1251" t="str">
            <v>ﾀﾛｰﾏﾃｨ</v>
          </cell>
        </row>
        <row r="1252">
          <cell r="A1252">
            <v>34413012</v>
          </cell>
          <cell r="B1252" t="str">
            <v>ﾀﾛｰﾏﾃｨ+</v>
          </cell>
        </row>
        <row r="1253">
          <cell r="A1253">
            <v>34413013</v>
          </cell>
          <cell r="B1253" t="str">
            <v>[背教神]ﾀﾛｰﾏﾃｨ</v>
          </cell>
        </row>
        <row r="1254">
          <cell r="A1254">
            <v>16414011</v>
          </cell>
          <cell r="B1254" t="str">
            <v>ﾊﾄﾎﾙ</v>
          </cell>
        </row>
        <row r="1255">
          <cell r="A1255">
            <v>16414012</v>
          </cell>
          <cell r="B1255" t="str">
            <v>ﾊﾄﾎﾙ+</v>
          </cell>
        </row>
        <row r="1256">
          <cell r="A1256">
            <v>16414013</v>
          </cell>
          <cell r="B1256" t="str">
            <v>[養育神]ﾊﾄﾎﾙ</v>
          </cell>
        </row>
        <row r="1257">
          <cell r="A1257">
            <v>24415011</v>
          </cell>
          <cell r="B1257" t="str">
            <v>ﾀﾞｺﾞﾝ</v>
          </cell>
        </row>
        <row r="1258">
          <cell r="A1258">
            <v>24415012</v>
          </cell>
          <cell r="B1258" t="str">
            <v>ﾀﾞｺﾞﾝ+</v>
          </cell>
        </row>
        <row r="1259">
          <cell r="A1259">
            <v>24415013</v>
          </cell>
          <cell r="B1259" t="str">
            <v>[農耕神]ﾀﾞｺﾞﾝ</v>
          </cell>
        </row>
        <row r="1260">
          <cell r="A1260">
            <v>33416011</v>
          </cell>
          <cell r="B1260" t="str">
            <v>ﾊｽﾀｰ</v>
          </cell>
        </row>
        <row r="1261">
          <cell r="A1261">
            <v>33416012</v>
          </cell>
          <cell r="B1261" t="str">
            <v>ﾊｽﾀｰ+</v>
          </cell>
        </row>
        <row r="1262">
          <cell r="A1262">
            <v>33416013</v>
          </cell>
          <cell r="B1262" t="str">
            <v>[黄衣姫]ﾊｽﾀｰ</v>
          </cell>
        </row>
        <row r="1263">
          <cell r="A1263">
            <v>26417011</v>
          </cell>
          <cell r="B1263" t="str">
            <v>ｱﾙｹﾆｰ</v>
          </cell>
        </row>
        <row r="1264">
          <cell r="A1264">
            <v>26417012</v>
          </cell>
          <cell r="B1264" t="str">
            <v>ｱﾙｹﾆｰ+</v>
          </cell>
        </row>
        <row r="1265">
          <cell r="A1265">
            <v>26417013</v>
          </cell>
          <cell r="B1265" t="str">
            <v>[女帝蜘蛛]ｱﾙｹﾆｰ</v>
          </cell>
        </row>
        <row r="1266">
          <cell r="A1266">
            <v>34418011</v>
          </cell>
          <cell r="B1266" t="str">
            <v>ｽﾌﾟﾘｶﾞﾝ</v>
          </cell>
        </row>
        <row r="1267">
          <cell r="A1267">
            <v>34418012</v>
          </cell>
          <cell r="B1267" t="str">
            <v>ｽﾌﾟﾘｶﾞﾝ+</v>
          </cell>
        </row>
        <row r="1268">
          <cell r="A1268">
            <v>34418013</v>
          </cell>
          <cell r="B1268" t="str">
            <v>[取替姫]ｽﾌﾟﾘｶﾞﾝ</v>
          </cell>
        </row>
        <row r="1269">
          <cell r="A1269">
            <v>13419011</v>
          </cell>
          <cell r="B1269" t="str">
            <v>ﾌｧｰ･ｼﾞｬﾙｸﾞ</v>
          </cell>
        </row>
        <row r="1270">
          <cell r="A1270">
            <v>13419012</v>
          </cell>
          <cell r="B1270" t="str">
            <v>ﾌｧｰ･ｼﾞｬﾙｸﾞ+</v>
          </cell>
        </row>
        <row r="1271">
          <cell r="A1271">
            <v>13419013</v>
          </cell>
          <cell r="B1271" t="str">
            <v>[赤い幻]ﾌｧｰ･ｼﾞｬﾙｸﾞ</v>
          </cell>
        </row>
        <row r="1272">
          <cell r="A1272">
            <v>36420011</v>
          </cell>
          <cell r="B1272" t="str">
            <v>ﾔﾏﾀﾉｵﾛﾁ</v>
          </cell>
        </row>
        <row r="1273">
          <cell r="A1273">
            <v>36420012</v>
          </cell>
          <cell r="B1273" t="str">
            <v>ﾔﾏﾀﾉｵﾛﾁ+</v>
          </cell>
        </row>
        <row r="1274">
          <cell r="A1274">
            <v>36420013</v>
          </cell>
          <cell r="B1274" t="str">
            <v>[天地狂乱]ﾔﾏﾀﾉｵﾛﾁ</v>
          </cell>
        </row>
        <row r="1275">
          <cell r="A1275">
            <v>14421011</v>
          </cell>
          <cell r="B1275" t="str">
            <v>ｼﾅﾂﾋｺ</v>
          </cell>
        </row>
        <row r="1276">
          <cell r="A1276">
            <v>14421012</v>
          </cell>
          <cell r="B1276" t="str">
            <v>ｼﾅﾂﾋｺ+</v>
          </cell>
        </row>
        <row r="1277">
          <cell r="A1277">
            <v>14421013</v>
          </cell>
          <cell r="B1277" t="str">
            <v>[風神]ｼﾅﾂﾋｺ</v>
          </cell>
        </row>
        <row r="1278">
          <cell r="A1278">
            <v>23422011</v>
          </cell>
          <cell r="B1278" t="str">
            <v>青鬼</v>
          </cell>
        </row>
        <row r="1279">
          <cell r="A1279">
            <v>23422012</v>
          </cell>
          <cell r="B1279" t="str">
            <v>青鬼+</v>
          </cell>
        </row>
        <row r="1280">
          <cell r="A1280">
            <v>23422013</v>
          </cell>
          <cell r="B1280" t="str">
            <v>[悪鬼羅刹]青鬼</v>
          </cell>
        </row>
        <row r="1281">
          <cell r="A1281">
            <v>16423011</v>
          </cell>
          <cell r="B1281" t="str">
            <v>ﾂｸﾖﾐ</v>
          </cell>
        </row>
        <row r="1282">
          <cell r="A1282">
            <v>16423012</v>
          </cell>
          <cell r="B1282" t="str">
            <v>ﾂｸﾖﾐ+</v>
          </cell>
        </row>
        <row r="1283">
          <cell r="A1283">
            <v>16423013</v>
          </cell>
          <cell r="B1283" t="str">
            <v>[満月麗姫]ﾂｸﾖﾐ</v>
          </cell>
        </row>
        <row r="1284">
          <cell r="A1284">
            <v>34424011</v>
          </cell>
          <cell r="B1284" t="str">
            <v>ｸｼﾅﾀﾞﾋﾒ</v>
          </cell>
        </row>
        <row r="1285">
          <cell r="A1285">
            <v>34424012</v>
          </cell>
          <cell r="B1285" t="str">
            <v>ｸｼﾅﾀﾞﾋﾒ+</v>
          </cell>
        </row>
        <row r="1286">
          <cell r="A1286">
            <v>34424013</v>
          </cell>
          <cell r="B1286" t="str">
            <v>[櫛巫女]ｸｼﾅﾀﾞﾋﾒ</v>
          </cell>
        </row>
        <row r="1287">
          <cell r="A1287">
            <v>13425011</v>
          </cell>
          <cell r="B1287" t="str">
            <v>傘化け</v>
          </cell>
        </row>
        <row r="1288">
          <cell r="A1288">
            <v>13425012</v>
          </cell>
          <cell r="B1288" t="str">
            <v>傘化け+</v>
          </cell>
        </row>
        <row r="1289">
          <cell r="A1289">
            <v>13425013</v>
          </cell>
          <cell r="B1289" t="str">
            <v>[一本足]傘化け</v>
          </cell>
        </row>
        <row r="1290">
          <cell r="A1290">
            <v>36426011</v>
          </cell>
          <cell r="B1290" t="str">
            <v>ﾙﾅﾅ</v>
          </cell>
        </row>
        <row r="1291">
          <cell r="A1291">
            <v>36426012</v>
          </cell>
          <cell r="B1291" t="str">
            <v>ﾙﾅﾅ+</v>
          </cell>
        </row>
        <row r="1292">
          <cell r="A1292">
            <v>36426013</v>
          </cell>
          <cell r="B1292" t="str">
            <v>[宝玉雷神]ﾙﾅﾅ</v>
          </cell>
        </row>
        <row r="1293">
          <cell r="A1293">
            <v>16427011</v>
          </cell>
          <cell r="B1293" t="str">
            <v>ｱﾙﾃﾐｽ</v>
          </cell>
        </row>
        <row r="1294">
          <cell r="A1294">
            <v>16427012</v>
          </cell>
          <cell r="B1294" t="str">
            <v>ｱﾙﾃﾐｽ+</v>
          </cell>
        </row>
        <row r="1295">
          <cell r="A1295">
            <v>16427013</v>
          </cell>
          <cell r="B1295" t="str">
            <v>[月輪]ｱﾙﾃﾐｽ</v>
          </cell>
        </row>
        <row r="1296">
          <cell r="A1296">
            <v>26428011</v>
          </cell>
          <cell r="B1296" t="str">
            <v>[純潔姫]ｱﾙﾃﾐｽ</v>
          </cell>
        </row>
        <row r="1297">
          <cell r="A1297">
            <v>26428012</v>
          </cell>
          <cell r="B1297" t="str">
            <v>[純潔姫]ｱﾙﾃﾐｽ+</v>
          </cell>
        </row>
        <row r="1298">
          <cell r="A1298">
            <v>26428013</v>
          </cell>
          <cell r="B1298" t="str">
            <v>[極･純潔姫]ｱﾙﾃﾐｽ</v>
          </cell>
        </row>
        <row r="1299">
          <cell r="A1299">
            <v>36429011</v>
          </cell>
          <cell r="B1299" t="str">
            <v>[月輪守護神]ｱﾙﾃﾐｽ</v>
          </cell>
        </row>
        <row r="1300">
          <cell r="A1300">
            <v>36429012</v>
          </cell>
          <cell r="B1300" t="str">
            <v>[月輪守護神]ｱﾙﾃﾐｽ+</v>
          </cell>
        </row>
        <row r="1301">
          <cell r="A1301">
            <v>36429013</v>
          </cell>
          <cell r="B1301" t="str">
            <v>[真極･月輪守護神]ｱﾙﾃﾐｽ</v>
          </cell>
        </row>
        <row r="1302">
          <cell r="A1302">
            <v>24430011</v>
          </cell>
          <cell r="B1302" t="str">
            <v>ｱｸﾚﾋﾟｵｽ</v>
          </cell>
        </row>
        <row r="1303">
          <cell r="A1303">
            <v>24430012</v>
          </cell>
          <cell r="B1303" t="str">
            <v>ｱｸﾚﾋﾟｵｽ+</v>
          </cell>
        </row>
        <row r="1304">
          <cell r="A1304">
            <v>24430013</v>
          </cell>
          <cell r="B1304" t="str">
            <v>[良識医]ｱｸﾚﾋﾟｵｽ</v>
          </cell>
        </row>
        <row r="1305">
          <cell r="A1305">
            <v>14431011</v>
          </cell>
          <cell r="B1305" t="str">
            <v>ｱｶﾞｰﾄﾗｰﾑ</v>
          </cell>
        </row>
        <row r="1306">
          <cell r="A1306">
            <v>14431012</v>
          </cell>
          <cell r="B1306" t="str">
            <v>ｱｶﾞｰﾄﾗｰﾑ+</v>
          </cell>
        </row>
        <row r="1307">
          <cell r="A1307">
            <v>14431013</v>
          </cell>
          <cell r="B1307" t="str">
            <v>[銀腕姫]ｱｶﾞｰﾄﾗｰﾑ</v>
          </cell>
        </row>
        <row r="1308">
          <cell r="A1308">
            <v>16432011</v>
          </cell>
          <cell r="B1308" t="str">
            <v>ｱﾎﾟﾛﾝ</v>
          </cell>
        </row>
        <row r="1309">
          <cell r="A1309">
            <v>16432012</v>
          </cell>
          <cell r="B1309" t="str">
            <v>ｱﾎﾟﾛﾝ+</v>
          </cell>
        </row>
        <row r="1310">
          <cell r="A1310">
            <v>16432013</v>
          </cell>
          <cell r="B1310" t="str">
            <v>[音楽神]ｱﾎﾟﾛﾝ</v>
          </cell>
        </row>
        <row r="1311">
          <cell r="A1311">
            <v>34433011</v>
          </cell>
          <cell r="B1311" t="str">
            <v>ｱｰﾙﾏﾃｨ</v>
          </cell>
        </row>
        <row r="1312">
          <cell r="A1312">
            <v>34433012</v>
          </cell>
          <cell r="B1312" t="str">
            <v>ｱｰﾙﾏﾃｨ+</v>
          </cell>
        </row>
        <row r="1313">
          <cell r="A1313">
            <v>34433013</v>
          </cell>
          <cell r="B1313" t="str">
            <v>[地母神]ｱｰﾙﾏﾃｨ</v>
          </cell>
        </row>
        <row r="1314">
          <cell r="A1314">
            <v>23434011</v>
          </cell>
          <cell r="B1314" t="str">
            <v>ﾜｲｱｰﾑ</v>
          </cell>
        </row>
        <row r="1315">
          <cell r="A1315">
            <v>23434012</v>
          </cell>
          <cell r="B1315" t="str">
            <v>ﾜｲｱｰﾑ+</v>
          </cell>
        </row>
        <row r="1316">
          <cell r="A1316">
            <v>23434013</v>
          </cell>
          <cell r="B1316" t="str">
            <v>[大長蛇]ﾜｲｱｰﾑ</v>
          </cell>
        </row>
        <row r="1317">
          <cell r="A1317">
            <v>26435011</v>
          </cell>
          <cell r="B1317" t="str">
            <v>[ﾁｮｺっと一口]ﾓﾘｶﾞﾝ</v>
          </cell>
        </row>
        <row r="1318">
          <cell r="A1318">
            <v>26435012</v>
          </cell>
          <cell r="B1318" t="str">
            <v>[ﾁｮｺっと一口]ﾓﾘｶﾞﾝ+</v>
          </cell>
        </row>
        <row r="1319">
          <cell r="A1319">
            <v>26435013</v>
          </cell>
          <cell r="B1319" t="str">
            <v>[ﾊﾞﾚﾝﾀｲﾝは私のﾓﾉ♪]ﾓﾘｶﾞﾝ</v>
          </cell>
        </row>
        <row r="1320">
          <cell r="A1320">
            <v>16436011</v>
          </cell>
          <cell r="B1320" t="str">
            <v>[私もﾌﾟﾚｾﾞﾝﾄ!?]ｵｼﾘｽ</v>
          </cell>
        </row>
        <row r="1321">
          <cell r="A1321">
            <v>16436012</v>
          </cell>
          <cell r="B1321" t="str">
            <v>[私もﾌﾟﾚｾﾞﾝﾄ!?]ｵｼﾘｽ+</v>
          </cell>
        </row>
        <row r="1322">
          <cell r="A1322">
            <v>16436013</v>
          </cell>
          <cell r="B1322" t="str">
            <v>[眩しいﾁｮｺﾚｰﾄ]ｵｼﾘｽ</v>
          </cell>
        </row>
        <row r="1323">
          <cell r="A1323">
            <v>36437011</v>
          </cell>
          <cell r="B1323" t="str">
            <v>[そんなに欲しい?]ﾛｷ</v>
          </cell>
        </row>
        <row r="1324">
          <cell r="A1324">
            <v>36437012</v>
          </cell>
          <cell r="B1324" t="str">
            <v>[そんなに欲しい?]ﾛｷ+</v>
          </cell>
        </row>
        <row r="1325">
          <cell r="A1325">
            <v>36437013</v>
          </cell>
          <cell r="B1325" t="str">
            <v>[いっぱい悪戯♪]ﾛｷ</v>
          </cell>
        </row>
        <row r="1326">
          <cell r="A1326">
            <v>24438011</v>
          </cell>
          <cell r="B1326" t="str">
            <v>[ﾁｮｺっと味見]ﾁｭﾊﾟｶﾌﾞﾗ</v>
          </cell>
        </row>
        <row r="1327">
          <cell r="A1327">
            <v>24438012</v>
          </cell>
          <cell r="B1327" t="str">
            <v>[ﾁｮｺっと味見]ﾁｭﾊﾟｶﾌﾞﾗ+</v>
          </cell>
        </row>
        <row r="1328">
          <cell r="A1328">
            <v>24438013</v>
          </cell>
          <cell r="B1328" t="str">
            <v>[とろける想い]ﾁｭﾊﾟｶﾌﾞﾗ</v>
          </cell>
        </row>
        <row r="1329">
          <cell r="A1329">
            <v>24439011</v>
          </cell>
          <cell r="B1329" t="str">
            <v>[暴食ﾊﾞﾚﾝﾀｲﾝ]ﾀﾗｽｸｽ</v>
          </cell>
        </row>
        <row r="1330">
          <cell r="A1330">
            <v>24439012</v>
          </cell>
          <cell r="B1330" t="str">
            <v>[暴食ﾊﾞﾚﾝﾀｲﾝ]ﾀﾗｽｸｽ+</v>
          </cell>
        </row>
        <row r="1331">
          <cell r="A1331">
            <v>24439013</v>
          </cell>
          <cell r="B1331" t="str">
            <v>[ﾁｮｺざいなっ!]ﾀﾗｽｸｽ</v>
          </cell>
        </row>
        <row r="1332">
          <cell r="A1332">
            <v>14440011</v>
          </cell>
          <cell r="B1332" t="str">
            <v>[ﾜｸﾜｸ☆ﾊﾞﾚﾝﾀｲﾝ]天邪鬼</v>
          </cell>
        </row>
        <row r="1333">
          <cell r="A1333">
            <v>14440012</v>
          </cell>
          <cell r="B1333" t="str">
            <v>[ﾜｸﾜｸ☆ﾊﾞﾚﾝﾀｲﾝ]天邪鬼+</v>
          </cell>
        </row>
        <row r="1334">
          <cell r="A1334">
            <v>14440013</v>
          </cell>
          <cell r="B1334" t="str">
            <v>[ﾄﾞｷﾄﾞｷ☆ﾊﾞﾚﾝﾀｲﾝ]天邪鬼</v>
          </cell>
        </row>
        <row r="1335">
          <cell r="A1335">
            <v>34441011</v>
          </cell>
          <cell r="B1335" t="str">
            <v>[秘めた想い]ｱﾙﾗｳﾈ</v>
          </cell>
        </row>
        <row r="1336">
          <cell r="A1336">
            <v>34441012</v>
          </cell>
          <cell r="B1336" t="str">
            <v>[秘めた想い]ｱﾙﾗｳﾈ+</v>
          </cell>
        </row>
        <row r="1337">
          <cell r="A1337">
            <v>34441013</v>
          </cell>
          <cell r="B1337" t="str">
            <v>[ﾁｮｺっと☆ﾎﾟﾛﾘ]ｱﾙﾗｳﾈ</v>
          </cell>
        </row>
        <row r="1338">
          <cell r="A1338">
            <v>24442011</v>
          </cell>
          <cell r="B1338" t="str">
            <v>[ﾂﾝﾃﾞﾚ☆ﾊﾞﾚﾝﾀｲﾝ]ﾏｰﾒｲﾄﾞ</v>
          </cell>
        </row>
        <row r="1339">
          <cell r="A1339">
            <v>24442012</v>
          </cell>
          <cell r="B1339" t="str">
            <v>[ﾂﾝﾃﾞﾚ☆ﾊﾞﾚﾝﾀｲﾝ]ﾏｰﾒｲﾄﾞ+</v>
          </cell>
        </row>
        <row r="1340">
          <cell r="A1340">
            <v>24442013</v>
          </cell>
          <cell r="B1340" t="str">
            <v>[ﾃﾞﾚﾃﾞﾚ☆ﾊﾞﾚﾝﾀｲﾝ]ﾏｰﾒｲﾄﾞ</v>
          </cell>
        </row>
        <row r="1341">
          <cell r="A1341">
            <v>27443011</v>
          </cell>
          <cell r="B1341" t="str">
            <v>ﾊﾞﾊﾑｰﾄ</v>
          </cell>
        </row>
        <row r="1342">
          <cell r="A1342">
            <v>27443012</v>
          </cell>
          <cell r="B1342" t="str">
            <v>ﾊﾞﾊﾑｰﾄ+</v>
          </cell>
        </row>
        <row r="1343">
          <cell r="A1343">
            <v>27443013</v>
          </cell>
          <cell r="B1343" t="str">
            <v>[黒翼魔竜]ﾊﾞﾊﾑｰﾄ</v>
          </cell>
        </row>
        <row r="1344">
          <cell r="A1344">
            <v>16444011</v>
          </cell>
          <cell r="B1344" t="str">
            <v>ﾑｽﾍﾟﾙ</v>
          </cell>
        </row>
        <row r="1345">
          <cell r="A1345">
            <v>16444012</v>
          </cell>
          <cell r="B1345" t="str">
            <v>ﾑｽﾍﾟﾙ+</v>
          </cell>
        </row>
        <row r="1346">
          <cell r="A1346">
            <v>16444013</v>
          </cell>
          <cell r="B1346" t="str">
            <v>[火焔巨人]ﾑｽﾍﾟﾙ</v>
          </cell>
        </row>
        <row r="1347">
          <cell r="A1347">
            <v>36445011</v>
          </cell>
          <cell r="B1347" t="str">
            <v>ﾓﾚｸ</v>
          </cell>
        </row>
        <row r="1348">
          <cell r="A1348">
            <v>36445012</v>
          </cell>
          <cell r="B1348" t="str">
            <v>ﾓﾚｸ+</v>
          </cell>
        </row>
        <row r="1349">
          <cell r="A1349">
            <v>36445013</v>
          </cell>
          <cell r="B1349" t="str">
            <v>[列王]ﾓﾚｸ</v>
          </cell>
        </row>
        <row r="1350">
          <cell r="A1350">
            <v>14446011</v>
          </cell>
          <cell r="B1350" t="str">
            <v>ﾊﾃｨ</v>
          </cell>
        </row>
        <row r="1351">
          <cell r="A1351">
            <v>14446012</v>
          </cell>
          <cell r="B1351" t="str">
            <v>ﾊﾃｨ+</v>
          </cell>
        </row>
        <row r="1352">
          <cell r="A1352">
            <v>14446013</v>
          </cell>
          <cell r="B1352" t="str">
            <v>[狼娘]ﾊﾃｨ</v>
          </cell>
        </row>
        <row r="1353">
          <cell r="A1353">
            <v>13447011</v>
          </cell>
          <cell r="B1353" t="str">
            <v>ｷｷｰﾓﾗ</v>
          </cell>
        </row>
        <row r="1354">
          <cell r="A1354">
            <v>13447012</v>
          </cell>
          <cell r="B1354" t="str">
            <v>ｷｷｰﾓﾗ+</v>
          </cell>
        </row>
        <row r="1355">
          <cell r="A1355">
            <v>13447013</v>
          </cell>
          <cell r="B1355" t="str">
            <v>[働き者]ｷｷｰﾓﾗ</v>
          </cell>
        </row>
        <row r="1356">
          <cell r="A1356">
            <v>33448011</v>
          </cell>
          <cell r="B1356" t="str">
            <v>ｱｯﾌﾟﾙﾂﾘｰ</v>
          </cell>
        </row>
        <row r="1357">
          <cell r="A1357">
            <v>33448012</v>
          </cell>
          <cell r="B1357" t="str">
            <v>ｱｯﾌﾟﾙﾂﾘｰ+</v>
          </cell>
        </row>
        <row r="1358">
          <cell r="A1358">
            <v>33448013</v>
          </cell>
          <cell r="B1358" t="str">
            <v>[園主]ｱｯﾌﾟﾙﾂﾘｰ</v>
          </cell>
        </row>
        <row r="1359">
          <cell r="A1359">
            <v>23449011</v>
          </cell>
          <cell r="B1359" t="str">
            <v>ｼｰﾑﾙｸﾞ</v>
          </cell>
        </row>
        <row r="1360">
          <cell r="A1360">
            <v>23449012</v>
          </cell>
          <cell r="B1360" t="str">
            <v>ｼｰﾑﾙｸﾞ+</v>
          </cell>
        </row>
        <row r="1361">
          <cell r="A1361">
            <v>23449013</v>
          </cell>
          <cell r="B1361" t="str">
            <v>[巨鳥]ｼｰﾑﾙｸﾞ</v>
          </cell>
        </row>
        <row r="1362">
          <cell r="A1362">
            <v>34450011</v>
          </cell>
          <cell r="B1362" t="str">
            <v>ｵｱﾝﾈｽ</v>
          </cell>
        </row>
        <row r="1363">
          <cell r="A1363">
            <v>34450012</v>
          </cell>
          <cell r="B1363" t="str">
            <v>ｵｱﾝﾈｽ+</v>
          </cell>
        </row>
        <row r="1364">
          <cell r="A1364">
            <v>34450013</v>
          </cell>
          <cell r="B1364" t="str">
            <v>[守護人魚]ｵｱﾝﾈｽ</v>
          </cell>
        </row>
        <row r="1365">
          <cell r="A1365">
            <v>26451011</v>
          </cell>
          <cell r="B1365" t="str">
            <v>ﾒｶﾞﾛﾄﾞﾝ</v>
          </cell>
        </row>
        <row r="1366">
          <cell r="A1366">
            <v>26451012</v>
          </cell>
          <cell r="B1366" t="str">
            <v>ﾒｶﾞﾛﾄﾞﾝ+</v>
          </cell>
        </row>
        <row r="1367">
          <cell r="A1367">
            <v>26451013</v>
          </cell>
          <cell r="B1367" t="str">
            <v>[海底戦姫]ﾒｶﾞﾛﾄﾞﾝ</v>
          </cell>
        </row>
        <row r="1368">
          <cell r="A1368">
            <v>16452011</v>
          </cell>
          <cell r="B1368" t="str">
            <v>ﾏｽﾃﾏ</v>
          </cell>
        </row>
        <row r="1369">
          <cell r="A1369">
            <v>16452012</v>
          </cell>
          <cell r="B1369" t="str">
            <v>ﾏｽﾃﾏ+</v>
          </cell>
        </row>
        <row r="1370">
          <cell r="A1370">
            <v>16452013</v>
          </cell>
          <cell r="B1370" t="str">
            <v>[指導者]ﾏｽﾃﾏ</v>
          </cell>
        </row>
        <row r="1371">
          <cell r="A1371">
            <v>24453011</v>
          </cell>
          <cell r="B1371" t="str">
            <v>ﾖﾙﾑﾝｶﾞﾝﾄﾞ</v>
          </cell>
        </row>
        <row r="1372">
          <cell r="A1372">
            <v>24453012</v>
          </cell>
          <cell r="B1372" t="str">
            <v>ﾖﾙﾑﾝｶﾞﾝﾄﾞ+</v>
          </cell>
        </row>
        <row r="1373">
          <cell r="A1373">
            <v>24453013</v>
          </cell>
          <cell r="B1373" t="str">
            <v>[狂毒]ﾖﾙﾑﾝｶﾞﾝﾄﾞ</v>
          </cell>
        </row>
        <row r="1374">
          <cell r="A1374">
            <v>33454011</v>
          </cell>
          <cell r="B1374" t="str">
            <v>ﾘﾝﾄﾞｳﾞﾙﾑ</v>
          </cell>
        </row>
        <row r="1375">
          <cell r="A1375">
            <v>33454012</v>
          </cell>
          <cell r="B1375" t="str">
            <v>ﾘﾝﾄﾞｳﾞﾙﾑ+</v>
          </cell>
        </row>
        <row r="1376">
          <cell r="A1376">
            <v>33454013</v>
          </cell>
          <cell r="B1376" t="str">
            <v>[竜女]ﾘﾝﾄﾞｳﾞﾙﾑ</v>
          </cell>
        </row>
        <row r="1377">
          <cell r="A1377">
            <v>27455011</v>
          </cell>
          <cell r="B1377" t="str">
            <v>ｱﾌﾟﾛﾃﾞｨﾃ</v>
          </cell>
        </row>
        <row r="1378">
          <cell r="A1378">
            <v>27455012</v>
          </cell>
          <cell r="B1378" t="str">
            <v>ｱﾌﾟﾛﾃﾞｨﾃ+</v>
          </cell>
        </row>
        <row r="1379">
          <cell r="A1379">
            <v>27455013</v>
          </cell>
          <cell r="B1379" t="str">
            <v>[美愛]ｱﾌﾟﾛﾃﾞｨﾃ</v>
          </cell>
        </row>
        <row r="1380">
          <cell r="A1380">
            <v>16456011</v>
          </cell>
          <cell r="B1380" t="str">
            <v>ﾄｹﾋﾞ</v>
          </cell>
        </row>
        <row r="1381">
          <cell r="A1381">
            <v>16456012</v>
          </cell>
          <cell r="B1381" t="str">
            <v>ﾄｹﾋﾞ+</v>
          </cell>
        </row>
        <row r="1382">
          <cell r="A1382">
            <v>16456013</v>
          </cell>
          <cell r="B1382" t="str">
            <v>[豊漁神]ﾄｹﾋﾞ</v>
          </cell>
        </row>
        <row r="1383">
          <cell r="A1383">
            <v>24457011</v>
          </cell>
          <cell r="B1383" t="str">
            <v>ｳﾞｨｿﾞﾌﾆﾙ</v>
          </cell>
        </row>
        <row r="1384">
          <cell r="A1384">
            <v>24457012</v>
          </cell>
          <cell r="B1384" t="str">
            <v>ｳﾞｨｿﾞﾌﾆﾙ+</v>
          </cell>
        </row>
        <row r="1385">
          <cell r="A1385">
            <v>24457013</v>
          </cell>
          <cell r="B1385" t="str">
            <v>[木蛇]ｳﾞｨｿﾞﾌﾆﾙ</v>
          </cell>
        </row>
        <row r="1386">
          <cell r="A1386">
            <v>13458011</v>
          </cell>
          <cell r="B1386" t="str">
            <v>ｿﾅﾝｼﾝ</v>
          </cell>
        </row>
        <row r="1387">
          <cell r="A1387">
            <v>13458012</v>
          </cell>
          <cell r="B1387" t="str">
            <v>ｿﾅﾝｼﾝ+</v>
          </cell>
        </row>
        <row r="1388">
          <cell r="A1388">
            <v>13458013</v>
          </cell>
          <cell r="B1388" t="str">
            <v>[城隍神]ｿﾅﾝｼﾝ</v>
          </cell>
        </row>
        <row r="1389">
          <cell r="A1389">
            <v>23459011</v>
          </cell>
          <cell r="B1389" t="str">
            <v>ﾒﾌｨｽﾄﾌｪﾚｽ</v>
          </cell>
        </row>
        <row r="1390">
          <cell r="A1390">
            <v>23459012</v>
          </cell>
          <cell r="B1390" t="str">
            <v>ﾒﾌｨｽﾄﾌｪﾚｽ+</v>
          </cell>
        </row>
        <row r="1391">
          <cell r="A1391">
            <v>23459013</v>
          </cell>
          <cell r="B1391" t="str">
            <v>[冷獄]ﾒﾌｨｽﾄﾌｪﾚｽ</v>
          </cell>
        </row>
        <row r="1392">
          <cell r="A1392">
            <v>26460011</v>
          </cell>
          <cell r="B1392" t="str">
            <v>[ﾊﾞﾚﾝﾀｲﾝの奇跡]ｼｬﾛﾝ</v>
          </cell>
        </row>
        <row r="1393">
          <cell r="A1393">
            <v>26460012</v>
          </cell>
          <cell r="B1393" t="str">
            <v>[ﾊﾞﾚﾝﾀｲﾝの奇跡]ｼｬﾛﾝ+</v>
          </cell>
        </row>
        <row r="1394">
          <cell r="A1394">
            <v>26460013</v>
          </cell>
          <cell r="B1394" t="str">
            <v>[君に届け]ｼｬﾛﾝ</v>
          </cell>
        </row>
        <row r="1395">
          <cell r="A1395">
            <v>26461011</v>
          </cell>
          <cell r="B1395" t="str">
            <v>ﾊﾃﾞｽ</v>
          </cell>
        </row>
        <row r="1396">
          <cell r="A1396">
            <v>26461012</v>
          </cell>
          <cell r="B1396" t="str">
            <v>ﾊﾃﾞｽ+</v>
          </cell>
        </row>
        <row r="1397">
          <cell r="A1397">
            <v>26461013</v>
          </cell>
          <cell r="B1397" t="str">
            <v>[冥界神]ﾊﾃﾞｽ</v>
          </cell>
        </row>
        <row r="1398">
          <cell r="A1398">
            <v>14462011</v>
          </cell>
          <cell r="B1398" t="str">
            <v>ｷｭﾍﾞﾚｰ</v>
          </cell>
        </row>
        <row r="1399">
          <cell r="A1399">
            <v>14462012</v>
          </cell>
          <cell r="B1399" t="str">
            <v>ｷｭﾍﾞﾚｰ+</v>
          </cell>
        </row>
        <row r="1400">
          <cell r="A1400">
            <v>14462013</v>
          </cell>
          <cell r="B1400" t="str">
            <v>[大地母神]ｷｭﾍﾞﾚｰ</v>
          </cell>
        </row>
        <row r="1401">
          <cell r="A1401">
            <v>33463011</v>
          </cell>
          <cell r="B1401" t="str">
            <v>ｸﾞﾚﾝﾃﾞﾙ</v>
          </cell>
        </row>
        <row r="1402">
          <cell r="A1402">
            <v>33463012</v>
          </cell>
          <cell r="B1402" t="str">
            <v>ｸﾞﾚﾝﾃﾞﾙ+</v>
          </cell>
        </row>
        <row r="1403">
          <cell r="A1403">
            <v>33463013</v>
          </cell>
          <cell r="B1403" t="str">
            <v>[水妖]ｸﾞﾚﾝﾃﾞﾙ</v>
          </cell>
        </row>
        <row r="1404">
          <cell r="A1404">
            <v>16464011</v>
          </cell>
          <cell r="B1404" t="str">
            <v>[幼愛]ｱﾘｱ</v>
          </cell>
        </row>
        <row r="1405">
          <cell r="A1405">
            <v>16464012</v>
          </cell>
          <cell r="B1405" t="str">
            <v>[幼愛]ｱﾘｱ+</v>
          </cell>
        </row>
        <row r="1406">
          <cell r="A1406">
            <v>16464013</v>
          </cell>
          <cell r="B1406" t="str">
            <v>[幼愛虎]ｱﾘｱ</v>
          </cell>
        </row>
        <row r="1407">
          <cell r="A1407">
            <v>26465011</v>
          </cell>
          <cell r="B1407" t="str">
            <v>[虎娘]ｱﾘｱ</v>
          </cell>
        </row>
        <row r="1408">
          <cell r="A1408">
            <v>26465012</v>
          </cell>
          <cell r="B1408" t="str">
            <v>[虎娘]ｱﾘｱ+</v>
          </cell>
        </row>
        <row r="1409">
          <cell r="A1409">
            <v>26465013</v>
          </cell>
          <cell r="B1409" t="str">
            <v>[幼虎娘]ｱﾘｱ</v>
          </cell>
        </row>
        <row r="1410">
          <cell r="A1410">
            <v>36466011</v>
          </cell>
          <cell r="B1410" t="str">
            <v>[幼虎]ｱﾘｱ</v>
          </cell>
        </row>
        <row r="1411">
          <cell r="A1411">
            <v>36466012</v>
          </cell>
          <cell r="B1411" t="str">
            <v>[幼虎]ｱﾘｱ+</v>
          </cell>
        </row>
        <row r="1412">
          <cell r="A1412">
            <v>36466013</v>
          </cell>
          <cell r="B1412" t="str">
            <v>[百花幼虎]ｱﾘｱ</v>
          </cell>
        </row>
        <row r="1413">
          <cell r="A1413">
            <v>36467011</v>
          </cell>
          <cell r="B1413" t="str">
            <v>ﾆｬﾙﾗﾄﾎﾃﾌﾟ</v>
          </cell>
        </row>
        <row r="1414">
          <cell r="A1414">
            <v>36467012</v>
          </cell>
          <cell r="B1414" t="str">
            <v>ﾆｬﾙﾗﾄﾎﾃﾌﾟ+</v>
          </cell>
        </row>
        <row r="1415">
          <cell r="A1415">
            <v>36467013</v>
          </cell>
          <cell r="B1415" t="str">
            <v>[這い寄る混沌]ﾆｬﾙﾗﾄﾎﾃﾌﾟ</v>
          </cell>
        </row>
        <row r="1416">
          <cell r="A1416">
            <v>16468011</v>
          </cell>
          <cell r="B1416" t="str">
            <v>[混沌之使者]ﾆｬﾙﾗﾄﾎﾃﾌﾟ</v>
          </cell>
        </row>
        <row r="1417">
          <cell r="A1417">
            <v>16468012</v>
          </cell>
          <cell r="B1417" t="str">
            <v>[混沌之使者]ﾆｬﾙﾗﾄﾎﾃﾌﾟ+</v>
          </cell>
        </row>
        <row r="1418">
          <cell r="A1418">
            <v>16468013</v>
          </cell>
          <cell r="B1418" t="str">
            <v>[極･混沌之使者]ﾆｬﾙﾗﾄﾎﾃﾌﾟ</v>
          </cell>
        </row>
        <row r="1419">
          <cell r="A1419">
            <v>24469011</v>
          </cell>
          <cell r="B1419" t="str">
            <v>ﾙｰ</v>
          </cell>
        </row>
        <row r="1420">
          <cell r="A1420">
            <v>24469012</v>
          </cell>
          <cell r="B1420" t="str">
            <v>ﾙｰ+</v>
          </cell>
        </row>
        <row r="1421">
          <cell r="A1421">
            <v>24469013</v>
          </cell>
          <cell r="B1421" t="str">
            <v>[長腕]ﾙｰ</v>
          </cell>
        </row>
        <row r="1422">
          <cell r="A1422">
            <v>34470011</v>
          </cell>
          <cell r="B1422" t="str">
            <v>ﾌﾘｯｸﾞ</v>
          </cell>
        </row>
        <row r="1423">
          <cell r="A1423">
            <v>34470012</v>
          </cell>
          <cell r="B1423" t="str">
            <v>ﾌﾘｯｸﾞ+</v>
          </cell>
        </row>
        <row r="1424">
          <cell r="A1424">
            <v>34470013</v>
          </cell>
          <cell r="B1424" t="str">
            <v>[愛婚]ﾌﾘｯｸﾞ</v>
          </cell>
        </row>
        <row r="1425">
          <cell r="A1425">
            <v>36471011</v>
          </cell>
          <cell r="B1425" t="str">
            <v>ﾃｭﾎﾟｰﾝ</v>
          </cell>
        </row>
        <row r="1426">
          <cell r="A1426">
            <v>36471012</v>
          </cell>
          <cell r="B1426" t="str">
            <v>ﾃｭﾎﾟｰﾝ+</v>
          </cell>
        </row>
        <row r="1427">
          <cell r="A1427">
            <v>36471013</v>
          </cell>
          <cell r="B1427" t="str">
            <v>[爆炎少女]ﾃｭﾎﾟｰﾝ</v>
          </cell>
        </row>
        <row r="1428">
          <cell r="A1428">
            <v>14472011</v>
          </cell>
          <cell r="B1428" t="str">
            <v>ｸﾄｩｸﾞｱ</v>
          </cell>
        </row>
        <row r="1429">
          <cell r="A1429">
            <v>14472012</v>
          </cell>
          <cell r="B1429" t="str">
            <v>ｸﾄｩｸﾞｱ+</v>
          </cell>
        </row>
        <row r="1430">
          <cell r="A1430">
            <v>14472013</v>
          </cell>
          <cell r="B1430" t="str">
            <v>[生ｹﾙ炎]ｸﾄｩｸﾞｱ</v>
          </cell>
        </row>
        <row r="1431">
          <cell r="A1431">
            <v>23473011</v>
          </cell>
          <cell r="B1431" t="str">
            <v>ｱｼｬ</v>
          </cell>
        </row>
        <row r="1432">
          <cell r="A1432">
            <v>23473012</v>
          </cell>
          <cell r="B1432" t="str">
            <v>ｱｼｬ+</v>
          </cell>
        </row>
        <row r="1433">
          <cell r="A1433">
            <v>23473013</v>
          </cell>
          <cell r="B1433" t="str">
            <v>[天則]ｱｼｬ</v>
          </cell>
        </row>
        <row r="1434">
          <cell r="A1434">
            <v>13474011</v>
          </cell>
          <cell r="B1434" t="str">
            <v>ﾈｳﾞｧﾝ</v>
          </cell>
        </row>
        <row r="1435">
          <cell r="A1435">
            <v>13474012</v>
          </cell>
          <cell r="B1435" t="str">
            <v>ﾈｳﾞｧﾝ+</v>
          </cell>
        </row>
        <row r="1436">
          <cell r="A1436">
            <v>13474013</v>
          </cell>
          <cell r="B1436" t="str">
            <v>[鳥魔女]ﾈｳﾞｧﾝ</v>
          </cell>
        </row>
        <row r="1437">
          <cell r="A1437">
            <v>11475011</v>
          </cell>
          <cell r="B1437" t="str">
            <v>ﾀﾞｲﾀﾞﾗﾎﾞｯﾁ</v>
          </cell>
        </row>
        <row r="1438">
          <cell r="A1438">
            <v>11475012</v>
          </cell>
          <cell r="B1438" t="str">
            <v>ﾀﾞｲﾀﾞﾗﾎﾞｯﾁ+</v>
          </cell>
        </row>
        <row r="1439">
          <cell r="A1439">
            <v>11475013</v>
          </cell>
          <cell r="B1439" t="str">
            <v>[国造]ﾀﾞｲﾀﾞﾗﾎﾞｯﾁ</v>
          </cell>
        </row>
        <row r="1440">
          <cell r="A1440">
            <v>21476011</v>
          </cell>
          <cell r="B1440" t="str">
            <v>ｸｸﾙｶﾝ</v>
          </cell>
        </row>
        <row r="1441">
          <cell r="A1441">
            <v>21476012</v>
          </cell>
          <cell r="B1441" t="str">
            <v>ｸｸﾙｶﾝ+</v>
          </cell>
        </row>
        <row r="1442">
          <cell r="A1442">
            <v>21476013</v>
          </cell>
          <cell r="B1442" t="str">
            <v>[羽蛇]ｸｸﾙｶﾝ</v>
          </cell>
        </row>
        <row r="1443">
          <cell r="A1443">
            <v>31477011</v>
          </cell>
          <cell r="B1443" t="str">
            <v>ｳﾞｨｰｳﾞｨﾙ</v>
          </cell>
        </row>
        <row r="1444">
          <cell r="A1444">
            <v>31477012</v>
          </cell>
          <cell r="B1444" t="str">
            <v>ｳﾞｨｰｳﾞｨﾙ+</v>
          </cell>
        </row>
        <row r="1445">
          <cell r="A1445">
            <v>31477013</v>
          </cell>
          <cell r="B1445" t="str">
            <v>[翼竜]ｳﾞｨｰｳﾞｨﾙ</v>
          </cell>
        </row>
        <row r="1446">
          <cell r="A1446">
            <v>16478011</v>
          </cell>
          <cell r="B1446" t="str">
            <v>ｲｽﾞﾝ</v>
          </cell>
        </row>
        <row r="1447">
          <cell r="A1447">
            <v>16478012</v>
          </cell>
          <cell r="B1447" t="str">
            <v>ｲｽﾞﾝ+</v>
          </cell>
        </row>
        <row r="1448">
          <cell r="A1448">
            <v>16478013</v>
          </cell>
          <cell r="B1448" t="str">
            <v>[常若]ｲｽﾞﾝ</v>
          </cell>
        </row>
        <row r="1449">
          <cell r="A1449">
            <v>24479011</v>
          </cell>
          <cell r="B1449" t="str">
            <v>ｽｺﾙ</v>
          </cell>
        </row>
        <row r="1450">
          <cell r="A1450">
            <v>24479012</v>
          </cell>
          <cell r="B1450" t="str">
            <v>ｽｺﾙ+</v>
          </cell>
        </row>
        <row r="1451">
          <cell r="A1451">
            <v>24479013</v>
          </cell>
          <cell r="B1451" t="str">
            <v>[陽狼娘]ｽｺﾙ</v>
          </cell>
        </row>
        <row r="1452">
          <cell r="A1452">
            <v>16480011</v>
          </cell>
          <cell r="B1452" t="str">
            <v>ﾍｽﾃｨｱ</v>
          </cell>
        </row>
        <row r="1453">
          <cell r="A1453">
            <v>16480012</v>
          </cell>
          <cell r="B1453" t="str">
            <v>ﾍｽﾃｨｱ+</v>
          </cell>
        </row>
        <row r="1454">
          <cell r="A1454">
            <v>16480013</v>
          </cell>
          <cell r="B1454" t="str">
            <v>[炉神勇戒]ﾍｽﾃｨｱ</v>
          </cell>
        </row>
        <row r="1455">
          <cell r="A1455">
            <v>36481011</v>
          </cell>
          <cell r="B1455" t="str">
            <v>ﾌｫﾗｽ</v>
          </cell>
        </row>
        <row r="1456">
          <cell r="A1456">
            <v>36481012</v>
          </cell>
          <cell r="B1456" t="str">
            <v>ﾌｫﾗｽ+</v>
          </cell>
        </row>
        <row r="1457">
          <cell r="A1457">
            <v>36481013</v>
          </cell>
          <cell r="B1457" t="str">
            <v>[新星歌姫]ﾌｫﾗｽ</v>
          </cell>
        </row>
        <row r="1458">
          <cell r="A1458">
            <v>16482011</v>
          </cell>
          <cell r="B1458" t="str">
            <v>[歌姫のﾌﾟﾗｲﾄﾞ]ﾌｫﾗｽ</v>
          </cell>
        </row>
        <row r="1459">
          <cell r="A1459">
            <v>16482012</v>
          </cell>
          <cell r="B1459" t="str">
            <v>[歌姫のﾌﾟﾗｲﾄﾞ]ﾌｫﾗｽ+</v>
          </cell>
        </row>
        <row r="1460">
          <cell r="A1460">
            <v>16482013</v>
          </cell>
          <cell r="B1460" t="str">
            <v>[極･歌姫のﾌﾟﾗｲﾄﾞ]ﾌｫﾗｽ</v>
          </cell>
        </row>
        <row r="1461">
          <cell r="A1461">
            <v>26483011</v>
          </cell>
          <cell r="B1461" t="str">
            <v>[凛音天奏]ﾌｫﾗｽ</v>
          </cell>
        </row>
        <row r="1462">
          <cell r="A1462">
            <v>26483012</v>
          </cell>
          <cell r="B1462" t="str">
            <v>[凛音天奏]ﾌｫﾗｽ+</v>
          </cell>
        </row>
        <row r="1463">
          <cell r="A1463">
            <v>26483013</v>
          </cell>
          <cell r="B1463" t="str">
            <v>[真極･凛音天奏]ﾌｫﾗｽ</v>
          </cell>
        </row>
        <row r="1464">
          <cell r="A1464">
            <v>14484011</v>
          </cell>
          <cell r="B1464" t="str">
            <v>ｱﾝｳﾞｧﾙ</v>
          </cell>
        </row>
        <row r="1465">
          <cell r="A1465">
            <v>14484012</v>
          </cell>
          <cell r="B1465" t="str">
            <v>ｱﾝｳﾞｧﾙ+</v>
          </cell>
        </row>
        <row r="1466">
          <cell r="A1466">
            <v>14484013</v>
          </cell>
          <cell r="B1466" t="str">
            <v>[守護馬]ｱﾝｳﾞｧﾙ</v>
          </cell>
        </row>
        <row r="1467">
          <cell r="A1467">
            <v>24485011</v>
          </cell>
          <cell r="B1467" t="str">
            <v>ﾏﾐｰ</v>
          </cell>
        </row>
        <row r="1468">
          <cell r="A1468">
            <v>24485012</v>
          </cell>
          <cell r="B1468" t="str">
            <v>ﾏﾐｰ+</v>
          </cell>
        </row>
        <row r="1469">
          <cell r="A1469">
            <v>24485013</v>
          </cell>
          <cell r="B1469" t="str">
            <v>[不死者]ﾏﾐｰ</v>
          </cell>
        </row>
        <row r="1470">
          <cell r="A1470">
            <v>17486011</v>
          </cell>
          <cell r="B1470" t="str">
            <v>[初代No.1ﾌﾟﾘﾝｾｽ]鳳凰</v>
          </cell>
        </row>
        <row r="1471">
          <cell r="A1471">
            <v>17486012</v>
          </cell>
          <cell r="B1471" t="str">
            <v>[初代No.1ﾌﾟﾘﾝｾｽ]鳳凰+</v>
          </cell>
        </row>
        <row r="1472">
          <cell r="A1472">
            <v>17486013</v>
          </cell>
          <cell r="B1472" t="str">
            <v>[幻獣姫]鳳凰</v>
          </cell>
        </row>
        <row r="1473">
          <cell r="A1473">
            <v>16487011</v>
          </cell>
          <cell r="B1473" t="str">
            <v>[湯煙天女]ﾍｰﾗｰ</v>
          </cell>
        </row>
        <row r="1474">
          <cell r="A1474">
            <v>16487012</v>
          </cell>
          <cell r="B1474" t="str">
            <v>[湯煙天女]ﾍｰﾗｰ+</v>
          </cell>
        </row>
        <row r="1475">
          <cell r="A1475">
            <v>16487013</v>
          </cell>
          <cell r="B1475" t="str">
            <v>[湯煙美女]ﾍｰﾗｰ</v>
          </cell>
        </row>
        <row r="1476">
          <cell r="A1476">
            <v>26488011</v>
          </cell>
          <cell r="B1476" t="str">
            <v>[見ているな?]ﾘｳﾞｧｲｱｻﾝ</v>
          </cell>
        </row>
        <row r="1477">
          <cell r="A1477">
            <v>26488012</v>
          </cell>
          <cell r="B1477" t="str">
            <v>[見ているな?]ﾘｳﾞｧｲｱｻﾝ+</v>
          </cell>
        </row>
        <row r="1478">
          <cell r="A1478">
            <v>26488013</v>
          </cell>
          <cell r="B1478" t="str">
            <v>[湯煙艶女]ﾘｳﾞｧｲｱｻﾝ</v>
          </cell>
        </row>
        <row r="1479">
          <cell r="A1479">
            <v>24489011</v>
          </cell>
          <cell r="B1479" t="str">
            <v>[温泉初体験]ﾊﾝﾌﾟﾃｨ・ﾀﾞﾝﾌﾟﾃｨ</v>
          </cell>
        </row>
        <row r="1480">
          <cell r="A1480">
            <v>24489012</v>
          </cell>
          <cell r="B1480" t="str">
            <v>[温泉初体験]ﾊﾝﾌﾟﾃｨ・ﾀﾞﾝﾌﾟﾃｨ+</v>
          </cell>
        </row>
        <row r="1481">
          <cell r="A1481">
            <v>24489013</v>
          </cell>
          <cell r="B1481" t="str">
            <v>[温泉たまご]ﾊﾝﾌﾟﾃｨ・ﾀﾞﾝﾌﾟﾃｨ</v>
          </cell>
        </row>
        <row r="1482">
          <cell r="A1482">
            <v>14490011</v>
          </cell>
          <cell r="B1482" t="str">
            <v>[湯けむり火山]ｽﾚｲﾌﾟﾆﾙ</v>
          </cell>
        </row>
        <row r="1483">
          <cell r="A1483">
            <v>14490012</v>
          </cell>
          <cell r="B1483" t="str">
            <v>[湯けむり火山]ｽﾚｲﾌﾟﾆﾙ+</v>
          </cell>
        </row>
        <row r="1484">
          <cell r="A1484">
            <v>14490013</v>
          </cell>
          <cell r="B1484" t="str">
            <v>[火山温泉]ｽﾚｲﾌﾟﾆﾙ</v>
          </cell>
        </row>
        <row r="1485">
          <cell r="A1485">
            <v>24491011</v>
          </cell>
          <cell r="B1485" t="str">
            <v>[熱湯風呂]雪女</v>
          </cell>
        </row>
        <row r="1486">
          <cell r="A1486">
            <v>24491012</v>
          </cell>
          <cell r="B1486" t="str">
            <v>[熱湯風呂]雪女+</v>
          </cell>
        </row>
        <row r="1487">
          <cell r="A1487">
            <v>24491013</v>
          </cell>
          <cell r="B1487" t="str">
            <v>[氷結温泉]雪女</v>
          </cell>
        </row>
        <row r="1488">
          <cell r="A1488">
            <v>36492011</v>
          </cell>
          <cell r="B1488" t="str">
            <v>[ﾊﾞﾌﾞﾙ☆ﾅｲﾄ]ﾄｳﾃﾂ</v>
          </cell>
        </row>
        <row r="1489">
          <cell r="A1489">
            <v>36492012</v>
          </cell>
          <cell r="B1489" t="str">
            <v>[ﾊﾞﾌﾞﾙ☆ﾅｲﾄ]ﾄｳﾃﾂ+</v>
          </cell>
        </row>
        <row r="1490">
          <cell r="A1490">
            <v>36492013</v>
          </cell>
          <cell r="B1490" t="str">
            <v>[ﾊﾞﾌﾞﾙ☆ﾄﾞﾘｰﾑ]ﾄｳﾃﾂ</v>
          </cell>
        </row>
        <row r="1491">
          <cell r="A1491">
            <v>34493011</v>
          </cell>
          <cell r="B1491" t="str">
            <v>[ｽｸ水温泉]ﾙﾌ</v>
          </cell>
        </row>
        <row r="1492">
          <cell r="A1492">
            <v>34493012</v>
          </cell>
          <cell r="B1492" t="str">
            <v>[ｽｸ水温泉]ﾙﾌ+</v>
          </cell>
        </row>
        <row r="1493">
          <cell r="A1493">
            <v>34493013</v>
          </cell>
          <cell r="B1493" t="str">
            <v>[水着?温泉]ﾙﾌ</v>
          </cell>
        </row>
        <row r="1494">
          <cell r="A1494">
            <v>24494011</v>
          </cell>
          <cell r="B1494" t="str">
            <v>[温泉大好き]ﾌｪｱﾘｰ</v>
          </cell>
        </row>
        <row r="1495">
          <cell r="A1495">
            <v>24494012</v>
          </cell>
          <cell r="B1495" t="str">
            <v>[温泉大好き]ﾌｪｱﾘｰ+</v>
          </cell>
        </row>
        <row r="1496">
          <cell r="A1496">
            <v>24494013</v>
          </cell>
          <cell r="B1496" t="str">
            <v>[湯あたり]ﾌｪｱﾘｰ</v>
          </cell>
        </row>
        <row r="1497">
          <cell r="A1497">
            <v>16495011</v>
          </cell>
          <cell r="B1497" t="str">
            <v>ﾒﾘｯｻ</v>
          </cell>
        </row>
        <row r="1498">
          <cell r="A1498">
            <v>16495012</v>
          </cell>
          <cell r="B1498" t="str">
            <v>ﾒﾘｯｻ+</v>
          </cell>
        </row>
        <row r="1499">
          <cell r="A1499">
            <v>16495013</v>
          </cell>
          <cell r="B1499" t="str">
            <v>[女王蜂]ﾒﾘｯｻ</v>
          </cell>
        </row>
        <row r="1500">
          <cell r="A1500">
            <v>34496011</v>
          </cell>
          <cell r="B1500" t="str">
            <v>ﾓｺｲ</v>
          </cell>
        </row>
        <row r="1501">
          <cell r="A1501">
            <v>34496012</v>
          </cell>
          <cell r="B1501" t="str">
            <v>ﾓｺｲ+</v>
          </cell>
        </row>
        <row r="1502">
          <cell r="A1502">
            <v>34496013</v>
          </cell>
          <cell r="B1502" t="str">
            <v>[幼悪霊]ﾓｺｲ</v>
          </cell>
        </row>
        <row r="1503">
          <cell r="A1503">
            <v>23497011</v>
          </cell>
          <cell r="B1503" t="str">
            <v>ｴｲﾝｾﾙ</v>
          </cell>
        </row>
        <row r="1504">
          <cell r="A1504">
            <v>23497012</v>
          </cell>
          <cell r="B1504" t="str">
            <v>ｴｲﾝｾﾙ+</v>
          </cell>
        </row>
        <row r="1505">
          <cell r="A1505">
            <v>23497013</v>
          </cell>
          <cell r="B1505" t="str">
            <v>[遊妖精]ｴｲﾝｾﾙ</v>
          </cell>
        </row>
        <row r="1506">
          <cell r="A1506">
            <v>36498011</v>
          </cell>
          <cell r="B1506" t="str">
            <v>ﾗｼﾞｴﾙ</v>
          </cell>
        </row>
        <row r="1507">
          <cell r="A1507">
            <v>36498012</v>
          </cell>
          <cell r="B1507" t="str">
            <v>ﾗｼﾞｴﾙ+</v>
          </cell>
        </row>
        <row r="1508">
          <cell r="A1508">
            <v>36498013</v>
          </cell>
          <cell r="B1508" t="str">
            <v>[至高の神秘]ﾗｼﾞｴﾙ</v>
          </cell>
        </row>
        <row r="1509">
          <cell r="A1509">
            <v>26499011</v>
          </cell>
          <cell r="B1509" t="str">
            <v>茨木童子</v>
          </cell>
        </row>
        <row r="1510">
          <cell r="A1510">
            <v>26499012</v>
          </cell>
          <cell r="B1510" t="str">
            <v>茨木童子+</v>
          </cell>
        </row>
        <row r="1511">
          <cell r="A1511">
            <v>26499013</v>
          </cell>
          <cell r="B1511" t="str">
            <v>[鬼姫]茨木童子</v>
          </cell>
        </row>
        <row r="1512">
          <cell r="A1512">
            <v>14500011</v>
          </cell>
          <cell r="B1512" t="str">
            <v>ﾍﾟﾚ</v>
          </cell>
        </row>
        <row r="1513">
          <cell r="A1513">
            <v>14500012</v>
          </cell>
          <cell r="B1513" t="str">
            <v>ﾍﾟﾚ+</v>
          </cell>
        </row>
        <row r="1514">
          <cell r="A1514">
            <v>14500013</v>
          </cell>
          <cell r="B1514" t="str">
            <v>[火ノ神]ﾍﾟﾚ</v>
          </cell>
        </row>
        <row r="1515">
          <cell r="A1515">
            <v>24501011</v>
          </cell>
          <cell r="B1515" t="str">
            <v>ﾛｰﾚﾗｲ</v>
          </cell>
        </row>
        <row r="1516">
          <cell r="A1516">
            <v>24501012</v>
          </cell>
          <cell r="B1516" t="str">
            <v>ﾛｰﾚﾗｲ+</v>
          </cell>
        </row>
        <row r="1517">
          <cell r="A1517">
            <v>24501013</v>
          </cell>
          <cell r="B1517" t="str">
            <v>[悲恋乙女]ﾛｰﾚﾗｲ</v>
          </cell>
        </row>
        <row r="1518">
          <cell r="A1518">
            <v>33502011</v>
          </cell>
          <cell r="B1518" t="str">
            <v>ｹｾﾗﾝﾊﾟｻﾗﾝ</v>
          </cell>
        </row>
        <row r="1519">
          <cell r="A1519">
            <v>33502012</v>
          </cell>
          <cell r="B1519" t="str">
            <v>ｹｾﾗﾝﾊﾟｻﾗﾝ+</v>
          </cell>
        </row>
        <row r="1520">
          <cell r="A1520">
            <v>33502013</v>
          </cell>
          <cell r="B1520" t="str">
            <v>[ふわふわ]ｹｾﾗﾝﾊﾟｻﾗﾝ</v>
          </cell>
        </row>
        <row r="1521">
          <cell r="A1521">
            <v>13503011</v>
          </cell>
          <cell r="B1521" t="str">
            <v>ｼｪﾘｰｺｰﾄ</v>
          </cell>
        </row>
        <row r="1522">
          <cell r="A1522">
            <v>13503012</v>
          </cell>
          <cell r="B1522" t="str">
            <v>ｼｪﾘｰｺｰﾄ+</v>
          </cell>
        </row>
        <row r="1523">
          <cell r="A1523">
            <v>13503013</v>
          </cell>
          <cell r="B1523" t="str">
            <v>[英雄妖精]ｼｪﾘｰｺｰﾄ</v>
          </cell>
        </row>
        <row r="1524">
          <cell r="A1524">
            <v>16504011</v>
          </cell>
          <cell r="B1524" t="str">
            <v>[受賞記念]ｳﾘｴﾙ</v>
          </cell>
        </row>
        <row r="1525">
          <cell r="A1525">
            <v>16504012</v>
          </cell>
          <cell r="B1525" t="str">
            <v>[受賞記念]ｳﾘｴﾙ+</v>
          </cell>
        </row>
        <row r="1526">
          <cell r="A1526">
            <v>16504013</v>
          </cell>
          <cell r="B1526" t="str">
            <v>[GREE AWARD受賞記念]ｳﾘｴﾙ</v>
          </cell>
        </row>
        <row r="1527">
          <cell r="A1527">
            <v>36505011</v>
          </cell>
          <cell r="B1527" t="str">
            <v>[受賞記念]ｱﾑﾄﾞｼｱｽ</v>
          </cell>
        </row>
        <row r="1528">
          <cell r="A1528">
            <v>36505012</v>
          </cell>
          <cell r="B1528" t="str">
            <v>[受賞記念]ｱﾑﾄﾞｼｱｽ+</v>
          </cell>
        </row>
        <row r="1529">
          <cell r="A1529">
            <v>36505013</v>
          </cell>
          <cell r="B1529" t="str">
            <v>[GREE AWARD受賞記念]ｱﾑﾄﾞｼｱｽ</v>
          </cell>
        </row>
        <row r="1530">
          <cell r="A1530">
            <v>16506011</v>
          </cell>
          <cell r="B1530" t="str">
            <v>[幼騎士]ｱｵｲ</v>
          </cell>
        </row>
        <row r="1531">
          <cell r="A1531">
            <v>16506012</v>
          </cell>
          <cell r="B1531" t="str">
            <v>[幼騎士]ｱｵｲ+</v>
          </cell>
        </row>
        <row r="1532">
          <cell r="A1532">
            <v>16506013</v>
          </cell>
          <cell r="B1532" t="str">
            <v>[紅蓮騎士姫]ｱｵｲ</v>
          </cell>
        </row>
        <row r="1533">
          <cell r="A1533">
            <v>26507011</v>
          </cell>
          <cell r="B1533" t="str">
            <v>[若騎士]ｱｵｲ</v>
          </cell>
        </row>
        <row r="1534">
          <cell r="A1534">
            <v>26507012</v>
          </cell>
          <cell r="B1534" t="str">
            <v>[若騎士]ｱｵｲ+</v>
          </cell>
        </row>
        <row r="1535">
          <cell r="A1535">
            <v>26507013</v>
          </cell>
          <cell r="B1535" t="str">
            <v>[蒼天騎士姫]ｱｵｲ</v>
          </cell>
        </row>
        <row r="1536">
          <cell r="A1536">
            <v>36508011</v>
          </cell>
          <cell r="B1536" t="str">
            <v>[騎士娘]ｱｵｲ</v>
          </cell>
        </row>
        <row r="1537">
          <cell r="A1537">
            <v>36508012</v>
          </cell>
          <cell r="B1537" t="str">
            <v>[騎士娘]ｱｵｲ+</v>
          </cell>
        </row>
        <row r="1538">
          <cell r="A1538">
            <v>36508013</v>
          </cell>
          <cell r="B1538" t="str">
            <v>[翠碧騎士姫]ｱｵｲ</v>
          </cell>
        </row>
        <row r="1539">
          <cell r="A1539">
            <v>16509011</v>
          </cell>
          <cell r="B1539" t="str">
            <v>ｼﾙｷｰ</v>
          </cell>
        </row>
        <row r="1540">
          <cell r="A1540">
            <v>16509012</v>
          </cell>
          <cell r="B1540" t="str">
            <v>ｼﾙｷｰ+</v>
          </cell>
        </row>
        <row r="1541">
          <cell r="A1541">
            <v>16509013</v>
          </cell>
          <cell r="B1541" t="str">
            <v>[亡霊姫]ｼﾙｷｰ</v>
          </cell>
        </row>
        <row r="1542">
          <cell r="A1542">
            <v>26510011</v>
          </cell>
          <cell r="B1542" t="str">
            <v>[嘆きの亡霊]ｼﾙｷｰ</v>
          </cell>
        </row>
        <row r="1543">
          <cell r="A1543">
            <v>26510012</v>
          </cell>
          <cell r="B1543" t="str">
            <v>[嘆きの亡霊]ｼﾙｷｰ+</v>
          </cell>
        </row>
        <row r="1544">
          <cell r="A1544">
            <v>26510013</v>
          </cell>
          <cell r="B1544" t="str">
            <v>[極･嘆きの亡霊]ｼﾙｷｰ</v>
          </cell>
        </row>
        <row r="1545">
          <cell r="A1545">
            <v>34511011</v>
          </cell>
          <cell r="B1545" t="str">
            <v>ｷﾏｲﾗ</v>
          </cell>
        </row>
        <row r="1546">
          <cell r="A1546">
            <v>34511012</v>
          </cell>
          <cell r="B1546" t="str">
            <v>ｷﾏｲﾗ+</v>
          </cell>
        </row>
        <row r="1547">
          <cell r="A1547">
            <v>34511013</v>
          </cell>
          <cell r="B1547" t="str">
            <v>[強獣]ｷﾏｲﾗ</v>
          </cell>
        </row>
        <row r="1548">
          <cell r="A1548">
            <v>23512011</v>
          </cell>
          <cell r="B1548" t="str">
            <v>ﾌﾞｯｶﾌﾞｰ</v>
          </cell>
        </row>
        <row r="1549">
          <cell r="A1549">
            <v>23512012</v>
          </cell>
          <cell r="B1549" t="str">
            <v>ﾌﾞｯｶﾌﾞｰ+</v>
          </cell>
        </row>
        <row r="1550">
          <cell r="A1550">
            <v>23512013</v>
          </cell>
          <cell r="B1550" t="str">
            <v>[豊漁精]ﾌﾞｯｶﾌﾞｰ</v>
          </cell>
        </row>
        <row r="1551">
          <cell r="A1551">
            <v>16513011</v>
          </cell>
          <cell r="B1551" t="str">
            <v>[幼獣]ｹﾙﾍﾞﾛｽ</v>
          </cell>
        </row>
        <row r="1552">
          <cell r="A1552">
            <v>16513012</v>
          </cell>
          <cell r="B1552" t="str">
            <v>[幼獣]ｹﾙﾍﾞﾛｽ+</v>
          </cell>
        </row>
        <row r="1553">
          <cell r="A1553">
            <v>16513013</v>
          </cell>
          <cell r="B1553" t="str">
            <v>[獄門獣]ｹﾙﾍﾞﾛｽ</v>
          </cell>
        </row>
        <row r="1554">
          <cell r="A1554">
            <v>26514011</v>
          </cell>
          <cell r="B1554" t="str">
            <v>[稚獣]ｹﾙﾍﾞﾛｽ</v>
          </cell>
        </row>
        <row r="1555">
          <cell r="A1555">
            <v>26514012</v>
          </cell>
          <cell r="B1555" t="str">
            <v>[稚獣]ｹﾙﾍﾞﾛｽ+</v>
          </cell>
        </row>
        <row r="1556">
          <cell r="A1556">
            <v>26514013</v>
          </cell>
          <cell r="B1556" t="str">
            <v>[地獄獣]ｹﾙﾍﾞﾛｽ</v>
          </cell>
        </row>
        <row r="1557">
          <cell r="A1557">
            <v>36515011</v>
          </cell>
          <cell r="B1557" t="str">
            <v>[仔獣]ｹﾙﾍﾞﾛｽ</v>
          </cell>
        </row>
        <row r="1558">
          <cell r="A1558">
            <v>36515012</v>
          </cell>
          <cell r="B1558" t="str">
            <v>[仔獣]ｹﾙﾍﾞﾛｽ+</v>
          </cell>
        </row>
        <row r="1559">
          <cell r="A1559">
            <v>36515013</v>
          </cell>
          <cell r="B1559" t="str">
            <v>[暗黒獣]ｹﾙﾍﾞﾛｽ</v>
          </cell>
        </row>
        <row r="1560">
          <cell r="A1560">
            <v>24516011</v>
          </cell>
          <cell r="B1560" t="str">
            <v>ﾐｰﾉｰｽ</v>
          </cell>
        </row>
        <row r="1561">
          <cell r="A1561">
            <v>24516012</v>
          </cell>
          <cell r="B1561" t="str">
            <v>ﾐｰﾉｰｽ+</v>
          </cell>
        </row>
        <row r="1562">
          <cell r="A1562">
            <v>24516013</v>
          </cell>
          <cell r="B1562" t="str">
            <v>[冥裁王]ﾐｰﾉｰｽ</v>
          </cell>
        </row>
        <row r="1563">
          <cell r="A1563">
            <v>13517011</v>
          </cell>
          <cell r="B1563" t="str">
            <v>ﾏｲｺﾆﾄﾞ</v>
          </cell>
        </row>
        <row r="1564">
          <cell r="A1564">
            <v>13517012</v>
          </cell>
          <cell r="B1564" t="str">
            <v>ﾏｲｺﾆﾄﾞ+</v>
          </cell>
        </row>
        <row r="1565">
          <cell r="A1565">
            <v>13517013</v>
          </cell>
          <cell r="B1565" t="str">
            <v>[木精]ﾏｲｺﾆﾄﾞ</v>
          </cell>
        </row>
        <row r="1566">
          <cell r="A1566">
            <v>16518011</v>
          </cell>
          <cell r="B1566" t="str">
            <v>[姫ｼﾘｰｽﾞ100万人突破]ｲﾙﾀﾞｰﾅ</v>
          </cell>
        </row>
        <row r="1567">
          <cell r="A1567">
            <v>16518012</v>
          </cell>
          <cell r="B1567" t="str">
            <v>[姫ｼﾘｰｽﾞ100万人突破]ｲﾙﾀﾞｰﾅ+</v>
          </cell>
        </row>
        <row r="1568">
          <cell r="A1568">
            <v>16518013</v>
          </cell>
          <cell r="B1568" t="str">
            <v>[姫ｼﾘｰｽﾞ100万人突破記念]ｲﾙﾀﾞｰﾅ</v>
          </cell>
        </row>
        <row r="1569">
          <cell r="A1569">
            <v>21954011</v>
          </cell>
          <cell r="B1569" t="str">
            <v>[ﾌﾟﾁ技能]ﾌﾟﾁｽｷﾙｽﾗｲﾑ</v>
          </cell>
        </row>
        <row r="1570">
          <cell r="A1570">
            <v>26519011</v>
          </cell>
          <cell r="B1570" t="str">
            <v>ﾌﾚｲﾔ</v>
          </cell>
        </row>
        <row r="1571">
          <cell r="A1571">
            <v>26519012</v>
          </cell>
          <cell r="B1571" t="str">
            <v>ﾌﾚｲﾔ+</v>
          </cell>
        </row>
        <row r="1572">
          <cell r="A1572">
            <v>26519013</v>
          </cell>
          <cell r="B1572" t="str">
            <v>[豊満姫]ﾌﾚｲﾔ</v>
          </cell>
        </row>
        <row r="1573">
          <cell r="A1573">
            <v>16520011</v>
          </cell>
          <cell r="B1573" t="str">
            <v>ｱﾘｱﾝﾛｯﾄﾞ</v>
          </cell>
        </row>
        <row r="1574">
          <cell r="A1574">
            <v>16520012</v>
          </cell>
          <cell r="B1574" t="str">
            <v>ｱﾘｱﾝﾛｯﾄﾞ+</v>
          </cell>
        </row>
        <row r="1575">
          <cell r="A1575">
            <v>16520013</v>
          </cell>
          <cell r="B1575" t="str">
            <v>[車輪姫]ｱﾘｱﾝﾛｯﾄﾞ</v>
          </cell>
        </row>
        <row r="1576">
          <cell r="A1576">
            <v>26521011</v>
          </cell>
          <cell r="B1576" t="str">
            <v>ﾊｸﾀｸ</v>
          </cell>
        </row>
        <row r="1577">
          <cell r="A1577">
            <v>26521012</v>
          </cell>
          <cell r="B1577" t="str">
            <v>ﾊｸﾀｸ+</v>
          </cell>
        </row>
        <row r="1578">
          <cell r="A1578">
            <v>26521013</v>
          </cell>
          <cell r="B1578" t="str">
            <v>[森羅万象]ﾊｸﾀｸ</v>
          </cell>
        </row>
        <row r="1579">
          <cell r="A1579">
            <v>36522011</v>
          </cell>
          <cell r="B1579" t="str">
            <v>ｽﾗｵｼｬ</v>
          </cell>
        </row>
        <row r="1580">
          <cell r="A1580">
            <v>36522012</v>
          </cell>
          <cell r="B1580" t="str">
            <v>ｽﾗｵｼｬ+</v>
          </cell>
        </row>
        <row r="1581">
          <cell r="A1581">
            <v>36522013</v>
          </cell>
          <cell r="B1581" t="str">
            <v>[聴取天使]ｽﾗｵｼｬ</v>
          </cell>
        </row>
        <row r="1582">
          <cell r="A1582">
            <v>14523011</v>
          </cell>
          <cell r="B1582" t="str">
            <v>ﾏﾓ</v>
          </cell>
        </row>
        <row r="1583">
          <cell r="A1583">
            <v>14523012</v>
          </cell>
          <cell r="B1583" t="str">
            <v>ﾏﾓ+</v>
          </cell>
        </row>
        <row r="1584">
          <cell r="A1584">
            <v>14523013</v>
          </cell>
          <cell r="B1584" t="str">
            <v>[母神]ﾏﾓ</v>
          </cell>
        </row>
        <row r="1585">
          <cell r="A1585">
            <v>23524011</v>
          </cell>
          <cell r="B1585" t="str">
            <v>ﾓｽﾏﾝ</v>
          </cell>
        </row>
        <row r="1586">
          <cell r="A1586">
            <v>23524012</v>
          </cell>
          <cell r="B1586" t="str">
            <v>ﾓｽﾏﾝ+</v>
          </cell>
        </row>
        <row r="1587">
          <cell r="A1587">
            <v>23524013</v>
          </cell>
          <cell r="B1587" t="str">
            <v>[蛾姫]ﾓｽﾏﾝ</v>
          </cell>
        </row>
        <row r="1588">
          <cell r="A1588">
            <v>36525011</v>
          </cell>
          <cell r="B1588" t="str">
            <v>ｵﾙﾄﾛｽ</v>
          </cell>
        </row>
        <row r="1589">
          <cell r="A1589">
            <v>36525012</v>
          </cell>
          <cell r="B1589" t="str">
            <v>ｵﾙﾄﾛｽ+</v>
          </cell>
        </row>
        <row r="1590">
          <cell r="A1590">
            <v>36525013</v>
          </cell>
          <cell r="B1590" t="str">
            <v>[双頭獣]ｵﾙﾄﾛｽ</v>
          </cell>
        </row>
        <row r="1591">
          <cell r="A1591">
            <v>24526011</v>
          </cell>
          <cell r="B1591" t="str">
            <v>ﾀﾛｽ</v>
          </cell>
        </row>
        <row r="1592">
          <cell r="A1592">
            <v>24526012</v>
          </cell>
          <cell r="B1592" t="str">
            <v>ﾀﾛｽ+</v>
          </cell>
        </row>
        <row r="1593">
          <cell r="A1593">
            <v>24526013</v>
          </cell>
          <cell r="B1593" t="str">
            <v>[自動人形]ﾀﾛｽ</v>
          </cell>
        </row>
        <row r="1594">
          <cell r="A1594">
            <v>13527011</v>
          </cell>
          <cell r="B1594" t="str">
            <v>ﾓｰｽﾞｸﾞｽﾞ</v>
          </cell>
        </row>
        <row r="1595">
          <cell r="A1595">
            <v>13527012</v>
          </cell>
          <cell r="B1595" t="str">
            <v>ﾓｰｽﾞｸﾞｽﾞ+</v>
          </cell>
        </row>
        <row r="1596">
          <cell r="A1596">
            <v>13527013</v>
          </cell>
          <cell r="B1596" t="str">
            <v>[巨人姫]ﾓｰｽﾞｸﾞｽﾞ</v>
          </cell>
        </row>
        <row r="1597">
          <cell r="A1597">
            <v>26528011</v>
          </cell>
          <cell r="B1597" t="str">
            <v>ｴｱ</v>
          </cell>
        </row>
        <row r="1598">
          <cell r="A1598">
            <v>26528012</v>
          </cell>
          <cell r="B1598" t="str">
            <v>ｴｱ+</v>
          </cell>
        </row>
        <row r="1599">
          <cell r="A1599">
            <v>26528013</v>
          </cell>
          <cell r="B1599" t="str">
            <v>[命水神]ｴｱ</v>
          </cell>
        </row>
        <row r="1600">
          <cell r="A1600">
            <v>36529011</v>
          </cell>
          <cell r="B1600" t="str">
            <v>ﾑｼｭﾏｯﾍ</v>
          </cell>
        </row>
        <row r="1601">
          <cell r="A1601">
            <v>36529012</v>
          </cell>
          <cell r="B1601" t="str">
            <v>ﾑｼｭﾏｯﾍ+</v>
          </cell>
        </row>
        <row r="1602">
          <cell r="A1602">
            <v>36529013</v>
          </cell>
          <cell r="B1602" t="str">
            <v>[七頭大蛇]ﾑｼｭﾏｯﾍ</v>
          </cell>
        </row>
        <row r="1603">
          <cell r="A1603">
            <v>36530011</v>
          </cell>
          <cell r="B1603" t="str">
            <v>ﾌﾚｽﾍﾞﾙｸ</v>
          </cell>
        </row>
        <row r="1604">
          <cell r="A1604">
            <v>36530012</v>
          </cell>
          <cell r="B1604" t="str">
            <v>ﾌﾚｽﾍﾞﾙｸ+</v>
          </cell>
        </row>
        <row r="1605">
          <cell r="A1605">
            <v>36530013</v>
          </cell>
          <cell r="B1605" t="str">
            <v>[巨鷲]ﾌﾚｽﾍﾞﾙｸ</v>
          </cell>
        </row>
        <row r="1606">
          <cell r="A1606">
            <v>14531011</v>
          </cell>
          <cell r="B1606" t="str">
            <v>ｱｸﾞﾆ</v>
          </cell>
        </row>
        <row r="1607">
          <cell r="A1607">
            <v>14531012</v>
          </cell>
          <cell r="B1607" t="str">
            <v>ｱｸﾞﾆ+</v>
          </cell>
        </row>
        <row r="1608">
          <cell r="A1608">
            <v>14531013</v>
          </cell>
          <cell r="B1608" t="str">
            <v>[火天]ｱｸﾞﾆ</v>
          </cell>
        </row>
        <row r="1609">
          <cell r="A1609">
            <v>23532011</v>
          </cell>
          <cell r="B1609" t="str">
            <v>ﾉｯｶｰ</v>
          </cell>
        </row>
        <row r="1610">
          <cell r="A1610">
            <v>23532012</v>
          </cell>
          <cell r="B1610" t="str">
            <v>ﾉｯｶｰ+</v>
          </cell>
        </row>
        <row r="1611">
          <cell r="A1611">
            <v>23532013</v>
          </cell>
          <cell r="B1611" t="str">
            <v>[鉱精]ﾉｯｶｰ</v>
          </cell>
        </row>
        <row r="1612">
          <cell r="A1612">
            <v>16533011</v>
          </cell>
          <cell r="B1612" t="str">
            <v>ﾏﾙﾄﾞｩｰｸ</v>
          </cell>
        </row>
        <row r="1613">
          <cell r="A1613">
            <v>16533012</v>
          </cell>
          <cell r="B1613" t="str">
            <v>ﾏﾙﾄﾞｩｰｸ+</v>
          </cell>
        </row>
        <row r="1614">
          <cell r="A1614">
            <v>16533013</v>
          </cell>
          <cell r="B1614" t="str">
            <v>[水魔神]ﾏﾙﾄﾞｩｰｸ</v>
          </cell>
        </row>
        <row r="1615">
          <cell r="A1615">
            <v>34534011</v>
          </cell>
          <cell r="B1615" t="str">
            <v>ｱﾄﾛﾎﾟｽ</v>
          </cell>
        </row>
        <row r="1616">
          <cell r="A1616">
            <v>34534012</v>
          </cell>
          <cell r="B1616" t="str">
            <v>ｱﾄﾛﾎﾟｽ+</v>
          </cell>
        </row>
        <row r="1617">
          <cell r="A1617">
            <v>34534013</v>
          </cell>
          <cell r="B1617" t="str">
            <v>[未来への金糸]ｱﾄﾛﾎﾟｽ</v>
          </cell>
        </row>
        <row r="1618">
          <cell r="A1618">
            <v>23535011</v>
          </cell>
          <cell r="B1618" t="str">
            <v>ﾅﾌﾞｰ</v>
          </cell>
        </row>
        <row r="1619">
          <cell r="A1619">
            <v>23535012</v>
          </cell>
          <cell r="B1619" t="str">
            <v>ﾅﾌﾞｰ+</v>
          </cell>
        </row>
        <row r="1620">
          <cell r="A1620">
            <v>23535013</v>
          </cell>
          <cell r="B1620" t="str">
            <v>[書記神]ﾅﾌﾞｰ</v>
          </cell>
        </row>
        <row r="1621">
          <cell r="A1621">
            <v>36536011</v>
          </cell>
          <cell r="B1621" t="str">
            <v>ﾌﾟｰｶ</v>
          </cell>
        </row>
        <row r="1622">
          <cell r="A1622">
            <v>36536012</v>
          </cell>
          <cell r="B1622" t="str">
            <v>ﾌﾟｰｶ+</v>
          </cell>
        </row>
        <row r="1623">
          <cell r="A1623">
            <v>36536013</v>
          </cell>
          <cell r="B1623" t="str">
            <v>[魔法妖精]ﾌﾟｰｶ</v>
          </cell>
        </row>
        <row r="1624">
          <cell r="A1624">
            <v>16536013</v>
          </cell>
          <cell r="B1624" t="str">
            <v>[変身妖精]ﾌﾟｰｶ</v>
          </cell>
        </row>
        <row r="1625">
          <cell r="A1625">
            <v>26536013</v>
          </cell>
          <cell r="B1625" t="str">
            <v>[気分屋妖精]ﾌﾟｰｶ</v>
          </cell>
        </row>
        <row r="1626">
          <cell r="A1626">
            <v>16528013</v>
          </cell>
          <cell r="B1626" t="str">
            <v>[流水]ｴｱ</v>
          </cell>
        </row>
        <row r="1627">
          <cell r="A1627">
            <v>36528013</v>
          </cell>
          <cell r="B1627" t="str">
            <v>[地神]ｴｱ</v>
          </cell>
        </row>
        <row r="1628">
          <cell r="A1628">
            <v>26537011</v>
          </cell>
          <cell r="B1628" t="str">
            <v>ｷﾝｸﾞｰ</v>
          </cell>
        </row>
        <row r="1629">
          <cell r="A1629">
            <v>26537012</v>
          </cell>
          <cell r="B1629" t="str">
            <v>ｷﾝｸﾞｰ+</v>
          </cell>
        </row>
        <row r="1630">
          <cell r="A1630">
            <v>26537013</v>
          </cell>
          <cell r="B1630" t="str">
            <v>[軍神]ｷﾝｸﾞｰ</v>
          </cell>
        </row>
        <row r="1631">
          <cell r="A1631">
            <v>36538011</v>
          </cell>
          <cell r="B1631" t="str">
            <v>[絶対美神]ｷﾝｸﾞｰ</v>
          </cell>
        </row>
        <row r="1632">
          <cell r="A1632">
            <v>36538012</v>
          </cell>
          <cell r="B1632" t="str">
            <v>[絶対美神]ｷﾝｸﾞｰ+</v>
          </cell>
        </row>
        <row r="1633">
          <cell r="A1633">
            <v>36538013</v>
          </cell>
          <cell r="B1633" t="str">
            <v>[極･絶対美神]ｷﾝｸﾞｰ</v>
          </cell>
        </row>
        <row r="1634">
          <cell r="A1634">
            <v>16539011</v>
          </cell>
          <cell r="B1634" t="str">
            <v>[暴美神]ｷﾝｸﾞｰ</v>
          </cell>
        </row>
        <row r="1635">
          <cell r="A1635">
            <v>16539012</v>
          </cell>
          <cell r="B1635" t="str">
            <v>[暴美神]ｷﾝｸﾞｰ+</v>
          </cell>
        </row>
        <row r="1636">
          <cell r="A1636">
            <v>16539013</v>
          </cell>
          <cell r="B1636" t="str">
            <v>[真極･暴美神]ｷﾝｸﾞｰ</v>
          </cell>
        </row>
        <row r="1637">
          <cell r="A1637">
            <v>34540011</v>
          </cell>
          <cell r="B1637" t="str">
            <v>ｸﾛｰﾄｰ</v>
          </cell>
        </row>
        <row r="1638">
          <cell r="A1638">
            <v>34540012</v>
          </cell>
          <cell r="B1638" t="str">
            <v>ｸﾛｰﾄｰ+</v>
          </cell>
        </row>
        <row r="1639">
          <cell r="A1639">
            <v>34540013</v>
          </cell>
          <cell r="B1639" t="str">
            <v>[命紡神]ｸﾛｰﾄｰ</v>
          </cell>
        </row>
        <row r="1640">
          <cell r="A1640">
            <v>14541011</v>
          </cell>
          <cell r="B1640" t="str">
            <v>ｳｼｭﾑｶﾞﾙ</v>
          </cell>
        </row>
        <row r="1641">
          <cell r="A1641">
            <v>14541012</v>
          </cell>
          <cell r="B1641" t="str">
            <v>ｳｼｭﾑｶﾞﾙ+</v>
          </cell>
        </row>
        <row r="1642">
          <cell r="A1642">
            <v>14541013</v>
          </cell>
          <cell r="B1642" t="str">
            <v>[邪龍]ｳｼｭﾑｶﾞﾙ</v>
          </cell>
        </row>
        <row r="1643">
          <cell r="A1643">
            <v>17542011</v>
          </cell>
          <cell r="B1643" t="str">
            <v>ﾍﾞﾙｾﾞﾊﾞﾌﾞ</v>
          </cell>
        </row>
        <row r="1644">
          <cell r="A1644">
            <v>17542012</v>
          </cell>
          <cell r="B1644" t="str">
            <v>ﾍﾞﾙｾﾞﾊﾞﾌﾞ+</v>
          </cell>
        </row>
        <row r="1645">
          <cell r="A1645">
            <v>17542013</v>
          </cell>
          <cell r="B1645" t="str">
            <v>[魔神君主]ﾍﾞﾙｾﾞﾊﾞﾌﾞ</v>
          </cell>
        </row>
        <row r="1646">
          <cell r="A1646">
            <v>36543011</v>
          </cell>
          <cell r="B1646" t="str">
            <v>[日照花嫁]ｱﾏﾃﾗｽ</v>
          </cell>
        </row>
        <row r="1647">
          <cell r="A1647">
            <v>36543012</v>
          </cell>
          <cell r="B1647" t="str">
            <v>[日照花嫁]ｱﾏﾃﾗｽ+</v>
          </cell>
        </row>
        <row r="1648">
          <cell r="A1648">
            <v>36543013</v>
          </cell>
          <cell r="B1648" t="str">
            <v>[月照花嫁]ｱﾏﾃﾗｽ</v>
          </cell>
        </row>
        <row r="1649">
          <cell r="A1649">
            <v>36544011</v>
          </cell>
          <cell r="B1649" t="str">
            <v>[千年花嫁]九尾の狐</v>
          </cell>
        </row>
        <row r="1650">
          <cell r="A1650">
            <v>36544012</v>
          </cell>
          <cell r="B1650" t="str">
            <v>[千年花嫁]九尾の狐+</v>
          </cell>
        </row>
        <row r="1651">
          <cell r="A1651">
            <v>36544013</v>
          </cell>
          <cell r="B1651" t="str">
            <v>[永遠花嫁]九尾の狐</v>
          </cell>
        </row>
        <row r="1652">
          <cell r="A1652">
            <v>36545011</v>
          </cell>
          <cell r="B1652" t="str">
            <v>[妖精花嫁]ﾃｨﾀｰﾆｱ</v>
          </cell>
        </row>
        <row r="1653">
          <cell r="A1653">
            <v>36545012</v>
          </cell>
          <cell r="B1653" t="str">
            <v>[妖精花嫁]ﾃｨﾀｰﾆｱ+</v>
          </cell>
        </row>
        <row r="1654">
          <cell r="A1654">
            <v>36545013</v>
          </cell>
          <cell r="B1654" t="str">
            <v>[幻夢花嫁]ﾃｨﾀｰﾆｱ</v>
          </cell>
        </row>
        <row r="1655">
          <cell r="A1655">
            <v>14546011</v>
          </cell>
          <cell r="B1655" t="str">
            <v>[快眠花嫁]ｶｰﾊﾞﾝｸﾙ</v>
          </cell>
        </row>
        <row r="1656">
          <cell r="A1656">
            <v>14546012</v>
          </cell>
          <cell r="B1656" t="str">
            <v>[快眠花嫁]ｶｰﾊﾞﾝｸﾙ+</v>
          </cell>
        </row>
        <row r="1657">
          <cell r="A1657">
            <v>14546013</v>
          </cell>
          <cell r="B1657" t="str">
            <v>[安眠花嫁]ｶｰﾊﾞﾝｸﾙ</v>
          </cell>
        </row>
        <row r="1658">
          <cell r="A1658">
            <v>24547011</v>
          </cell>
          <cell r="B1658" t="str">
            <v>[縛狼花嫁]ﾌｪﾝﾘﾙ</v>
          </cell>
        </row>
        <row r="1659">
          <cell r="A1659">
            <v>24547012</v>
          </cell>
          <cell r="B1659" t="str">
            <v>[縛狼花嫁]ﾌｪﾝﾘﾙ+</v>
          </cell>
        </row>
        <row r="1660">
          <cell r="A1660">
            <v>24547013</v>
          </cell>
          <cell r="B1660" t="str">
            <v>[愛縛花嫁]ﾌｪﾝﾘﾙ</v>
          </cell>
        </row>
        <row r="1661">
          <cell r="A1661">
            <v>24548011</v>
          </cell>
          <cell r="B1661" t="str">
            <v>[深夜花嫁]ｻｷｭﾊﾞｽ</v>
          </cell>
        </row>
        <row r="1662">
          <cell r="A1662">
            <v>24548012</v>
          </cell>
          <cell r="B1662" t="str">
            <v>[深夜花嫁]ｻｷｭﾊﾞｽ+</v>
          </cell>
        </row>
        <row r="1663">
          <cell r="A1663">
            <v>24548013</v>
          </cell>
          <cell r="B1663" t="str">
            <v>[真夜花嫁]ｻｷｭﾊﾞｽ</v>
          </cell>
        </row>
        <row r="1664">
          <cell r="A1664">
            <v>14549011</v>
          </cell>
          <cell r="B1664" t="str">
            <v>[豊穣花嫁]ﾊﾞｽﾃﾄ</v>
          </cell>
        </row>
        <row r="1665">
          <cell r="A1665">
            <v>14549012</v>
          </cell>
          <cell r="B1665" t="str">
            <v>[豊穣花嫁]ﾊﾞｽﾃﾄ+</v>
          </cell>
        </row>
        <row r="1666">
          <cell r="A1666">
            <v>14549013</v>
          </cell>
          <cell r="B1666" t="str">
            <v>[猫神花嫁]ﾊﾞｽﾃﾄ</v>
          </cell>
        </row>
        <row r="1667">
          <cell r="A1667">
            <v>14550011</v>
          </cell>
          <cell r="B1667" t="str">
            <v>[牛角花嫁]ﾌﾝﾊﾞﾊﾞ</v>
          </cell>
        </row>
        <row r="1668">
          <cell r="A1668">
            <v>14550012</v>
          </cell>
          <cell r="B1668" t="str">
            <v>[牛角花嫁]ﾌﾝﾊﾞﾊﾞ+</v>
          </cell>
        </row>
        <row r="1669">
          <cell r="A1669">
            <v>14550013</v>
          </cell>
          <cell r="B1669" t="str">
            <v>[奮闘花嫁]ﾌﾝﾊﾞﾊﾞ</v>
          </cell>
        </row>
        <row r="1670">
          <cell r="A1670">
            <v>26551011</v>
          </cell>
          <cell r="B1670" t="str">
            <v>ﾊﾞﾛｰﾙ</v>
          </cell>
        </row>
        <row r="1671">
          <cell r="A1671">
            <v>26551012</v>
          </cell>
          <cell r="B1671" t="str">
            <v>ﾊﾞﾛｰﾙ+</v>
          </cell>
        </row>
        <row r="1672">
          <cell r="A1672">
            <v>26551013</v>
          </cell>
          <cell r="B1672" t="str">
            <v>[邪眼魔神]ﾊﾞﾛｰﾙ</v>
          </cell>
        </row>
        <row r="1673">
          <cell r="A1673">
            <v>16552011</v>
          </cell>
          <cell r="B1673" t="str">
            <v>ｴｲﾙ</v>
          </cell>
        </row>
        <row r="1674">
          <cell r="A1674">
            <v>16552012</v>
          </cell>
          <cell r="B1674" t="str">
            <v>ｴｲﾙ+</v>
          </cell>
        </row>
        <row r="1675">
          <cell r="A1675">
            <v>16552013</v>
          </cell>
          <cell r="B1675" t="str">
            <v>[担当医]ｴｲﾙ</v>
          </cell>
        </row>
        <row r="1676">
          <cell r="A1676">
            <v>34553011</v>
          </cell>
          <cell r="B1676" t="str">
            <v>ﾗｹｼｽ</v>
          </cell>
        </row>
        <row r="1677">
          <cell r="A1677">
            <v>34553012</v>
          </cell>
          <cell r="B1677" t="str">
            <v>ﾗｹｼｽ+</v>
          </cell>
        </row>
        <row r="1678">
          <cell r="A1678">
            <v>34553013</v>
          </cell>
          <cell r="B1678" t="str">
            <v>[命測神]ﾗｹｼｽ</v>
          </cell>
        </row>
        <row r="1679">
          <cell r="A1679">
            <v>16554011</v>
          </cell>
          <cell r="B1679" t="str">
            <v>ﾎﾟﾘｭﾑﾆｱｰ</v>
          </cell>
        </row>
        <row r="1680">
          <cell r="A1680">
            <v>16554012</v>
          </cell>
          <cell r="B1680" t="str">
            <v>ﾎﾟﾘｭﾑﾆｱｰ+</v>
          </cell>
        </row>
        <row r="1681">
          <cell r="A1681">
            <v>16554013</v>
          </cell>
          <cell r="B1681" t="str">
            <v>[姫賛歌]ﾎﾟﾘｭﾑﾆｱｰ</v>
          </cell>
        </row>
        <row r="1682">
          <cell r="A1682">
            <v>34555011</v>
          </cell>
          <cell r="B1682" t="str">
            <v>ｼｬﾑｼｴﾙ</v>
          </cell>
        </row>
        <row r="1683">
          <cell r="A1683">
            <v>34555012</v>
          </cell>
          <cell r="B1683" t="str">
            <v>ｼｬﾑｼｴﾙ+</v>
          </cell>
        </row>
        <row r="1684">
          <cell r="A1684">
            <v>34555013</v>
          </cell>
          <cell r="B1684" t="str">
            <v>[昼天使]ｼｬﾑｼｴﾙ</v>
          </cell>
        </row>
        <row r="1685">
          <cell r="A1685">
            <v>23556011</v>
          </cell>
          <cell r="B1685" t="str">
            <v>ﾘﾃﾞﾙｸ</v>
          </cell>
        </row>
        <row r="1686">
          <cell r="A1686">
            <v>23556012</v>
          </cell>
          <cell r="B1686" t="str">
            <v>ﾘﾃﾞﾙｸ+</v>
          </cell>
        </row>
        <row r="1687">
          <cell r="A1687">
            <v>23556013</v>
          </cell>
          <cell r="B1687" t="str">
            <v>[夢神]ﾘﾃﾞﾙｸ</v>
          </cell>
        </row>
        <row r="1688">
          <cell r="A1688">
            <v>36557011</v>
          </cell>
          <cell r="B1688" t="str">
            <v>ﾀﾞﾌﾈ</v>
          </cell>
        </row>
        <row r="1689">
          <cell r="A1689">
            <v>36557012</v>
          </cell>
          <cell r="B1689" t="str">
            <v>ﾀﾞﾌﾈ+</v>
          </cell>
        </row>
        <row r="1690">
          <cell r="A1690">
            <v>36557013</v>
          </cell>
          <cell r="B1690" t="str">
            <v>[月桂樹]ﾀﾞﾌﾈ</v>
          </cell>
        </row>
        <row r="1691">
          <cell r="A1691">
            <v>16558011</v>
          </cell>
          <cell r="B1691" t="str">
            <v>[箱入魔女]ﾃｨﾅ</v>
          </cell>
        </row>
        <row r="1692">
          <cell r="A1692">
            <v>16558012</v>
          </cell>
          <cell r="B1692" t="str">
            <v>[箱入魔女]ﾃｨﾅ+</v>
          </cell>
        </row>
        <row r="1693">
          <cell r="A1693">
            <v>16558013</v>
          </cell>
          <cell r="B1693" t="str">
            <v>[覚醒魔女]ﾃｨﾅ</v>
          </cell>
        </row>
        <row r="1694">
          <cell r="A1694">
            <v>26559011</v>
          </cell>
          <cell r="B1694" t="str">
            <v>[箱入魔女]ﾃｨﾅ</v>
          </cell>
        </row>
        <row r="1695">
          <cell r="A1695">
            <v>26559012</v>
          </cell>
          <cell r="B1695" t="str">
            <v>[箱入魔女]ﾃｨﾅ+</v>
          </cell>
        </row>
        <row r="1696">
          <cell r="A1696">
            <v>26559013</v>
          </cell>
          <cell r="B1696" t="str">
            <v>[覚醒魔女]ﾃｨﾅ</v>
          </cell>
        </row>
        <row r="1697">
          <cell r="A1697">
            <v>36560011</v>
          </cell>
          <cell r="B1697" t="str">
            <v>[箱入魔女]ﾃｨﾅ</v>
          </cell>
        </row>
        <row r="1698">
          <cell r="A1698">
            <v>36560012</v>
          </cell>
          <cell r="B1698" t="str">
            <v>[箱入魔女]ﾃｨﾅ+</v>
          </cell>
        </row>
        <row r="1699">
          <cell r="A1699">
            <v>36560013</v>
          </cell>
          <cell r="B1699" t="str">
            <v>[覚醒魔女]ﾃｨﾅ</v>
          </cell>
        </row>
        <row r="1700">
          <cell r="A1700">
            <v>26561011</v>
          </cell>
          <cell r="B1700" t="str">
            <v>ｱｰﾙｷﾝｸﾞ</v>
          </cell>
        </row>
        <row r="1701">
          <cell r="A1701">
            <v>26561012</v>
          </cell>
          <cell r="B1701" t="str">
            <v>ｱｰﾙｷﾝｸﾞ+</v>
          </cell>
        </row>
        <row r="1702">
          <cell r="A1702">
            <v>26561013</v>
          </cell>
          <cell r="B1702" t="str">
            <v>[榛木王]ｱｰﾙｷﾝｸﾞ</v>
          </cell>
        </row>
        <row r="1703">
          <cell r="A1703">
            <v>36562011</v>
          </cell>
          <cell r="B1703" t="str">
            <v>[黒森支配]ｱｰﾙｷﾝｸﾞ</v>
          </cell>
        </row>
        <row r="1704">
          <cell r="A1704">
            <v>36562012</v>
          </cell>
          <cell r="B1704" t="str">
            <v>[黒森支配]ｱｰﾙｷﾝｸﾞ+</v>
          </cell>
        </row>
        <row r="1705">
          <cell r="A1705">
            <v>36562013</v>
          </cell>
          <cell r="B1705" t="str">
            <v>[極･黒森支配]ｱｰﾙｷﾝｸﾞ</v>
          </cell>
        </row>
        <row r="1706">
          <cell r="A1706">
            <v>16563011</v>
          </cell>
          <cell r="B1706" t="str">
            <v>ﾄﾗﾛｯｸ</v>
          </cell>
        </row>
        <row r="1707">
          <cell r="A1707">
            <v>16563012</v>
          </cell>
          <cell r="B1707" t="str">
            <v>ﾄﾗﾛｯｸ+</v>
          </cell>
        </row>
        <row r="1708">
          <cell r="A1708">
            <v>16563013</v>
          </cell>
          <cell r="B1708" t="str">
            <v>[涙水神]ﾄﾗﾛｯｸ</v>
          </cell>
        </row>
        <row r="1709">
          <cell r="A1709">
            <v>34564011</v>
          </cell>
          <cell r="B1709" t="str">
            <v>ﾆｬﾝ</v>
          </cell>
        </row>
        <row r="1710">
          <cell r="A1710">
            <v>34564012</v>
          </cell>
          <cell r="B1710" t="str">
            <v>ﾆｬﾝ+</v>
          </cell>
        </row>
        <row r="1711">
          <cell r="A1711">
            <v>34564013</v>
          </cell>
          <cell r="B1711" t="str">
            <v>[悪精]ﾆｬﾝ</v>
          </cell>
        </row>
        <row r="1712">
          <cell r="A1712">
            <v>36565011</v>
          </cell>
          <cell r="B1712" t="str">
            <v>ｶﾞｰﾌﾟ</v>
          </cell>
        </row>
        <row r="1713">
          <cell r="A1713">
            <v>36565012</v>
          </cell>
          <cell r="B1713" t="str">
            <v>ｶﾞｰﾌﾟ+</v>
          </cell>
        </row>
        <row r="1714">
          <cell r="A1714">
            <v>36565013</v>
          </cell>
          <cell r="B1714" t="str">
            <v>[太南星王]ｶﾞｰﾌﾟ</v>
          </cell>
        </row>
        <row r="1715">
          <cell r="A1715">
            <v>14566011</v>
          </cell>
          <cell r="B1715" t="str">
            <v>ｲﾝﾄﾞﾗ</v>
          </cell>
        </row>
        <row r="1716">
          <cell r="A1716">
            <v>14566012</v>
          </cell>
          <cell r="B1716" t="str">
            <v>ｲﾝﾄﾞﾗ+</v>
          </cell>
        </row>
        <row r="1717">
          <cell r="A1717">
            <v>14566013</v>
          </cell>
          <cell r="B1717" t="str">
            <v>[帝釈天]ｲﾝﾄﾞﾗ</v>
          </cell>
        </row>
        <row r="1718">
          <cell r="A1718">
            <v>23567011</v>
          </cell>
          <cell r="B1718" t="str">
            <v>ｳﾞｧﾙﾅ</v>
          </cell>
        </row>
        <row r="1719">
          <cell r="A1719">
            <v>23567012</v>
          </cell>
          <cell r="B1719" t="str">
            <v>ｳﾞｧﾙﾅ+</v>
          </cell>
        </row>
        <row r="1720">
          <cell r="A1720">
            <v>23567013</v>
          </cell>
          <cell r="B1720" t="str">
            <v>[始源神]ｳﾞｧﾙﾅ</v>
          </cell>
        </row>
        <row r="1721">
          <cell r="A1721">
            <v>26568011</v>
          </cell>
          <cell r="B1721" t="str">
            <v>ﾍﾞﾙﾌｪｺﾞｰﾙ</v>
          </cell>
        </row>
        <row r="1722">
          <cell r="A1722">
            <v>26568012</v>
          </cell>
          <cell r="B1722" t="str">
            <v>ﾍﾞﾙﾌｪｺﾞｰﾙ+</v>
          </cell>
        </row>
        <row r="1723">
          <cell r="A1723">
            <v>26568013</v>
          </cell>
          <cell r="B1723" t="str">
            <v>[淫妖不信魔]ﾍﾞﾙﾌｪｺﾞｰﾙ</v>
          </cell>
        </row>
        <row r="1724">
          <cell r="A1724">
            <v>16568013</v>
          </cell>
          <cell r="B1724" t="str">
            <v>[淫熱不信魔]ﾍﾞﾙﾌｪｺﾞｰﾙ</v>
          </cell>
        </row>
        <row r="1725">
          <cell r="A1725">
            <v>36568013</v>
          </cell>
          <cell r="B1725" t="str">
            <v>[淫純不信魔]ﾍﾞﾙﾌｪｺﾞｰﾙ</v>
          </cell>
        </row>
        <row r="1726">
          <cell r="A1726">
            <v>13569011</v>
          </cell>
          <cell r="B1726" t="str">
            <v>ﾄﾛｰﾙ</v>
          </cell>
        </row>
        <row r="1727">
          <cell r="A1727">
            <v>13569012</v>
          </cell>
          <cell r="B1727" t="str">
            <v>ﾄﾛｰﾙ+</v>
          </cell>
        </row>
        <row r="1728">
          <cell r="A1728">
            <v>13569013</v>
          </cell>
          <cell r="B1728" t="str">
            <v>[豪食精]ﾄﾛｰﾙ</v>
          </cell>
        </row>
        <row r="1729">
          <cell r="A1729">
            <v>26570011</v>
          </cell>
          <cell r="B1729" t="str">
            <v>ｵﾓｲｶﾈ</v>
          </cell>
        </row>
        <row r="1730">
          <cell r="A1730">
            <v>26570012</v>
          </cell>
          <cell r="B1730" t="str">
            <v>ｵﾓｲｶﾈ+</v>
          </cell>
        </row>
        <row r="1731">
          <cell r="A1731">
            <v>26570013</v>
          </cell>
          <cell r="B1731" t="str">
            <v>[知恵神]ｵﾓｲｶﾈ</v>
          </cell>
        </row>
        <row r="1732">
          <cell r="A1732">
            <v>36571011</v>
          </cell>
          <cell r="B1732" t="str">
            <v>ｴﾝﾄ</v>
          </cell>
        </row>
        <row r="1733">
          <cell r="A1733">
            <v>36571012</v>
          </cell>
          <cell r="B1733" t="str">
            <v>ｴﾝﾄ+</v>
          </cell>
        </row>
        <row r="1734">
          <cell r="A1734">
            <v>36571013</v>
          </cell>
          <cell r="B1734" t="str">
            <v>[巨大樹]ｴﾝﾄ</v>
          </cell>
        </row>
        <row r="1735">
          <cell r="A1735">
            <v>36572011</v>
          </cell>
          <cell r="B1735" t="str">
            <v>ｱﾝﾄﾞﾛﾒﾀﾞ</v>
          </cell>
        </row>
        <row r="1736">
          <cell r="A1736">
            <v>36572012</v>
          </cell>
          <cell r="B1736" t="str">
            <v>ｱﾝﾄﾞﾛﾒﾀﾞ+</v>
          </cell>
        </row>
        <row r="1737">
          <cell r="A1737">
            <v>36572013</v>
          </cell>
          <cell r="B1737" t="str">
            <v>[神勝美]ｱﾝﾄﾞﾛﾒﾀﾞ</v>
          </cell>
        </row>
        <row r="1738">
          <cell r="A1738">
            <v>24573011</v>
          </cell>
          <cell r="B1738" t="str">
            <v>ｱﾄﾞﾗﾒﾚｸ</v>
          </cell>
        </row>
        <row r="1739">
          <cell r="A1739">
            <v>24573012</v>
          </cell>
          <cell r="B1739" t="str">
            <v>ｱﾄﾞﾗﾒﾚｸ+</v>
          </cell>
        </row>
        <row r="1740">
          <cell r="A1740">
            <v>24573013</v>
          </cell>
          <cell r="B1740" t="str">
            <v>[装飾美]ｱﾄﾞﾗﾒﾚｸ</v>
          </cell>
        </row>
        <row r="1741">
          <cell r="A1741">
            <v>13574011</v>
          </cell>
          <cell r="B1741" t="str">
            <v>ﾍﾟﾙｰﾀﾞ</v>
          </cell>
        </row>
        <row r="1742">
          <cell r="A1742">
            <v>13574012</v>
          </cell>
          <cell r="B1742" t="str">
            <v>ﾍﾟﾙｰﾀﾞ+</v>
          </cell>
        </row>
        <row r="1743">
          <cell r="A1743">
            <v>13574013</v>
          </cell>
          <cell r="B1743" t="str">
            <v>[高生命]ﾍﾟﾙｰﾀﾞ</v>
          </cell>
        </row>
        <row r="1744">
          <cell r="A1744">
            <v>33577011</v>
          </cell>
          <cell r="B1744" t="str">
            <v>ｵﾁｭｰ</v>
          </cell>
        </row>
        <row r="1745">
          <cell r="A1745">
            <v>33577012</v>
          </cell>
          <cell r="B1745" t="str">
            <v>ｵﾁｭｰ+</v>
          </cell>
        </row>
        <row r="1746">
          <cell r="A1746">
            <v>33577013</v>
          </cell>
          <cell r="B1746" t="str">
            <v>[愛鞭精]ｵﾁｭｰ</v>
          </cell>
        </row>
        <row r="1747">
          <cell r="A1747">
            <v>11578011</v>
          </cell>
          <cell r="B1747" t="str">
            <v>ｶﾝﾌｭｰﾙ</v>
          </cell>
        </row>
        <row r="1748">
          <cell r="A1748">
            <v>11578012</v>
          </cell>
          <cell r="B1748" t="str">
            <v>ｶﾝﾌｭｰﾙ+</v>
          </cell>
        </row>
        <row r="1749">
          <cell r="A1749">
            <v>11578013</v>
          </cell>
          <cell r="B1749" t="str">
            <v>[角魔獣]ｶﾝﾌｭｰﾙ</v>
          </cell>
        </row>
        <row r="1750">
          <cell r="A1750">
            <v>31579011</v>
          </cell>
          <cell r="B1750" t="str">
            <v>ｴｳﾘｭｱﾚｰ</v>
          </cell>
        </row>
        <row r="1751">
          <cell r="A1751">
            <v>31579012</v>
          </cell>
          <cell r="B1751" t="str">
            <v>ｴｳﾘｭｱﾚｰ+</v>
          </cell>
        </row>
        <row r="1752">
          <cell r="A1752">
            <v>31579013</v>
          </cell>
          <cell r="B1752" t="str">
            <v>[優蛇妃]ｴｳﾘｭｱﾚｰ</v>
          </cell>
        </row>
        <row r="1753">
          <cell r="A1753">
            <v>21580011</v>
          </cell>
          <cell r="B1753" t="str">
            <v>かまいたち</v>
          </cell>
        </row>
        <row r="1754">
          <cell r="A1754">
            <v>21580012</v>
          </cell>
          <cell r="B1754" t="str">
            <v>かまいたち+</v>
          </cell>
        </row>
        <row r="1755">
          <cell r="A1755">
            <v>21580013</v>
          </cell>
          <cell r="B1755" t="str">
            <v>[鎌妖獣]かまいたち</v>
          </cell>
        </row>
        <row r="1756">
          <cell r="A1756">
            <v>26581011</v>
          </cell>
          <cell r="B1756" t="str">
            <v>ﾌｪｱﾘｰ･ﾏｲｺﾆﾄﾞ</v>
          </cell>
        </row>
        <row r="1757">
          <cell r="A1757">
            <v>26581012</v>
          </cell>
          <cell r="B1757" t="str">
            <v>ﾌｪｱﾘｰ･ﾏｲｺﾆﾄﾞ+</v>
          </cell>
        </row>
        <row r="1758">
          <cell r="A1758">
            <v>26581013</v>
          </cell>
          <cell r="B1758" t="str">
            <v>[聖茸精]ﾌｪｱﾘｰ・ﾏｲｺﾆﾄﾞ</v>
          </cell>
        </row>
        <row r="1759">
          <cell r="A1759">
            <v>36582011</v>
          </cell>
          <cell r="B1759" t="str">
            <v>ｱｲｱｺｽ</v>
          </cell>
        </row>
        <row r="1760">
          <cell r="A1760">
            <v>36582012</v>
          </cell>
          <cell r="B1760" t="str">
            <v>ｱｲｱｺｽ+</v>
          </cell>
        </row>
        <row r="1761">
          <cell r="A1761">
            <v>36582013</v>
          </cell>
          <cell r="B1761" t="str">
            <v>[冥審判]ｱｲｱｺｽ</v>
          </cell>
        </row>
        <row r="1762">
          <cell r="A1762">
            <v>24583011</v>
          </cell>
          <cell r="B1762" t="str">
            <v>ﾗﾌﾟﾝﾂｪﾙ</v>
          </cell>
        </row>
        <row r="1763">
          <cell r="A1763">
            <v>24583012</v>
          </cell>
          <cell r="B1763" t="str">
            <v>ﾗﾌﾟﾝﾂｪﾙ+</v>
          </cell>
        </row>
        <row r="1764">
          <cell r="A1764">
            <v>24583013</v>
          </cell>
          <cell r="B1764" t="str">
            <v>[箱庭姫]ﾗﾌﾟﾝﾂｪﾙ</v>
          </cell>
        </row>
        <row r="1765">
          <cell r="A1765">
            <v>26584011</v>
          </cell>
          <cell r="B1765" t="str">
            <v>ﾁｬﾙﾁｳｨﾄﾘｸｴ</v>
          </cell>
        </row>
        <row r="1766">
          <cell r="A1766">
            <v>26584012</v>
          </cell>
          <cell r="B1766" t="str">
            <v>ﾁｬﾙﾁｳｨﾄﾘｸｴ+</v>
          </cell>
        </row>
        <row r="1767">
          <cell r="A1767">
            <v>26584013</v>
          </cell>
          <cell r="B1767" t="str">
            <v>[貴翡翠]ﾁｬﾙﾁｳｨﾄﾘｸｴ</v>
          </cell>
        </row>
        <row r="1768">
          <cell r="A1768">
            <v>24585011</v>
          </cell>
          <cell r="B1768" t="str">
            <v>ｱﾒﾉｳｽﾞﾒ</v>
          </cell>
        </row>
        <row r="1769">
          <cell r="A1769">
            <v>24585012</v>
          </cell>
          <cell r="B1769" t="str">
            <v>ｱﾒﾉｳｽﾞﾒ+</v>
          </cell>
        </row>
        <row r="1770">
          <cell r="A1770">
            <v>24585013</v>
          </cell>
          <cell r="B1770" t="str">
            <v>[宮比神]ｱﾒﾉｳｽﾞﾒ</v>
          </cell>
        </row>
        <row r="1771">
          <cell r="A1771">
            <v>34586011</v>
          </cell>
          <cell r="B1771" t="str">
            <v>ｴﾚﾝｽｹﾞ</v>
          </cell>
        </row>
        <row r="1772">
          <cell r="A1772">
            <v>34586012</v>
          </cell>
          <cell r="B1772" t="str">
            <v>ｴﾚﾝｽｹﾞ+</v>
          </cell>
        </row>
        <row r="1773">
          <cell r="A1773">
            <v>34586013</v>
          </cell>
          <cell r="B1773" t="str">
            <v>[三分蛇]ｴﾚﾝｽｹﾞ</v>
          </cell>
        </row>
        <row r="1774">
          <cell r="A1774">
            <v>13587011</v>
          </cell>
          <cell r="B1774" t="str">
            <v>ｶﾞﾝｺﾅｰ</v>
          </cell>
        </row>
        <row r="1775">
          <cell r="A1775">
            <v>13587012</v>
          </cell>
          <cell r="B1775" t="str">
            <v>ｶﾞﾝｺﾅｰ+</v>
          </cell>
        </row>
        <row r="1776">
          <cell r="A1776">
            <v>13587013</v>
          </cell>
          <cell r="B1776" t="str">
            <v>[言寄魔]ｶﾞﾝｺﾅｰ</v>
          </cell>
        </row>
        <row r="1777">
          <cell r="A1777">
            <v>16588011</v>
          </cell>
          <cell r="B1777" t="str">
            <v>ﾀﾞｲｱﾅ</v>
          </cell>
        </row>
        <row r="1778">
          <cell r="A1778">
            <v>16588012</v>
          </cell>
          <cell r="B1778" t="str">
            <v>ﾀﾞｲｱﾅ+</v>
          </cell>
        </row>
        <row r="1779">
          <cell r="A1779">
            <v>16588013</v>
          </cell>
          <cell r="B1779" t="str">
            <v>[狩女神]ﾀﾞｲｱﾅ</v>
          </cell>
        </row>
        <row r="1780">
          <cell r="A1780">
            <v>14589011</v>
          </cell>
          <cell r="B1780" t="str">
            <v>ｻｷｴﾙ</v>
          </cell>
        </row>
        <row r="1781">
          <cell r="A1781">
            <v>14589012</v>
          </cell>
          <cell r="B1781" t="str">
            <v>ｻｷｴﾙ+</v>
          </cell>
        </row>
        <row r="1782">
          <cell r="A1782">
            <v>14589013</v>
          </cell>
          <cell r="B1782" t="str">
            <v>[水天使]ｻｷｴﾙ</v>
          </cell>
        </row>
        <row r="1783">
          <cell r="A1783">
            <v>26590011</v>
          </cell>
          <cell r="B1783" t="str">
            <v>ｻﾏｴﾙ</v>
          </cell>
        </row>
        <row r="1784">
          <cell r="A1784">
            <v>26590012</v>
          </cell>
          <cell r="B1784" t="str">
            <v>ｻﾏｴﾙ+</v>
          </cell>
        </row>
        <row r="1785">
          <cell r="A1785">
            <v>26590013</v>
          </cell>
          <cell r="B1785" t="str">
            <v>[赤蛇姫]ｻﾏｴﾙ</v>
          </cell>
        </row>
        <row r="1786">
          <cell r="A1786">
            <v>26591011</v>
          </cell>
          <cell r="B1786" t="str">
            <v>ｼﾞｬﾋｰ</v>
          </cell>
        </row>
        <row r="1787">
          <cell r="A1787">
            <v>26591012</v>
          </cell>
          <cell r="B1787" t="str">
            <v>ｼﾞｬﾋｰ+</v>
          </cell>
        </row>
        <row r="1788">
          <cell r="A1788">
            <v>26591013</v>
          </cell>
          <cell r="B1788" t="str">
            <v>[楽園悪姫]ｼﾞｬﾋｰ</v>
          </cell>
        </row>
        <row r="1789">
          <cell r="A1789">
            <v>23592011</v>
          </cell>
          <cell r="B1789" t="str">
            <v>ｱﾑﾙﾀｰﾄ</v>
          </cell>
        </row>
        <row r="1790">
          <cell r="A1790">
            <v>23592012</v>
          </cell>
          <cell r="B1790" t="str">
            <v>ｱﾑﾙﾀｰﾄ+</v>
          </cell>
        </row>
        <row r="1791">
          <cell r="A1791">
            <v>23592013</v>
          </cell>
          <cell r="B1791" t="str">
            <v>[不滅神]ｱﾑﾙﾀｰﾄ</v>
          </cell>
        </row>
        <row r="1792">
          <cell r="A1792">
            <v>26593011</v>
          </cell>
          <cell r="B1792" t="str">
            <v>[艶母神]ﾃｨｱﾏﾄ</v>
          </cell>
        </row>
        <row r="1793">
          <cell r="A1793">
            <v>26593012</v>
          </cell>
          <cell r="B1793" t="str">
            <v>[艶母神]ﾃｨｱﾏﾄ+</v>
          </cell>
        </row>
        <row r="1794">
          <cell r="A1794">
            <v>26593013</v>
          </cell>
          <cell r="B1794" t="str">
            <v>[妖艶蛇竜]ﾃｨｱﾏﾄ</v>
          </cell>
        </row>
        <row r="1795">
          <cell r="A1795">
            <v>16594011</v>
          </cell>
          <cell r="B1795" t="str">
            <v>[紅誘猫]ﾈｺﾏﾀ</v>
          </cell>
        </row>
        <row r="1796">
          <cell r="A1796">
            <v>16594012</v>
          </cell>
          <cell r="B1796" t="str">
            <v>[紅誘猫]ﾈｺﾏﾀ+</v>
          </cell>
        </row>
        <row r="1797">
          <cell r="A1797">
            <v>16594013</v>
          </cell>
          <cell r="B1797" t="str">
            <v>[情熱紅誘猫]ﾈｺﾏﾀ</v>
          </cell>
        </row>
        <row r="1798">
          <cell r="A1798">
            <v>36595011</v>
          </cell>
          <cell r="B1798" t="str">
            <v>[月下霊姫]ﾙｻｰﾙｶ</v>
          </cell>
        </row>
        <row r="1799">
          <cell r="A1799">
            <v>36595012</v>
          </cell>
          <cell r="B1799" t="str">
            <v>[月下霊姫]ﾙｻｰﾙｶ+</v>
          </cell>
        </row>
        <row r="1800">
          <cell r="A1800">
            <v>36595013</v>
          </cell>
          <cell r="B1800" t="str">
            <v>[清純霊姫]ﾙｻｰﾙｶ</v>
          </cell>
        </row>
        <row r="1801">
          <cell r="A1801">
            <v>16596011</v>
          </cell>
          <cell r="B1801" t="str">
            <v>ﾍﾞﾋﾓｽ</v>
          </cell>
        </row>
        <row r="1802">
          <cell r="A1802">
            <v>16596012</v>
          </cell>
          <cell r="B1802" t="str">
            <v>ﾍﾞﾋﾓｽ+</v>
          </cell>
        </row>
        <row r="1803">
          <cell r="A1803">
            <v>16596013</v>
          </cell>
          <cell r="B1803" t="str">
            <v>[獣神]ﾍﾞﾋﾓｽ</v>
          </cell>
        </row>
        <row r="1804">
          <cell r="A1804">
            <v>26597011</v>
          </cell>
          <cell r="B1804" t="str">
            <v>[空腹獣]ﾍﾞﾋﾓｽ</v>
          </cell>
        </row>
        <row r="1805">
          <cell r="A1805">
            <v>26597012</v>
          </cell>
          <cell r="B1805" t="str">
            <v>[空腹獣]ﾍﾞﾋﾓｽ+</v>
          </cell>
        </row>
        <row r="1806">
          <cell r="A1806">
            <v>26597013</v>
          </cell>
          <cell r="B1806" t="str">
            <v>[極･暴食獣]ﾍﾞﾋﾓｽ</v>
          </cell>
        </row>
        <row r="1807">
          <cell r="A1807">
            <v>36598011</v>
          </cell>
          <cell r="B1807" t="str">
            <v>[飢餓獣]ﾍﾞﾋﾓｽ</v>
          </cell>
        </row>
        <row r="1808">
          <cell r="A1808">
            <v>36598012</v>
          </cell>
          <cell r="B1808" t="str">
            <v>[飢餓獣]ﾍﾞﾋﾓｽ+</v>
          </cell>
        </row>
        <row r="1809">
          <cell r="A1809">
            <v>36598013</v>
          </cell>
          <cell r="B1809" t="str">
            <v>[真極･食邪獣]ﾍﾞﾋﾓｽ</v>
          </cell>
        </row>
        <row r="1810">
          <cell r="A1810">
            <v>26599011</v>
          </cell>
          <cell r="B1810" t="str">
            <v>ｴﾛｽ</v>
          </cell>
        </row>
        <row r="1811">
          <cell r="A1811">
            <v>26599012</v>
          </cell>
          <cell r="B1811" t="str">
            <v>ｴﾛｽ+</v>
          </cell>
        </row>
        <row r="1812">
          <cell r="A1812">
            <v>26599013</v>
          </cell>
          <cell r="B1812" t="str">
            <v>[恋心天]ｴﾛｽ</v>
          </cell>
        </row>
        <row r="1813">
          <cell r="A1813">
            <v>24600011</v>
          </cell>
          <cell r="B1813" t="str">
            <v>ﾗﾀﾞﾏﾝﾃｨｽ</v>
          </cell>
        </row>
        <row r="1814">
          <cell r="A1814">
            <v>24600012</v>
          </cell>
          <cell r="B1814" t="str">
            <v>ﾗﾀﾞﾏﾝﾃｨｽ+</v>
          </cell>
        </row>
        <row r="1815">
          <cell r="A1815">
            <v>24600013</v>
          </cell>
          <cell r="B1815" t="str">
            <v>[冥義王]ﾗﾀﾞﾏﾝﾃｨｽ</v>
          </cell>
        </row>
        <row r="1816">
          <cell r="A1816">
            <v>27601011</v>
          </cell>
          <cell r="B1816" t="str">
            <v>ｱﾃﾅ</v>
          </cell>
        </row>
        <row r="1817">
          <cell r="A1817">
            <v>27601012</v>
          </cell>
          <cell r="B1817" t="str">
            <v>ｱﾃﾅ+</v>
          </cell>
        </row>
        <row r="1818">
          <cell r="A1818">
            <v>27601013</v>
          </cell>
          <cell r="B1818" t="str">
            <v>[絶対守護姫]ｱﾃﾅ</v>
          </cell>
        </row>
        <row r="1819">
          <cell r="A1819">
            <v>16602011</v>
          </cell>
          <cell r="B1819" t="str">
            <v>[幼月]ﾂｸﾖﾐ</v>
          </cell>
        </row>
        <row r="1820">
          <cell r="A1820">
            <v>16602012</v>
          </cell>
          <cell r="B1820" t="str">
            <v>[幼月]ﾂｸﾖﾐ+</v>
          </cell>
        </row>
        <row r="1821">
          <cell r="A1821">
            <v>16602013</v>
          </cell>
          <cell r="B1821" t="str">
            <v>[幼月姫]ﾂｸﾖﾐ</v>
          </cell>
        </row>
        <row r="1822">
          <cell r="A1822">
            <v>26603011</v>
          </cell>
          <cell r="B1822" t="str">
            <v>[幼狐]ﾃｳﾒｯｻ</v>
          </cell>
        </row>
        <row r="1823">
          <cell r="A1823">
            <v>26603012</v>
          </cell>
          <cell r="B1823" t="str">
            <v>[幼狐]ﾃｳﾒｯｻ+</v>
          </cell>
        </row>
        <row r="1824">
          <cell r="A1824">
            <v>26603013</v>
          </cell>
          <cell r="B1824" t="str">
            <v>[幼狐姫]ﾃｳﾒｯｻ</v>
          </cell>
        </row>
        <row r="1825">
          <cell r="A1825">
            <v>14604011</v>
          </cell>
          <cell r="B1825" t="str">
            <v>[赤っ娘]ﾚｯﾄﾞｷｬｯﾌﾟ</v>
          </cell>
        </row>
        <row r="1826">
          <cell r="A1826">
            <v>14604012</v>
          </cell>
          <cell r="B1826" t="str">
            <v>[赤っ娘]ﾚｯﾄﾞｷｬｯﾌﾟ+</v>
          </cell>
        </row>
        <row r="1827">
          <cell r="A1827">
            <v>14604013</v>
          </cell>
          <cell r="B1827" t="str">
            <v>[幼赤頭巾]ﾚｯﾄﾞｷｬｯﾌﾟ</v>
          </cell>
        </row>
        <row r="1828">
          <cell r="A1828">
            <v>24605011</v>
          </cell>
          <cell r="B1828" t="str">
            <v>[幼霊獣]麒麟</v>
          </cell>
        </row>
        <row r="1829">
          <cell r="A1829">
            <v>24605012</v>
          </cell>
          <cell r="B1829" t="str">
            <v>[幼霊獣]麒麟+</v>
          </cell>
        </row>
        <row r="1830">
          <cell r="A1830">
            <v>24605013</v>
          </cell>
          <cell r="B1830" t="str">
            <v>[幼聖獣]麒麟</v>
          </cell>
        </row>
        <row r="1831">
          <cell r="A1831">
            <v>34606011</v>
          </cell>
          <cell r="B1831" t="str">
            <v>[幼賢]ﾊｲｴﾙﾌ</v>
          </cell>
        </row>
        <row r="1832">
          <cell r="A1832">
            <v>34606012</v>
          </cell>
          <cell r="B1832" t="str">
            <v>[幼賢]ﾊｲｴﾙﾌ+</v>
          </cell>
        </row>
        <row r="1833">
          <cell r="A1833">
            <v>34606013</v>
          </cell>
          <cell r="B1833" t="str">
            <v>[幼賢精]ﾊｲｴﾙﾌ</v>
          </cell>
        </row>
        <row r="1834">
          <cell r="A1834">
            <v>37607011</v>
          </cell>
          <cell r="B1834" t="str">
            <v>[幻想姫]ｱﾘｽ</v>
          </cell>
        </row>
        <row r="1835">
          <cell r="A1835">
            <v>37607012</v>
          </cell>
          <cell r="B1835" t="str">
            <v>[幻想姫]ｱﾘｽ+</v>
          </cell>
        </row>
        <row r="1836">
          <cell r="A1836">
            <v>37607013</v>
          </cell>
          <cell r="B1836" t="str">
            <v>[幻魔少女]ｱﾘｽ</v>
          </cell>
        </row>
        <row r="1837">
          <cell r="A1837">
            <v>26608011</v>
          </cell>
          <cell r="B1837" t="str">
            <v>[吸血姫]ｳﾞｧﾝﾊﾟｲｱ</v>
          </cell>
        </row>
        <row r="1838">
          <cell r="A1838">
            <v>26608012</v>
          </cell>
          <cell r="B1838" t="str">
            <v>[吸血姫]ｳﾞｧﾝﾊﾟｲｱ+</v>
          </cell>
        </row>
        <row r="1839">
          <cell r="A1839">
            <v>26608013</v>
          </cell>
          <cell r="B1839" t="str">
            <v>[吸血幼女]ｳﾞｧﾝﾊﾟｲｱ</v>
          </cell>
        </row>
        <row r="1840">
          <cell r="A1840">
            <v>34609011</v>
          </cell>
          <cell r="B1840" t="str">
            <v>[幼霊]ﾚﾑﾚｰｽ</v>
          </cell>
        </row>
        <row r="1841">
          <cell r="A1841">
            <v>34609012</v>
          </cell>
          <cell r="B1841" t="str">
            <v>[幼霊]ﾚﾑﾚｰｽ+</v>
          </cell>
        </row>
        <row r="1842">
          <cell r="A1842">
            <v>34609013</v>
          </cell>
          <cell r="B1842" t="str">
            <v>[絶壁幼霊]ﾚﾑﾚｰｽ</v>
          </cell>
        </row>
        <row r="1843">
          <cell r="A1843">
            <v>16610011</v>
          </cell>
          <cell r="B1843" t="str">
            <v>ｵﾋﾟｵｰﾝ</v>
          </cell>
        </row>
        <row r="1844">
          <cell r="A1844">
            <v>16610012</v>
          </cell>
          <cell r="B1844" t="str">
            <v>ｵﾋﾟｵｰﾝ+</v>
          </cell>
        </row>
        <row r="1845">
          <cell r="A1845">
            <v>16610013</v>
          </cell>
          <cell r="B1845" t="str">
            <v>[母蛇神]ｵﾋﾟｵｰﾝ</v>
          </cell>
        </row>
        <row r="1846">
          <cell r="A1846">
            <v>36611011</v>
          </cell>
          <cell r="B1846" t="str">
            <v>ﾗｼｭﾇ</v>
          </cell>
        </row>
        <row r="1847">
          <cell r="A1847">
            <v>36611012</v>
          </cell>
          <cell r="B1847" t="str">
            <v>ﾗｼｭﾇ+</v>
          </cell>
        </row>
        <row r="1848">
          <cell r="A1848">
            <v>36611013</v>
          </cell>
          <cell r="B1848" t="str">
            <v>[神ﾉ天秤]ﾗｼｭﾇ</v>
          </cell>
        </row>
        <row r="1849">
          <cell r="A1849">
            <v>24612011</v>
          </cell>
          <cell r="B1849" t="str">
            <v>ｸﾞﾘﾝﾌﾞﾙｽﾃｨ</v>
          </cell>
        </row>
        <row r="1850">
          <cell r="A1850">
            <v>24612012</v>
          </cell>
          <cell r="B1850" t="str">
            <v>ｸﾞﾘﾝﾌﾞﾙｽﾃｨ+</v>
          </cell>
        </row>
        <row r="1851">
          <cell r="A1851">
            <v>24612013</v>
          </cell>
          <cell r="B1851" t="str">
            <v>[金猪姫]ｸﾞﾘﾝﾌﾞﾙｽﾃｨ</v>
          </cell>
        </row>
        <row r="1852">
          <cell r="A1852">
            <v>13613011</v>
          </cell>
          <cell r="B1852" t="str">
            <v>ｳｶﾞﾙﾙﾑ</v>
          </cell>
        </row>
        <row r="1853">
          <cell r="A1853">
            <v>13613012</v>
          </cell>
          <cell r="B1853" t="str">
            <v>ｳｶﾞﾙﾙﾑ+</v>
          </cell>
        </row>
        <row r="1854">
          <cell r="A1854">
            <v>13613013</v>
          </cell>
          <cell r="B1854" t="str">
            <v>[暴獅子]ｳｶﾞﾙﾙﾑ</v>
          </cell>
        </row>
        <row r="1855">
          <cell r="A1855">
            <v>36614011</v>
          </cell>
          <cell r="B1855" t="str">
            <v>ｶﾘｵﾍﾟｰ</v>
          </cell>
        </row>
        <row r="1856">
          <cell r="A1856">
            <v>36614012</v>
          </cell>
          <cell r="B1856" t="str">
            <v>ｶﾘｵﾍﾟｰ+</v>
          </cell>
        </row>
        <row r="1857">
          <cell r="A1857">
            <v>36614013</v>
          </cell>
          <cell r="B1857" t="str">
            <v>[美声姫]ｶﾘｵﾍﾟｰ</v>
          </cell>
        </row>
        <row r="1858">
          <cell r="A1858">
            <v>24615011</v>
          </cell>
          <cell r="B1858" t="str">
            <v>ｶﾙｷﾉｽ</v>
          </cell>
        </row>
        <row r="1859">
          <cell r="A1859">
            <v>24615012</v>
          </cell>
          <cell r="B1859" t="str">
            <v>ｶﾙｷﾉｽ+</v>
          </cell>
        </row>
        <row r="1860">
          <cell r="A1860">
            <v>24615013</v>
          </cell>
          <cell r="B1860" t="str">
            <v>[蟹姫]ｶﾙｷﾉｽ</v>
          </cell>
        </row>
        <row r="1861">
          <cell r="A1861">
            <v>13616011</v>
          </cell>
          <cell r="B1861" t="str">
            <v>ﾌｭﾙﾄﾞﾗｶ</v>
          </cell>
        </row>
        <row r="1862">
          <cell r="A1862">
            <v>13616012</v>
          </cell>
          <cell r="B1862" t="str">
            <v>ﾌｭﾙﾄﾞﾗｶ+</v>
          </cell>
        </row>
        <row r="1863">
          <cell r="A1863">
            <v>13616013</v>
          </cell>
          <cell r="B1863" t="str">
            <v>[火炎竜]ﾌｭﾙﾄﾞﾗｶ</v>
          </cell>
        </row>
        <row r="1864">
          <cell r="A1864">
            <v>26617011</v>
          </cell>
          <cell r="B1864" t="str">
            <v>ﾗﾊﾑ</v>
          </cell>
        </row>
        <row r="1865">
          <cell r="A1865">
            <v>26617012</v>
          </cell>
          <cell r="B1865" t="str">
            <v>ﾗﾊﾑ+</v>
          </cell>
        </row>
        <row r="1866">
          <cell r="A1866">
            <v>26617013</v>
          </cell>
          <cell r="B1866" t="str">
            <v>[水獣艶姫]ﾗﾊﾑ</v>
          </cell>
        </row>
        <row r="1867">
          <cell r="A1867">
            <v>16618013</v>
          </cell>
          <cell r="B1867" t="str">
            <v>[水獣熱姫]ﾗﾊﾑ</v>
          </cell>
        </row>
        <row r="1868">
          <cell r="A1868">
            <v>36619013</v>
          </cell>
          <cell r="B1868" t="str">
            <v>[水獣純姫]ﾗﾊﾑ</v>
          </cell>
        </row>
        <row r="1869">
          <cell r="A1869">
            <v>26620011</v>
          </cell>
          <cell r="B1869" t="str">
            <v>ﾊﾟｰﾙｳﾞｧﾃｨｰ</v>
          </cell>
        </row>
        <row r="1870">
          <cell r="A1870">
            <v>26620012</v>
          </cell>
          <cell r="B1870" t="str">
            <v>ﾊﾟｰﾙｳﾞｧﾃｨｰ+</v>
          </cell>
        </row>
        <row r="1871">
          <cell r="A1871">
            <v>26620013</v>
          </cell>
          <cell r="B1871" t="str">
            <v>[山母神]ﾊﾟｰﾙｳﾞｧﾃｨｰ</v>
          </cell>
        </row>
        <row r="1872">
          <cell r="A1872">
            <v>36621011</v>
          </cell>
          <cell r="B1872" t="str">
            <v>ｱﾅｰﾋﾀｰ</v>
          </cell>
        </row>
        <row r="1873">
          <cell r="A1873">
            <v>36621012</v>
          </cell>
          <cell r="B1873" t="str">
            <v>ｱﾅｰﾋﾀｰ+</v>
          </cell>
        </row>
        <row r="1874">
          <cell r="A1874">
            <v>36621013</v>
          </cell>
          <cell r="B1874" t="str">
            <v>[清浄姫]ｱﾅｰﾋﾀｰ</v>
          </cell>
        </row>
        <row r="1875">
          <cell r="A1875">
            <v>14622011</v>
          </cell>
          <cell r="B1875" t="str">
            <v>ｱﾀﾞﾝﾀﾞﾗ</v>
          </cell>
        </row>
        <row r="1876">
          <cell r="A1876">
            <v>14622012</v>
          </cell>
          <cell r="B1876" t="str">
            <v>ｱﾀﾞﾝﾀﾞﾗ+</v>
          </cell>
        </row>
        <row r="1877">
          <cell r="A1877">
            <v>14622013</v>
          </cell>
          <cell r="B1877" t="str">
            <v>[赤魔猫]ｱﾀﾞﾝﾀﾞﾗ</v>
          </cell>
        </row>
        <row r="1878">
          <cell r="A1878">
            <v>16623011</v>
          </cell>
          <cell r="B1878" t="str">
            <v>[幼歌姫]ｸﾚｱ</v>
          </cell>
        </row>
        <row r="1879">
          <cell r="A1879">
            <v>16623012</v>
          </cell>
          <cell r="B1879" t="str">
            <v>[幼歌姫]ｸﾚｱ+</v>
          </cell>
        </row>
        <row r="1880">
          <cell r="A1880">
            <v>16623013</v>
          </cell>
          <cell r="B1880" t="str">
            <v>[響歌人魚]ｸﾚｱ</v>
          </cell>
        </row>
        <row r="1881">
          <cell r="A1881">
            <v>26624011</v>
          </cell>
          <cell r="B1881" t="str">
            <v>[幼歌姫]ｸﾚｱ</v>
          </cell>
        </row>
        <row r="1882">
          <cell r="A1882">
            <v>26624012</v>
          </cell>
          <cell r="B1882" t="str">
            <v>[幼歌姫]ｸﾚｱ+</v>
          </cell>
        </row>
        <row r="1883">
          <cell r="A1883">
            <v>26624013</v>
          </cell>
          <cell r="B1883" t="str">
            <v>[響歌人魚]ｸﾚｱ</v>
          </cell>
        </row>
        <row r="1884">
          <cell r="A1884">
            <v>36625011</v>
          </cell>
          <cell r="B1884" t="str">
            <v>[幼歌姫]ｸﾚｱ</v>
          </cell>
        </row>
        <row r="1885">
          <cell r="A1885">
            <v>36625012</v>
          </cell>
          <cell r="B1885" t="str">
            <v>[幼歌姫]ｸﾚｱ+</v>
          </cell>
        </row>
        <row r="1886">
          <cell r="A1886">
            <v>36625013</v>
          </cell>
          <cell r="B1886" t="str">
            <v>[響歌人魚]ｸﾚｱ</v>
          </cell>
        </row>
        <row r="1887">
          <cell r="A1887">
            <v>17626011</v>
          </cell>
          <cell r="B1887" t="str">
            <v>ｱｲﾗｰｳﾞｧﾀ</v>
          </cell>
        </row>
        <row r="1888">
          <cell r="A1888">
            <v>17626012</v>
          </cell>
          <cell r="B1888" t="str">
            <v>ｱｲﾗｰｳﾞｧﾀ+</v>
          </cell>
        </row>
        <row r="1889">
          <cell r="A1889">
            <v>17626013</v>
          </cell>
          <cell r="B1889" t="str">
            <v>[大海聖獣]ｱｲﾗｰｳﾞｧﾀ</v>
          </cell>
        </row>
        <row r="1890">
          <cell r="A1890">
            <v>36627011</v>
          </cell>
          <cell r="B1890" t="str">
            <v>ﾃﾞｶﾗﾋﾞｱ</v>
          </cell>
        </row>
        <row r="1891">
          <cell r="A1891">
            <v>36627012</v>
          </cell>
          <cell r="B1891" t="str">
            <v>ﾃﾞｶﾗﾋﾞｱ+</v>
          </cell>
        </row>
        <row r="1892">
          <cell r="A1892">
            <v>36627013</v>
          </cell>
          <cell r="B1892" t="str">
            <v>[五芒星]ﾃﾞｶﾗﾋﾞｱ</v>
          </cell>
        </row>
        <row r="1893">
          <cell r="A1893">
            <v>24628011</v>
          </cell>
          <cell r="B1893" t="str">
            <v>ﾖｰｳｨｰ</v>
          </cell>
        </row>
        <row r="1894">
          <cell r="A1894">
            <v>24628012</v>
          </cell>
          <cell r="B1894" t="str">
            <v>ﾖｰｳｨｰ+</v>
          </cell>
        </row>
        <row r="1895">
          <cell r="A1895">
            <v>24628013</v>
          </cell>
          <cell r="B1895" t="str">
            <v>[荒獣]ﾖｰｳｨｰ</v>
          </cell>
        </row>
        <row r="1896">
          <cell r="A1896">
            <v>26629011</v>
          </cell>
          <cell r="B1896" t="str">
            <v>ｻﾞｯﾊｰｸ</v>
          </cell>
        </row>
        <row r="1897">
          <cell r="A1897">
            <v>26629012</v>
          </cell>
          <cell r="B1897" t="str">
            <v>ｻﾞｯﾊｰｸ+</v>
          </cell>
        </row>
        <row r="1898">
          <cell r="A1898">
            <v>26629013</v>
          </cell>
          <cell r="B1898" t="str">
            <v>[双蛇姫]ｻﾞｯﾊｰｸ</v>
          </cell>
        </row>
        <row r="1899">
          <cell r="A1899">
            <v>36630011</v>
          </cell>
          <cell r="B1899" t="str">
            <v>ｶｶﾍﾞﾙ</v>
          </cell>
        </row>
        <row r="1900">
          <cell r="A1900">
            <v>36630012</v>
          </cell>
          <cell r="B1900" t="str">
            <v>ｶｶﾍﾞﾙ+</v>
          </cell>
        </row>
        <row r="1901">
          <cell r="A1901">
            <v>36630013</v>
          </cell>
          <cell r="B1901" t="str">
            <v>[天星女]ｶｶﾍﾞﾙ</v>
          </cell>
        </row>
        <row r="1902">
          <cell r="A1902">
            <v>14631011</v>
          </cell>
          <cell r="B1902" t="str">
            <v>ｾｴﾚ</v>
          </cell>
        </row>
        <row r="1903">
          <cell r="A1903">
            <v>14631012</v>
          </cell>
          <cell r="B1903" t="str">
            <v>ｾｴﾚ+</v>
          </cell>
        </row>
        <row r="1904">
          <cell r="A1904">
            <v>14631013</v>
          </cell>
          <cell r="B1904" t="str">
            <v>[賢駿王]ｾｴﾚ</v>
          </cell>
        </row>
        <row r="1905">
          <cell r="A1905">
            <v>16632011</v>
          </cell>
          <cell r="B1905" t="str">
            <v>[幽閉姫]ｻﾞｯﾊｰｸ</v>
          </cell>
        </row>
        <row r="1906">
          <cell r="A1906">
            <v>16632012</v>
          </cell>
          <cell r="B1906" t="str">
            <v>[幽閉姫]ｻﾞｯﾊｰｸ+</v>
          </cell>
        </row>
        <row r="1907">
          <cell r="A1907">
            <v>16632013</v>
          </cell>
          <cell r="B1907" t="str">
            <v>[極･幽閉姫]ｻﾞｯﾊｰｸ</v>
          </cell>
        </row>
        <row r="1908">
          <cell r="A1908">
            <v>36633011</v>
          </cell>
          <cell r="B1908" t="str">
            <v>[聖騎士]ｸﾛｰﾃﾞｨｱ</v>
          </cell>
        </row>
        <row r="1909">
          <cell r="A1909">
            <v>36633012</v>
          </cell>
          <cell r="B1909" t="str">
            <v>[聖騎士]ｸﾛｰﾃﾞｨｱ+</v>
          </cell>
        </row>
        <row r="1910">
          <cell r="A1910">
            <v>36633013</v>
          </cell>
          <cell r="B1910" t="str">
            <v>[風騎聖]ｸﾛｰﾃﾞｨｱ</v>
          </cell>
        </row>
        <row r="1911">
          <cell r="A1911">
            <v>26634011</v>
          </cell>
          <cell r="B1911" t="str">
            <v>[女帝]ｶｸﾞﾔ</v>
          </cell>
        </row>
        <row r="1912">
          <cell r="A1912">
            <v>26634012</v>
          </cell>
          <cell r="B1912" t="str">
            <v>[女帝]ｶｸﾞﾔ+</v>
          </cell>
        </row>
        <row r="1913">
          <cell r="A1913">
            <v>26634013</v>
          </cell>
          <cell r="B1913" t="str">
            <v>[女王]ｶｸﾞﾔ</v>
          </cell>
        </row>
        <row r="1914">
          <cell r="A1914">
            <v>14635011</v>
          </cell>
          <cell r="B1914" t="str">
            <v>[聖獣師]ｷｷ</v>
          </cell>
        </row>
        <row r="1915">
          <cell r="A1915">
            <v>14635012</v>
          </cell>
          <cell r="B1915" t="str">
            <v>[聖獣師]ｷｷ+</v>
          </cell>
        </row>
        <row r="1916">
          <cell r="A1916">
            <v>14635013</v>
          </cell>
          <cell r="B1916" t="str">
            <v>[聖獣将]ｷｷ</v>
          </cell>
        </row>
        <row r="1917">
          <cell r="A1917">
            <v>34636011</v>
          </cell>
          <cell r="B1917" t="str">
            <v>[聖戦士]ﾃﾞｨｱﾅﾝ･ﾕｰｽ</v>
          </cell>
        </row>
        <row r="1918">
          <cell r="A1918">
            <v>34636012</v>
          </cell>
          <cell r="B1918" t="str">
            <v>[聖戦士]ﾃﾞｨｱﾅﾝ･ﾕｰｽ+</v>
          </cell>
        </row>
        <row r="1919">
          <cell r="A1919">
            <v>34636013</v>
          </cell>
          <cell r="B1919" t="str">
            <v>[聖戦将]ﾃﾞｨｱﾅﾝ･ﾕｰｽ</v>
          </cell>
        </row>
        <row r="1920">
          <cell r="A1920">
            <v>24637011</v>
          </cell>
          <cell r="B1920" t="str">
            <v>[影奪者]ﾔﾐｰ</v>
          </cell>
        </row>
        <row r="1921">
          <cell r="A1921">
            <v>24637012</v>
          </cell>
          <cell r="B1921" t="str">
            <v>[影奪者]ﾔﾐｰ+</v>
          </cell>
        </row>
        <row r="1922">
          <cell r="A1922">
            <v>24637013</v>
          </cell>
          <cell r="B1922" t="str">
            <v>[孤高姫]ﾔﾐｰ</v>
          </cell>
        </row>
        <row r="1923">
          <cell r="A1923">
            <v>26638011</v>
          </cell>
          <cell r="B1923" t="str">
            <v>ﾈﾙｶﾞﾙ</v>
          </cell>
        </row>
        <row r="1924">
          <cell r="A1924">
            <v>26638012</v>
          </cell>
          <cell r="B1924" t="str">
            <v>ﾈﾙｶﾞﾙ+</v>
          </cell>
        </row>
        <row r="1925">
          <cell r="A1925">
            <v>26638013</v>
          </cell>
          <cell r="B1925" t="str">
            <v>[災禍姫]ﾈﾙｶﾞﾙ</v>
          </cell>
        </row>
        <row r="1926">
          <cell r="A1926">
            <v>16639011</v>
          </cell>
          <cell r="B1926" t="str">
            <v>ｽﾃﾝﾉｰ</v>
          </cell>
        </row>
        <row r="1927">
          <cell r="A1927">
            <v>16639012</v>
          </cell>
          <cell r="B1927" t="str">
            <v>ｽﾃﾝﾉｰ+</v>
          </cell>
        </row>
        <row r="1928">
          <cell r="A1928">
            <v>16639013</v>
          </cell>
          <cell r="B1928" t="str">
            <v>[強力彩姫]ｽﾃﾝﾉｰ</v>
          </cell>
        </row>
        <row r="1929">
          <cell r="A1929">
            <v>34640011</v>
          </cell>
          <cell r="B1929" t="str">
            <v>ｽｰﾌﾟｰｼｬﾝ</v>
          </cell>
        </row>
        <row r="1930">
          <cell r="A1930">
            <v>34640012</v>
          </cell>
          <cell r="B1930" t="str">
            <v>ｽｰﾌﾟｰｼｬﾝ+</v>
          </cell>
        </row>
        <row r="1931">
          <cell r="A1931">
            <v>34640013</v>
          </cell>
          <cell r="B1931" t="str">
            <v>[四不象]ｽｰﾌﾟｰｼｬﾝ</v>
          </cell>
        </row>
        <row r="1932">
          <cell r="A1932">
            <v>13641011</v>
          </cell>
          <cell r="B1932" t="str">
            <v>ﾌｷﾞﾝ･ﾑﾆﾝ</v>
          </cell>
        </row>
        <row r="1933">
          <cell r="A1933">
            <v>13641012</v>
          </cell>
          <cell r="B1933" t="str">
            <v>ﾌｷﾞﾝ･ﾑﾆﾝ+</v>
          </cell>
        </row>
        <row r="1934">
          <cell r="A1934">
            <v>13641013</v>
          </cell>
          <cell r="B1934" t="str">
            <v>[伝達姫]ﾌｷﾞﾝ･ﾑﾆﾝ</v>
          </cell>
        </row>
        <row r="1935">
          <cell r="A1935">
            <v>36642011</v>
          </cell>
          <cell r="B1935" t="str">
            <v>ﾙﾅ</v>
          </cell>
        </row>
        <row r="1936">
          <cell r="A1936">
            <v>36642012</v>
          </cell>
          <cell r="B1936" t="str">
            <v>ﾙﾅ+</v>
          </cell>
        </row>
        <row r="1937">
          <cell r="A1937">
            <v>36642013</v>
          </cell>
          <cell r="B1937" t="str">
            <v>[月天姫]ﾙﾅ</v>
          </cell>
        </row>
        <row r="1938">
          <cell r="A1938">
            <v>23643011</v>
          </cell>
          <cell r="B1938" t="str">
            <v>ﾏｶﾗ</v>
          </cell>
        </row>
        <row r="1939">
          <cell r="A1939">
            <v>23643012</v>
          </cell>
          <cell r="B1939" t="str">
            <v>ﾏｶﾗ+</v>
          </cell>
        </row>
        <row r="1940">
          <cell r="A1940">
            <v>23643013</v>
          </cell>
          <cell r="B1940" t="str">
            <v>[怪魚姫]ﾏｶﾗ</v>
          </cell>
        </row>
        <row r="1941">
          <cell r="A1941">
            <v>11644011</v>
          </cell>
          <cell r="B1941" t="str">
            <v>ﾊﾞﾆｯﾌﾟ</v>
          </cell>
        </row>
        <row r="1942">
          <cell r="A1942">
            <v>11644012</v>
          </cell>
          <cell r="B1942" t="str">
            <v>ﾊﾞﾆｯﾌﾟ+</v>
          </cell>
        </row>
        <row r="1943">
          <cell r="A1943">
            <v>11644013</v>
          </cell>
          <cell r="B1943" t="str">
            <v>[怪奇姫]ﾊﾞﾆｯﾌﾟ</v>
          </cell>
        </row>
        <row r="1944">
          <cell r="A1944">
            <v>31645011</v>
          </cell>
          <cell r="B1944" t="str">
            <v>ﾎﾞｶﾞｰﾄ</v>
          </cell>
        </row>
        <row r="1945">
          <cell r="A1945">
            <v>31645012</v>
          </cell>
          <cell r="B1945" t="str">
            <v>ﾎﾞｶﾞｰﾄ+</v>
          </cell>
        </row>
        <row r="1946">
          <cell r="A1946">
            <v>31645013</v>
          </cell>
          <cell r="B1946" t="str">
            <v>[精戯姫]ﾎﾞｶﾞｰﾄ</v>
          </cell>
        </row>
        <row r="1947">
          <cell r="A1947">
            <v>21647011</v>
          </cell>
          <cell r="B1947" t="str">
            <v>ﾃｨｼｭﾄﾘﾔ</v>
          </cell>
        </row>
        <row r="1948">
          <cell r="A1948">
            <v>21647012</v>
          </cell>
          <cell r="B1948" t="str">
            <v>ﾃｨｼｭﾄﾘﾔ+</v>
          </cell>
        </row>
        <row r="1949">
          <cell r="A1949">
            <v>21647013</v>
          </cell>
          <cell r="B1949" t="str">
            <v>[慈雨姫]ﾃｨｼｭﾄﾘﾔ</v>
          </cell>
        </row>
        <row r="1950">
          <cell r="A1950">
            <v>26648011</v>
          </cell>
          <cell r="B1950" t="str">
            <v>ｻﾝﾀﾞﾙﾌｫﾝ</v>
          </cell>
        </row>
        <row r="1951">
          <cell r="A1951">
            <v>26648012</v>
          </cell>
          <cell r="B1951" t="str">
            <v>ｻﾝﾀﾞﾙﾌｫﾝ+</v>
          </cell>
        </row>
        <row r="1952">
          <cell r="A1952">
            <v>26648013</v>
          </cell>
          <cell r="B1952" t="str">
            <v>[天国歌]ｻﾝﾀﾞﾙﾌｫﾝ</v>
          </cell>
        </row>
        <row r="1953">
          <cell r="A1953">
            <v>16649011</v>
          </cell>
          <cell r="B1953" t="str">
            <v>ｱﾙｺﾞｽ</v>
          </cell>
        </row>
        <row r="1954">
          <cell r="A1954">
            <v>16649012</v>
          </cell>
          <cell r="B1954" t="str">
            <v>ｱﾙｺﾞｽ+</v>
          </cell>
        </row>
        <row r="1955">
          <cell r="A1955">
            <v>16649013</v>
          </cell>
          <cell r="B1955" t="str">
            <v>[軍功主]ｱﾙｺﾞｽ</v>
          </cell>
        </row>
        <row r="1956">
          <cell r="A1956">
            <v>33650011</v>
          </cell>
          <cell r="B1956" t="str">
            <v>ｾﾙｷｰ</v>
          </cell>
        </row>
        <row r="1957">
          <cell r="A1957">
            <v>33650012</v>
          </cell>
          <cell r="B1957" t="str">
            <v>ｾﾙｷｰ+</v>
          </cell>
        </row>
        <row r="1958">
          <cell r="A1958">
            <v>33650013</v>
          </cell>
          <cell r="B1958" t="str">
            <v>[水陸両用]ｾﾙｷｰ</v>
          </cell>
        </row>
        <row r="1959">
          <cell r="A1959">
            <v>34651011</v>
          </cell>
          <cell r="B1959" t="str">
            <v>ﾋﾟｱｻ</v>
          </cell>
        </row>
        <row r="1960">
          <cell r="A1960">
            <v>34651012</v>
          </cell>
          <cell r="B1960" t="str">
            <v>ﾋﾟｱｻ+</v>
          </cell>
        </row>
        <row r="1961">
          <cell r="A1961">
            <v>34651013</v>
          </cell>
          <cell r="B1961" t="str">
            <v>[怪鳥姫]ﾋﾟｱｻ</v>
          </cell>
        </row>
        <row r="1962">
          <cell r="A1962">
            <v>35652011</v>
          </cell>
          <cell r="B1962" t="str">
            <v>ﾍﾞﾛﾎﾞｰｸﾞ</v>
          </cell>
        </row>
        <row r="1963">
          <cell r="A1963">
            <v>35652012</v>
          </cell>
          <cell r="B1963" t="str">
            <v>ﾍﾞﾛﾎﾞｰｸﾞ+</v>
          </cell>
        </row>
        <row r="1964">
          <cell r="A1964">
            <v>35652013</v>
          </cell>
          <cell r="B1964" t="str">
            <v>[白純姫]ﾍﾞﾛﾎﾞｰｸﾞ</v>
          </cell>
        </row>
        <row r="1965">
          <cell r="A1965">
            <v>15653013</v>
          </cell>
          <cell r="B1965" t="str">
            <v>[白熱姫]ﾍﾞﾛﾎﾞｰｸﾞ</v>
          </cell>
        </row>
        <row r="1966">
          <cell r="A1966">
            <v>25654013</v>
          </cell>
          <cell r="B1966" t="str">
            <v>[白艷姫]ﾍﾞﾛﾎﾞｰｸﾞ</v>
          </cell>
        </row>
        <row r="1967">
          <cell r="A1967">
            <v>17955011</v>
          </cell>
          <cell r="B1967" t="str">
            <v>[究極妖精]ｾﾚﾝ・ﾌﾟﾘｱｽ</v>
          </cell>
        </row>
        <row r="1968">
          <cell r="A1968">
            <v>16655011</v>
          </cell>
          <cell r="B1968" t="str">
            <v>ｸﾚｲｵｰ</v>
          </cell>
        </row>
        <row r="1969">
          <cell r="A1969">
            <v>16655012</v>
          </cell>
          <cell r="B1969" t="str">
            <v>ｸﾚｲｵｰ+</v>
          </cell>
        </row>
        <row r="1970">
          <cell r="A1970">
            <v>16655013</v>
          </cell>
          <cell r="B1970" t="str">
            <v>[祝福姫]ｸﾚｲｵｰ</v>
          </cell>
        </row>
        <row r="1971">
          <cell r="A1971">
            <v>36656011</v>
          </cell>
          <cell r="B1971" t="str">
            <v>[闇鐘姫]ｸﾚｲｵｰ</v>
          </cell>
        </row>
        <row r="1972">
          <cell r="A1972">
            <v>36656012</v>
          </cell>
          <cell r="B1972" t="str">
            <v>[闇鐘姫]ｸﾚｲｵｰ+</v>
          </cell>
        </row>
        <row r="1973">
          <cell r="A1973">
            <v>36656013</v>
          </cell>
          <cell r="B1973" t="str">
            <v>[極･闇鐘姫]ｸﾚｲｵｰ</v>
          </cell>
        </row>
        <row r="1974">
          <cell r="A1974">
            <v>26657011</v>
          </cell>
          <cell r="B1974" t="str">
            <v>[闇堕姫]ｸﾚｲｵｰ</v>
          </cell>
        </row>
        <row r="1975">
          <cell r="A1975">
            <v>26657012</v>
          </cell>
          <cell r="B1975" t="str">
            <v>[闇堕姫]ｸﾚｲｵｰ+</v>
          </cell>
        </row>
        <row r="1976">
          <cell r="A1976">
            <v>26657013</v>
          </cell>
          <cell r="B1976" t="str">
            <v>[真極･闇堕姫]ｸﾚｲｵｰ</v>
          </cell>
        </row>
        <row r="1977">
          <cell r="A1977">
            <v>26658011</v>
          </cell>
          <cell r="B1977" t="str">
            <v>ｸﾚｴﾌﾞﾚ</v>
          </cell>
        </row>
        <row r="1978">
          <cell r="A1978">
            <v>26658012</v>
          </cell>
          <cell r="B1978" t="str">
            <v>ｸﾚｴﾌﾞﾚ+</v>
          </cell>
        </row>
        <row r="1979">
          <cell r="A1979">
            <v>26658013</v>
          </cell>
          <cell r="B1979" t="str">
            <v>[堅鱗姫]ｸﾚｴﾌﾞﾚ</v>
          </cell>
        </row>
        <row r="1980">
          <cell r="A1980">
            <v>14659011</v>
          </cell>
          <cell r="B1980" t="str">
            <v>ｷｬｽﾊﾟﾘｰｸﾞ</v>
          </cell>
        </row>
        <row r="1981">
          <cell r="A1981">
            <v>14659012</v>
          </cell>
          <cell r="B1981" t="str">
            <v>ｷｬｽﾊﾟﾘｰｸﾞ+</v>
          </cell>
        </row>
        <row r="1982">
          <cell r="A1982">
            <v>14659013</v>
          </cell>
          <cell r="B1982" t="str">
            <v>[怪猫姫]ｷｬｽﾊﾟﾘｰｸﾞ</v>
          </cell>
        </row>
        <row r="1983">
          <cell r="A1983">
            <v>36660011</v>
          </cell>
          <cell r="B1983" t="str">
            <v>[創世美女]ﾌﾚｲ</v>
          </cell>
        </row>
        <row r="1984">
          <cell r="A1984">
            <v>36660012</v>
          </cell>
          <cell r="B1984" t="str">
            <v>[創世美女]ﾌﾚｲ+</v>
          </cell>
        </row>
        <row r="1985">
          <cell r="A1985">
            <v>36660013</v>
          </cell>
          <cell r="B1985" t="str">
            <v>[創世美姫]ﾌﾚｲ</v>
          </cell>
        </row>
        <row r="1986">
          <cell r="A1986">
            <v>26661011</v>
          </cell>
          <cell r="B1986" t="str">
            <v>ﾊｵﾏ</v>
          </cell>
        </row>
        <row r="1987">
          <cell r="A1987">
            <v>26661012</v>
          </cell>
          <cell r="B1987" t="str">
            <v>ﾊｵﾏ+</v>
          </cell>
        </row>
        <row r="1988">
          <cell r="A1988">
            <v>26661013</v>
          </cell>
          <cell r="B1988" t="str">
            <v>[生命樹]ﾊｵﾏ</v>
          </cell>
        </row>
        <row r="1989">
          <cell r="A1989">
            <v>14662011</v>
          </cell>
          <cell r="B1989" t="str">
            <v>ﾊﾞﾙﾍﾞﾛ</v>
          </cell>
        </row>
        <row r="1990">
          <cell r="A1990">
            <v>14662012</v>
          </cell>
          <cell r="B1990" t="str">
            <v>ﾊﾞﾙﾍﾞﾛ+</v>
          </cell>
        </row>
        <row r="1991">
          <cell r="A1991">
            <v>14662013</v>
          </cell>
          <cell r="B1991" t="str">
            <v>[至高之光]ﾊﾞﾙﾍﾞﾛ</v>
          </cell>
        </row>
        <row r="1992">
          <cell r="A1992">
            <v>33663011</v>
          </cell>
          <cell r="B1992" t="str">
            <v>ﾓｰｻﾞ･ﾄﾞｭｰｸﾞ</v>
          </cell>
        </row>
        <row r="1993">
          <cell r="A1993">
            <v>33663012</v>
          </cell>
          <cell r="B1993" t="str">
            <v>ﾓｰｻﾞ･ﾄﾞｭｰｸﾞ+</v>
          </cell>
        </row>
        <row r="1994">
          <cell r="A1994">
            <v>33663013</v>
          </cell>
          <cell r="B1994" t="str">
            <v>[黒犬]ﾓｰｻﾞ･ﾄﾞｭｰｸﾞ</v>
          </cell>
        </row>
        <row r="1995">
          <cell r="A1995">
            <v>37664011</v>
          </cell>
          <cell r="B1995" t="str">
            <v>ﾐｶｴﾙ</v>
          </cell>
        </row>
        <row r="1996">
          <cell r="A1996">
            <v>37664012</v>
          </cell>
          <cell r="B1996" t="str">
            <v>ﾐｶｴﾙ+</v>
          </cell>
        </row>
        <row r="1997">
          <cell r="A1997">
            <v>37664013</v>
          </cell>
          <cell r="B1997" t="str">
            <v>[熾天使]ﾐｶｴﾙ</v>
          </cell>
        </row>
        <row r="1998">
          <cell r="A1998">
            <v>26665011</v>
          </cell>
          <cell r="B1998" t="str">
            <v>[あまとう!]ﾘｰﾌｪ</v>
          </cell>
        </row>
        <row r="1999">
          <cell r="A1999">
            <v>26665012</v>
          </cell>
          <cell r="B1999" t="str">
            <v>[あまとう!]ﾘｰﾌｪ+</v>
          </cell>
        </row>
        <row r="2000">
          <cell r="A2000">
            <v>26665013</v>
          </cell>
          <cell r="B2000" t="str">
            <v>[たいくつ]ﾘｰﾌｪ</v>
          </cell>
        </row>
        <row r="2001">
          <cell r="A2001">
            <v>16666011</v>
          </cell>
          <cell r="B2001" t="str">
            <v>[さいかい!]いろは</v>
          </cell>
        </row>
        <row r="2002">
          <cell r="A2002">
            <v>16666012</v>
          </cell>
          <cell r="B2002" t="str">
            <v>[さいかい!]いろは+</v>
          </cell>
        </row>
        <row r="2003">
          <cell r="A2003">
            <v>16666013</v>
          </cell>
          <cell r="B2003" t="str">
            <v>[ゆびきり]いろは</v>
          </cell>
        </row>
        <row r="2004">
          <cell r="A2004">
            <v>34667011</v>
          </cell>
          <cell r="B2004" t="str">
            <v>[人見知り…]ﾚｲｽ</v>
          </cell>
        </row>
        <row r="2005">
          <cell r="A2005">
            <v>34667012</v>
          </cell>
          <cell r="B2005" t="str">
            <v>[人見知り…]ﾚｲｽ+</v>
          </cell>
        </row>
        <row r="2006">
          <cell r="A2006">
            <v>34667013</v>
          </cell>
          <cell r="B2006" t="str">
            <v>[顔見知り!?]ﾚｲｽ</v>
          </cell>
        </row>
        <row r="2007">
          <cell r="A2007">
            <v>24668011</v>
          </cell>
          <cell r="B2007" t="str">
            <v>[ほろ苦!]ﾊｰﾄｸｲｰﾝ</v>
          </cell>
        </row>
        <row r="2008">
          <cell r="A2008">
            <v>24668012</v>
          </cell>
          <cell r="B2008" t="str">
            <v>[ほろ苦!]ﾊｰﾄｸｲｰﾝ+</v>
          </cell>
        </row>
        <row r="2009">
          <cell r="A2009">
            <v>24668013</v>
          </cell>
          <cell r="B2009" t="str">
            <v>[ほろ酔い?]ﾊｰﾄｸｲｰﾝ</v>
          </cell>
        </row>
        <row r="2010">
          <cell r="A2010">
            <v>34669011</v>
          </cell>
          <cell r="B2010" t="str">
            <v>[奇妙な招待]ﾏｯﾄﾞﾊｯﾀｰ</v>
          </cell>
        </row>
        <row r="2011">
          <cell r="A2011">
            <v>34669012</v>
          </cell>
          <cell r="B2011" t="str">
            <v>[奇妙な招待]ﾏｯﾄﾞﾊｯﾀｰ+</v>
          </cell>
        </row>
        <row r="2012">
          <cell r="A2012">
            <v>34669013</v>
          </cell>
          <cell r="B2012" t="str">
            <v>[華麗な茶会]ﾏｯﾄﾞﾊｯﾀｰ</v>
          </cell>
        </row>
        <row r="2013">
          <cell r="A2013">
            <v>36670011</v>
          </cell>
          <cell r="B2013" t="str">
            <v>[おめかし]ﾘﾃﾞｨｱ</v>
          </cell>
        </row>
        <row r="2014">
          <cell r="A2014">
            <v>36670012</v>
          </cell>
          <cell r="B2014" t="str">
            <v>[おめかし]ﾘﾃﾞｨｱ+</v>
          </cell>
        </row>
        <row r="2015">
          <cell r="A2015">
            <v>36670013</v>
          </cell>
          <cell r="B2015" t="str">
            <v>[あなたへ]ﾘﾃﾞｨｱ</v>
          </cell>
        </row>
        <row r="2016">
          <cell r="A2016">
            <v>14671011</v>
          </cell>
          <cell r="B2016" t="str">
            <v>[歓迎!]ﾅｰｶﾞ</v>
          </cell>
        </row>
        <row r="2017">
          <cell r="A2017">
            <v>14671012</v>
          </cell>
          <cell r="B2017" t="str">
            <v>[歓迎!]ﾅｰｶﾞ+</v>
          </cell>
        </row>
        <row r="2018">
          <cell r="A2018">
            <v>14671013</v>
          </cell>
          <cell r="B2018" t="str">
            <v>[乾杯!]ﾅｰｶﾞ</v>
          </cell>
        </row>
        <row r="2019">
          <cell r="A2019">
            <v>34672011</v>
          </cell>
          <cell r="B2019" t="str">
            <v>[0時の階段]ｲﾀｶ</v>
          </cell>
        </row>
        <row r="2020">
          <cell r="A2020">
            <v>34672012</v>
          </cell>
          <cell r="B2020" t="str">
            <v>[0時の階段]ｲﾀｶ+</v>
          </cell>
        </row>
        <row r="2021">
          <cell r="A2021">
            <v>34672013</v>
          </cell>
          <cell r="B2021" t="str">
            <v>[夜空の魔法]ｲﾀｶ</v>
          </cell>
        </row>
        <row r="2022">
          <cell r="A2022">
            <v>26673011</v>
          </cell>
          <cell r="B2022" t="str">
            <v>[1周年記念]ｻｷｭﾊﾞｽ</v>
          </cell>
        </row>
        <row r="2023">
          <cell r="A2023">
            <v>26673012</v>
          </cell>
          <cell r="B2023" t="str">
            <v>[1周年記念]ｻｷｭﾊﾞｽ+</v>
          </cell>
        </row>
        <row r="2024">
          <cell r="A2024">
            <v>26673013</v>
          </cell>
          <cell r="B2024" t="str">
            <v>[1st anniversary]ｻｷｭﾊﾞｽ</v>
          </cell>
        </row>
        <row r="2025">
          <cell r="A2025">
            <v>11674011</v>
          </cell>
          <cell r="B2025" t="str">
            <v>[芽生え]ﾋﾟｸﾘﾝ</v>
          </cell>
        </row>
        <row r="2026">
          <cell r="A2026">
            <v>12675011</v>
          </cell>
          <cell r="B2026" t="str">
            <v>[芽生える思い]ﾋﾟｸﾘﾝ</v>
          </cell>
        </row>
        <row r="2027">
          <cell r="A2027">
            <v>13676011</v>
          </cell>
          <cell r="B2027" t="str">
            <v>[主人への思い]ﾋﾟｸﾘﾝ</v>
          </cell>
        </row>
        <row r="2028">
          <cell r="A2028">
            <v>14677011</v>
          </cell>
          <cell r="B2028" t="str">
            <v>[永遠の願い]ﾋﾟｸﾘﾝ</v>
          </cell>
        </row>
        <row r="2029">
          <cell r="A2029">
            <v>16678011</v>
          </cell>
          <cell r="B2029" t="str">
            <v>[希望の光]ﾋﾟｸﾘﾝ</v>
          </cell>
        </row>
        <row r="2030">
          <cell r="A2030">
            <v>16678013</v>
          </cell>
          <cell r="B2030" t="str">
            <v>[ｳｴﾃﾞｨﾝｸﾞﾛｰﾄﾞ]ﾋﾟｸﾘﾝ</v>
          </cell>
        </row>
        <row r="2031">
          <cell r="A2031">
            <v>17679011</v>
          </cell>
          <cell r="B2031" t="str">
            <v>[芽生えの妖精姫]ﾋﾟｸﾘﾝ</v>
          </cell>
        </row>
        <row r="2032">
          <cell r="A2032">
            <v>17679013</v>
          </cell>
          <cell r="B2032" t="str">
            <v>[悠久の契]ﾋﾟｸﾘﾝ</v>
          </cell>
        </row>
        <row r="2033">
          <cell r="A2033">
            <v>21680011</v>
          </cell>
          <cell r="B2033" t="str">
            <v>[芽生え]ﾋﾟｸﾘﾝ</v>
          </cell>
        </row>
        <row r="2034">
          <cell r="A2034">
            <v>22681011</v>
          </cell>
          <cell r="B2034" t="str">
            <v>[芽生える思い]ﾋﾟｸﾘﾝ</v>
          </cell>
        </row>
        <row r="2035">
          <cell r="A2035">
            <v>23682011</v>
          </cell>
          <cell r="B2035" t="str">
            <v>[主人への思い]ﾋﾟｸﾘﾝ</v>
          </cell>
        </row>
        <row r="2036">
          <cell r="A2036">
            <v>24683011</v>
          </cell>
          <cell r="B2036" t="str">
            <v>[永遠の願い]ﾋﾟｸﾘﾝ</v>
          </cell>
        </row>
        <row r="2037">
          <cell r="A2037">
            <v>26684011</v>
          </cell>
          <cell r="B2037" t="str">
            <v>[希望の光]ﾋﾟｸﾘﾝ</v>
          </cell>
        </row>
        <row r="2038">
          <cell r="A2038">
            <v>26684013</v>
          </cell>
          <cell r="B2038" t="str">
            <v>[ｳｴﾃﾞｨﾝｸﾞﾛｰﾄﾞ]ﾋﾟｸﾘﾝ</v>
          </cell>
        </row>
        <row r="2039">
          <cell r="A2039">
            <v>27685011</v>
          </cell>
          <cell r="B2039" t="str">
            <v>[芽生えの妖精姫]ﾋﾟｸﾘﾝ</v>
          </cell>
        </row>
        <row r="2040">
          <cell r="A2040">
            <v>27685013</v>
          </cell>
          <cell r="B2040" t="str">
            <v>[悠久の契]ﾋﾟｸﾘﾝ</v>
          </cell>
        </row>
        <row r="2041">
          <cell r="A2041">
            <v>31686011</v>
          </cell>
          <cell r="B2041" t="str">
            <v>[芽生え]ﾋﾟｸﾘﾝ</v>
          </cell>
        </row>
        <row r="2042">
          <cell r="A2042">
            <v>32687011</v>
          </cell>
          <cell r="B2042" t="str">
            <v>[芽生える思い]ﾋﾟｸﾘﾝ</v>
          </cell>
        </row>
        <row r="2043">
          <cell r="A2043">
            <v>33688011</v>
          </cell>
          <cell r="B2043" t="str">
            <v>[主人への思い]ﾋﾟｸﾘﾝ</v>
          </cell>
        </row>
        <row r="2044">
          <cell r="A2044">
            <v>34689011</v>
          </cell>
          <cell r="B2044" t="str">
            <v>[永遠の願い]ﾋﾟｸﾘﾝ</v>
          </cell>
        </row>
        <row r="2045">
          <cell r="A2045">
            <v>36690011</v>
          </cell>
          <cell r="B2045" t="str">
            <v>[希望の光]ﾋﾟｸﾘﾝ</v>
          </cell>
        </row>
        <row r="2046">
          <cell r="A2046">
            <v>36690013</v>
          </cell>
          <cell r="B2046" t="str">
            <v>[ｳｴﾃﾞｨﾝｸﾞﾛｰﾄﾞ]ﾋﾟｸﾘﾝ</v>
          </cell>
        </row>
        <row r="2047">
          <cell r="A2047">
            <v>37691011</v>
          </cell>
          <cell r="B2047" t="str">
            <v>[芽生えの妖精姫]ﾋﾟｸﾘﾝ</v>
          </cell>
        </row>
        <row r="2048">
          <cell r="A2048">
            <v>37691013</v>
          </cell>
          <cell r="B2048" t="str">
            <v>[悠久の契]ﾋﾟｸﾘﾝ</v>
          </cell>
        </row>
        <row r="2049">
          <cell r="A2049">
            <v>35692011</v>
          </cell>
          <cell r="B2049" t="str">
            <v>ﾖｸﾞ=ｿﾄｰｽ</v>
          </cell>
        </row>
        <row r="2050">
          <cell r="A2050">
            <v>35692012</v>
          </cell>
          <cell r="B2050" t="str">
            <v>ﾖｸﾞ=ｿﾄｰｽ+</v>
          </cell>
        </row>
        <row r="2051">
          <cell r="A2051">
            <v>35692013</v>
          </cell>
          <cell r="B2051" t="str">
            <v>[時空神]ﾖｸﾞ=ｿﾄｰｽ</v>
          </cell>
        </row>
        <row r="2052">
          <cell r="A2052">
            <v>16693011</v>
          </cell>
          <cell r="B2052" t="str">
            <v>[究極神]ﾖｸﾞ=ｿﾄｰｽ</v>
          </cell>
        </row>
        <row r="2053">
          <cell r="A2053">
            <v>16693012</v>
          </cell>
          <cell r="B2053" t="str">
            <v>[究極神]ﾖｸﾞ=ｿﾄｰｽ+</v>
          </cell>
        </row>
        <row r="2054">
          <cell r="A2054">
            <v>16693013</v>
          </cell>
          <cell r="B2054" t="str">
            <v>[極･扉を開きし者]ﾖｸﾞ=ｿﾄｰｽ</v>
          </cell>
        </row>
        <row r="2055">
          <cell r="A2055">
            <v>16694011</v>
          </cell>
          <cell r="B2055" t="str">
            <v>ﾁｪﾙﾉﾎﾞｸﾞ</v>
          </cell>
        </row>
        <row r="2056">
          <cell r="A2056">
            <v>16694012</v>
          </cell>
          <cell r="B2056" t="str">
            <v>ﾁｪﾙﾉﾎﾞｸﾞ+</v>
          </cell>
        </row>
        <row r="2057">
          <cell r="A2057">
            <v>16694013</v>
          </cell>
          <cell r="B2057" t="str">
            <v>[黒き神]ﾁｪﾙﾉﾎﾞｸﾞ</v>
          </cell>
        </row>
        <row r="2058">
          <cell r="A2058">
            <v>36695011</v>
          </cell>
          <cell r="B2058" t="str">
            <v>ｱｽﾗ</v>
          </cell>
        </row>
        <row r="2059">
          <cell r="A2059">
            <v>36695012</v>
          </cell>
          <cell r="B2059" t="str">
            <v>ｱｽﾗ+</v>
          </cell>
        </row>
        <row r="2060">
          <cell r="A2060">
            <v>36695013</v>
          </cell>
          <cell r="B2060" t="str">
            <v>[阿修羅]ｱｽﾗ</v>
          </cell>
        </row>
        <row r="2061">
          <cell r="A2061">
            <v>14696011</v>
          </cell>
          <cell r="B2061" t="str">
            <v>ｷﾞﾙﾀﾌﾞﾘﾙ</v>
          </cell>
        </row>
        <row r="2062">
          <cell r="A2062">
            <v>14696012</v>
          </cell>
          <cell r="B2062" t="str">
            <v>ｷﾞﾙﾀﾌﾞﾘﾙ+</v>
          </cell>
        </row>
        <row r="2063">
          <cell r="A2063">
            <v>14696013</v>
          </cell>
          <cell r="B2063" t="str">
            <v>[冥界門番]ｷﾞﾙﾀﾌﾞﾘﾙ</v>
          </cell>
        </row>
        <row r="2064">
          <cell r="A2064">
            <v>24697011</v>
          </cell>
          <cell r="B2064" t="str">
            <v>ｴｲﾝｶﾞﾅ</v>
          </cell>
        </row>
        <row r="2065">
          <cell r="A2065">
            <v>24697012</v>
          </cell>
          <cell r="B2065" t="str">
            <v>ｴｲﾝｶﾞﾅ+</v>
          </cell>
        </row>
        <row r="2066">
          <cell r="A2066">
            <v>24697013</v>
          </cell>
          <cell r="B2066" t="str">
            <v>[虹蛇姫]ｴｲﾝｶﾞﾅ</v>
          </cell>
        </row>
        <row r="2067">
          <cell r="A2067">
            <v>33698011</v>
          </cell>
          <cell r="B2067" t="str">
            <v>猫馬車</v>
          </cell>
        </row>
        <row r="2068">
          <cell r="A2068">
            <v>33698012</v>
          </cell>
          <cell r="B2068" t="str">
            <v>猫馬車+</v>
          </cell>
        </row>
        <row r="2069">
          <cell r="A2069">
            <v>33698013</v>
          </cell>
          <cell r="B2069" t="str">
            <v>[送迎姫]猫馬車</v>
          </cell>
        </row>
        <row r="2070">
          <cell r="A2070">
            <v>13699011</v>
          </cell>
          <cell r="B2070" t="str">
            <v>ｸﾞﾗｼｭﾃｨﾝ</v>
          </cell>
        </row>
        <row r="2071">
          <cell r="A2071">
            <v>13699012</v>
          </cell>
          <cell r="B2071" t="str">
            <v>ｸﾞﾗｼｭﾃｨﾝ+</v>
          </cell>
        </row>
        <row r="2072">
          <cell r="A2072">
            <v>13699013</v>
          </cell>
          <cell r="B2072" t="str">
            <v>[水馬精]ｸﾞﾗｼｭﾃｨﾝ</v>
          </cell>
        </row>
        <row r="2073">
          <cell r="A2073">
            <v>16700011</v>
          </cell>
          <cell r="B2073" t="str">
            <v>ﾚｯﾄﾞﾄﾞﾗｺﾞﾝ</v>
          </cell>
        </row>
        <row r="2074">
          <cell r="A2074">
            <v>16700012</v>
          </cell>
          <cell r="B2074" t="str">
            <v>ﾚｯﾄﾞﾄﾞﾗｺﾞﾝ+</v>
          </cell>
        </row>
        <row r="2075">
          <cell r="A2075">
            <v>16700013</v>
          </cell>
          <cell r="B2075" t="str">
            <v>[炎獄竜]ﾚｯﾄﾞﾄﾞﾗｺﾞﾝ</v>
          </cell>
        </row>
        <row r="2076">
          <cell r="A2076">
            <v>34701011</v>
          </cell>
          <cell r="B2076" t="str">
            <v>ｸﾞﾗﾝｶﾞﾁ</v>
          </cell>
        </row>
        <row r="2077">
          <cell r="A2077">
            <v>34701012</v>
          </cell>
          <cell r="B2077" t="str">
            <v>ｸﾞﾗﾝｶﾞﾁ+</v>
          </cell>
        </row>
        <row r="2078">
          <cell r="A2078">
            <v>34701013</v>
          </cell>
          <cell r="B2078" t="str">
            <v>[日光浴]ｸﾞﾗﾝｶﾞﾁ</v>
          </cell>
        </row>
        <row r="2079">
          <cell r="A2079">
            <v>23702011</v>
          </cell>
          <cell r="B2079" t="str">
            <v>ｵﾆｬﾝｺﾎﾟﾝ</v>
          </cell>
        </row>
        <row r="2080">
          <cell r="A2080">
            <v>23702012</v>
          </cell>
          <cell r="B2080" t="str">
            <v>ｵﾆｬﾝｺﾎﾟﾝ+</v>
          </cell>
        </row>
        <row r="2081">
          <cell r="A2081">
            <v>23702013</v>
          </cell>
          <cell r="B2081" t="str">
            <v>[天空神]ｵﾆｬﾝｺﾎﾟﾝ</v>
          </cell>
        </row>
        <row r="2082">
          <cell r="A2082">
            <v>26703011</v>
          </cell>
          <cell r="B2082" t="str">
            <v>ｸﾇﾑ</v>
          </cell>
        </row>
        <row r="2083">
          <cell r="A2083">
            <v>26703012</v>
          </cell>
          <cell r="B2083" t="str">
            <v>ｸﾇﾑ+</v>
          </cell>
        </row>
        <row r="2084">
          <cell r="A2084">
            <v>26703013</v>
          </cell>
          <cell r="B2084" t="str">
            <v>[創造神姫]ｸﾇﾑ</v>
          </cell>
        </row>
        <row r="2085">
          <cell r="A2085">
            <v>14704011</v>
          </cell>
          <cell r="B2085" t="str">
            <v>ｼｬｲﾀｰﾝ</v>
          </cell>
        </row>
        <row r="2086">
          <cell r="A2086">
            <v>14704012</v>
          </cell>
          <cell r="B2086" t="str">
            <v>ｼｬｲﾀｰﾝ+</v>
          </cell>
        </row>
        <row r="2087">
          <cell r="A2087">
            <v>14704013</v>
          </cell>
          <cell r="B2087" t="str">
            <v>[業炎]ｼｬｲﾀｰﾝ</v>
          </cell>
        </row>
        <row r="2088">
          <cell r="A2088">
            <v>16705011</v>
          </cell>
          <cell r="B2088" t="str">
            <v>[元気印]ﾚｲﾗ</v>
          </cell>
        </row>
        <row r="2089">
          <cell r="A2089">
            <v>16705012</v>
          </cell>
          <cell r="B2089" t="str">
            <v>[元気印]ﾚｲﾗ+</v>
          </cell>
        </row>
        <row r="2090">
          <cell r="A2090">
            <v>16705013</v>
          </cell>
          <cell r="B2090" t="str">
            <v>[紅獣幼姫]ﾚｲﾗ</v>
          </cell>
        </row>
        <row r="2091">
          <cell r="A2091">
            <v>26706011</v>
          </cell>
          <cell r="B2091" t="str">
            <v>[おてんば]ﾚｲﾗ</v>
          </cell>
        </row>
        <row r="2092">
          <cell r="A2092">
            <v>26706012</v>
          </cell>
          <cell r="B2092" t="str">
            <v>[おてんば]ﾚｲﾗ+</v>
          </cell>
        </row>
        <row r="2093">
          <cell r="A2093">
            <v>26706013</v>
          </cell>
          <cell r="B2093" t="str">
            <v>[蒼獣幼姫]ﾚｲﾗ</v>
          </cell>
        </row>
        <row r="2094">
          <cell r="A2094">
            <v>36707011</v>
          </cell>
          <cell r="B2094" t="str">
            <v>[わんぱく]ﾚｲﾗ</v>
          </cell>
        </row>
        <row r="2095">
          <cell r="A2095">
            <v>36707012</v>
          </cell>
          <cell r="B2095" t="str">
            <v>[わんぱく]ﾚｲﾗ+</v>
          </cell>
        </row>
        <row r="2096">
          <cell r="A2096">
            <v>36707013</v>
          </cell>
          <cell r="B2096" t="str">
            <v>[翠獣幼姫]ﾚｲﾗ</v>
          </cell>
        </row>
        <row r="2097">
          <cell r="A2097">
            <v>25708011</v>
          </cell>
          <cell r="B2097" t="str">
            <v>ﾗﾐｴﾙ</v>
          </cell>
        </row>
        <row r="2098">
          <cell r="A2098">
            <v>25708012</v>
          </cell>
          <cell r="B2098" t="str">
            <v>ﾗﾐｴﾙ+</v>
          </cell>
        </row>
        <row r="2099">
          <cell r="A2099">
            <v>25708013</v>
          </cell>
          <cell r="B2099" t="str">
            <v>[雷霆姫]ﾗﾐｴﾙ</v>
          </cell>
        </row>
        <row r="2100">
          <cell r="A2100">
            <v>16709011</v>
          </cell>
          <cell r="B2100" t="str">
            <v>[幻視天使]ﾗﾐｴﾙ</v>
          </cell>
        </row>
        <row r="2101">
          <cell r="A2101">
            <v>16709012</v>
          </cell>
          <cell r="B2101" t="str">
            <v>[幻視天使]ﾗﾐｴﾙ+</v>
          </cell>
        </row>
        <row r="2102">
          <cell r="A2102">
            <v>16709013</v>
          </cell>
          <cell r="B2102" t="str">
            <v>[極･幻視雷霆]ﾗﾐｴﾙ</v>
          </cell>
        </row>
        <row r="2103">
          <cell r="A2103">
            <v>36710011</v>
          </cell>
          <cell r="B2103" t="str">
            <v/>
          </cell>
        </row>
        <row r="2104">
          <cell r="A2104">
            <v>36710012</v>
          </cell>
          <cell r="B2104" t="str">
            <v>ﾃﾚﾌﾟｼｺﾗｰ+</v>
          </cell>
        </row>
        <row r="2105">
          <cell r="A2105">
            <v>36710013</v>
          </cell>
          <cell r="B2105" t="str">
            <v>[舞踏姫]ﾃﾚﾌﾟｼｺﾗｰ</v>
          </cell>
        </row>
        <row r="2106">
          <cell r="A2106">
            <v>34711011</v>
          </cell>
          <cell r="B2106" t="str">
            <v>ｴｱﾚｰ</v>
          </cell>
        </row>
        <row r="2107">
          <cell r="A2107">
            <v>34711012</v>
          </cell>
          <cell r="B2107" t="str">
            <v>ｴｱﾚｰ+</v>
          </cell>
        </row>
        <row r="2108">
          <cell r="A2108">
            <v>34711013</v>
          </cell>
          <cell r="B2108" t="str">
            <v>[紋章獣]ｴｱﾚｰ</v>
          </cell>
        </row>
        <row r="2109">
          <cell r="A2109">
            <v>36712011</v>
          </cell>
          <cell r="B2109" t="str">
            <v>ｸｰ･ﾌｰﾘﾝ</v>
          </cell>
        </row>
        <row r="2110">
          <cell r="A2110">
            <v>36712012</v>
          </cell>
          <cell r="B2110" t="str">
            <v>ｸｰ･ﾌｰﾘﾝ+</v>
          </cell>
        </row>
        <row r="2111">
          <cell r="A2111">
            <v>36712013</v>
          </cell>
          <cell r="B2111" t="str">
            <v>[英雄戦姫]ｸｰ･ﾌｰﾘﾝ</v>
          </cell>
        </row>
        <row r="2112">
          <cell r="A2112">
            <v>14713011</v>
          </cell>
          <cell r="B2112" t="str">
            <v>ﾒﾙｾｹﾞﾙ</v>
          </cell>
        </row>
        <row r="2113">
          <cell r="A2113">
            <v>14713012</v>
          </cell>
          <cell r="B2113" t="str">
            <v>ﾒﾙｾｹﾞﾙ+</v>
          </cell>
        </row>
        <row r="2114">
          <cell r="A2114">
            <v>14713013</v>
          </cell>
          <cell r="B2114" t="str">
            <v>[静寂愛]ﾒﾙｾｹﾞﾙ</v>
          </cell>
        </row>
        <row r="2115">
          <cell r="A2115">
            <v>23714011</v>
          </cell>
          <cell r="B2115" t="str">
            <v>ﾒﾛｰ</v>
          </cell>
        </row>
        <row r="2116">
          <cell r="A2116">
            <v>23714012</v>
          </cell>
          <cell r="B2116" t="str">
            <v>ﾒﾛｰ+</v>
          </cell>
        </row>
        <row r="2117">
          <cell r="A2117">
            <v>23714013</v>
          </cell>
          <cell r="B2117" t="str">
            <v>[人魚姫]ﾒﾛｰ</v>
          </cell>
        </row>
        <row r="2118">
          <cell r="A2118">
            <v>16715011</v>
          </cell>
          <cell r="B2118" t="str">
            <v>ｸﾛｳｸﾙﾜｯﾊ</v>
          </cell>
        </row>
        <row r="2119">
          <cell r="A2119">
            <v>16715012</v>
          </cell>
          <cell r="B2119" t="str">
            <v>ｸﾛｳｸﾙﾜｯﾊ+</v>
          </cell>
        </row>
        <row r="2120">
          <cell r="A2120">
            <v>16715013</v>
          </cell>
          <cell r="B2120" t="str">
            <v>[太陽死神]ｸﾛｳｸﾙﾜｯﾊ</v>
          </cell>
        </row>
        <row r="2121">
          <cell r="A2121">
            <v>24716011</v>
          </cell>
          <cell r="B2121" t="str">
            <v>ｱﾉﾏﾛｶﾘｽ</v>
          </cell>
        </row>
        <row r="2122">
          <cell r="A2122">
            <v>24716012</v>
          </cell>
          <cell r="B2122" t="str">
            <v>ｱﾉﾏﾛｶﾘｽ+</v>
          </cell>
        </row>
        <row r="2123">
          <cell r="A2123">
            <v>24716013</v>
          </cell>
          <cell r="B2123" t="str">
            <v>[古代生物]ｱﾉﾏﾛｶﾘｽ</v>
          </cell>
        </row>
        <row r="2124">
          <cell r="A2124">
            <v>16717011</v>
          </cell>
          <cell r="B2124" t="str">
            <v>ﾃｽｶﾄﾘﾎﾟｶ</v>
          </cell>
        </row>
        <row r="2125">
          <cell r="A2125">
            <v>16717012</v>
          </cell>
          <cell r="B2125" t="str">
            <v>ﾃｽｶﾄﾘﾎﾟｶ+</v>
          </cell>
        </row>
        <row r="2126">
          <cell r="A2126">
            <v>16717013</v>
          </cell>
          <cell r="B2126" t="str">
            <v>[黒曜鏡姫]ﾃｽｶﾄﾘﾎﾟｶ</v>
          </cell>
        </row>
        <row r="2127">
          <cell r="A2127">
            <v>35718011</v>
          </cell>
          <cell r="B2127" t="str">
            <v>ｽﾞﾗﾄﾛｸ</v>
          </cell>
        </row>
        <row r="2128">
          <cell r="A2128">
            <v>35718012</v>
          </cell>
          <cell r="B2128" t="str">
            <v>ｽﾞﾗﾄﾛｸ+</v>
          </cell>
        </row>
        <row r="2129">
          <cell r="A2129">
            <v>35718013</v>
          </cell>
          <cell r="B2129" t="str">
            <v/>
          </cell>
        </row>
        <row r="2130">
          <cell r="A2130">
            <v>26719011</v>
          </cell>
          <cell r="B2130" t="str">
            <v>ｸﾞﾗｼｭﾃｨｸﾞ</v>
          </cell>
        </row>
        <row r="2131">
          <cell r="A2131">
            <v>26719012</v>
          </cell>
          <cell r="B2131" t="str">
            <v>ｸﾞﾗｼｭﾃｨｸﾞ+</v>
          </cell>
        </row>
        <row r="2132">
          <cell r="A2132">
            <v>26719013</v>
          </cell>
          <cell r="B2132" t="str">
            <v>[緑衣婦人]ｸﾞﾗｼｭﾃｨｸﾞ</v>
          </cell>
        </row>
        <row r="2133">
          <cell r="A2133">
            <v>34720011</v>
          </cell>
          <cell r="B2133" t="str">
            <v>ﾒﾙﾎﾟﾒﾈｰ</v>
          </cell>
        </row>
        <row r="2134">
          <cell r="A2134">
            <v>34720012</v>
          </cell>
          <cell r="B2134" t="str">
            <v>ﾒﾙﾎﾟﾒﾈｰ+</v>
          </cell>
        </row>
        <row r="2135">
          <cell r="A2135">
            <v>34720013</v>
          </cell>
          <cell r="B2135" t="str">
            <v>[哀愁歌姫]ﾒﾙﾎﾟﾒﾈｰ</v>
          </cell>
        </row>
        <row r="2136">
          <cell r="A2136">
            <v>26721011</v>
          </cell>
          <cell r="B2136" t="str">
            <v>ﾘｰﾄﾞｼｸﾃｨｽ</v>
          </cell>
        </row>
        <row r="2137">
          <cell r="A2137">
            <v>26721012</v>
          </cell>
          <cell r="B2137" t="str">
            <v>ﾘｰﾄﾞｼｸﾃｨｽ+</v>
          </cell>
        </row>
        <row r="2138">
          <cell r="A2138">
            <v>26721013</v>
          </cell>
          <cell r="B2138" t="str">
            <v>[最高硬魚]ﾘｰﾄﾞｼｸﾃｨｽ</v>
          </cell>
        </row>
        <row r="2139">
          <cell r="A2139">
            <v>14722011</v>
          </cell>
          <cell r="B2139" t="str">
            <v>ｳｶﾉﾐﾀﾏ</v>
          </cell>
        </row>
        <row r="2140">
          <cell r="A2140">
            <v>14722012</v>
          </cell>
          <cell r="B2140" t="str">
            <v>ｳｶﾉﾐﾀﾏ+</v>
          </cell>
        </row>
        <row r="2141">
          <cell r="A2141">
            <v>14722013</v>
          </cell>
          <cell r="B2141" t="str">
            <v>[御倉神]ｳｶﾉﾐﾀﾏ</v>
          </cell>
        </row>
        <row r="2142">
          <cell r="A2142">
            <v>33723011</v>
          </cell>
          <cell r="B2142" t="str">
            <v>ｱｳﾗ</v>
          </cell>
        </row>
        <row r="2143">
          <cell r="A2143">
            <v>33723012</v>
          </cell>
          <cell r="B2143" t="str">
            <v>ｱｳﾗ+</v>
          </cell>
        </row>
        <row r="2144">
          <cell r="A2144">
            <v>33723013</v>
          </cell>
          <cell r="B2144" t="str">
            <v>[光暈]ｱｳﾗ</v>
          </cell>
        </row>
        <row r="2145">
          <cell r="A2145">
            <v>16724011</v>
          </cell>
          <cell r="B2145" t="str">
            <v>ｳﾘﾃﾞｨﾝﾑ</v>
          </cell>
        </row>
        <row r="2146">
          <cell r="A2146">
            <v>16724012</v>
          </cell>
          <cell r="B2146" t="str">
            <v>ｳﾘﾃﾞｨﾝﾑ+</v>
          </cell>
        </row>
        <row r="2147">
          <cell r="A2147">
            <v>16724013</v>
          </cell>
          <cell r="B2147" t="str">
            <v>[狂犬紅姫]ｳﾘﾃﾞｨﾝﾑ</v>
          </cell>
        </row>
        <row r="2148">
          <cell r="A2148">
            <v>26725013</v>
          </cell>
          <cell r="B2148" t="str">
            <v>[狂犬蒼姫]ｳﾘﾃﾞｨﾝﾑ</v>
          </cell>
        </row>
        <row r="2149">
          <cell r="A2149">
            <v>36726013</v>
          </cell>
          <cell r="B2149" t="str">
            <v>[狂犬翠姫]ｳﾘﾃﾞｨﾝﾑ</v>
          </cell>
        </row>
        <row r="2150">
          <cell r="A2150">
            <v>25727011</v>
          </cell>
          <cell r="B2150" t="str">
            <v>[再臨]ﾎﾟｾｲﾄﾞﾝ</v>
          </cell>
        </row>
        <row r="2151">
          <cell r="A2151">
            <v>25727012</v>
          </cell>
          <cell r="B2151" t="str">
            <v/>
          </cell>
        </row>
        <row r="2152">
          <cell r="A2152">
            <v>25727013</v>
          </cell>
          <cell r="B2152" t="str">
            <v>[再臨・海王神]ﾎﾟｾｲﾄﾞﾝ</v>
          </cell>
        </row>
        <row r="2153">
          <cell r="A2153">
            <v>16728011</v>
          </cell>
          <cell r="B2153" t="str">
            <v>[復讐]ﾎﾟｾｲﾄﾞﾝ</v>
          </cell>
        </row>
        <row r="2154">
          <cell r="A2154">
            <v>16728012</v>
          </cell>
          <cell r="B2154" t="str">
            <v/>
          </cell>
        </row>
        <row r="2155">
          <cell r="A2155">
            <v>16728013</v>
          </cell>
          <cell r="B2155" t="str">
            <v>[極・復讐海王]ﾎﾟｾｲﾄﾞﾝ</v>
          </cell>
        </row>
        <row r="2156">
          <cell r="A2156">
            <v>36729011</v>
          </cell>
          <cell r="B2156" t="str">
            <v/>
          </cell>
        </row>
        <row r="2157">
          <cell r="A2157">
            <v>36729012</v>
          </cell>
          <cell r="B2157" t="str">
            <v/>
          </cell>
        </row>
        <row r="2158">
          <cell r="A2158">
            <v>36729013</v>
          </cell>
          <cell r="B2158" t="str">
            <v/>
          </cell>
        </row>
        <row r="2159">
          <cell r="A2159">
            <v>36730011</v>
          </cell>
          <cell r="B2159" t="str">
            <v>ｼｰﾎｰｽ</v>
          </cell>
        </row>
        <row r="2160">
          <cell r="A2160">
            <v>36730012</v>
          </cell>
          <cell r="B2160" t="str">
            <v>ｼｰﾎｰｽ+</v>
          </cell>
        </row>
        <row r="2161">
          <cell r="A2161">
            <v>36730013</v>
          </cell>
          <cell r="B2161" t="str">
            <v>[誘惑乙女]ｼｰﾎｰｽ</v>
          </cell>
        </row>
        <row r="2162">
          <cell r="A2162">
            <v>24731011</v>
          </cell>
          <cell r="B2162" t="str">
            <v>ｱｰｳｨｰｿｳﾄﾙ</v>
          </cell>
        </row>
        <row r="2163">
          <cell r="A2163">
            <v>24731012</v>
          </cell>
          <cell r="B2163" t="str">
            <v>ｱｰｳｨｰｿｳﾄﾙ+</v>
          </cell>
        </row>
        <row r="2164">
          <cell r="A2164">
            <v>24731013</v>
          </cell>
          <cell r="B2164" t="str">
            <v>[水獣乙女]ｱｰｳｨｰｿｳﾄﾙ</v>
          </cell>
        </row>
        <row r="2165">
          <cell r="A2165">
            <v>27732011</v>
          </cell>
          <cell r="B2165" t="str">
            <v>[夏の黒翼]ﾊﾞﾊﾑｰﾄ</v>
          </cell>
        </row>
        <row r="2166">
          <cell r="A2166">
            <v>27732012</v>
          </cell>
          <cell r="B2166" t="str">
            <v>[夏の黒翼]ﾊﾞﾊﾑｰﾄ+</v>
          </cell>
        </row>
        <row r="2167">
          <cell r="A2167">
            <v>27732013</v>
          </cell>
          <cell r="B2167" t="str">
            <v>[魔性解放☆]ﾊﾞﾊﾑｰﾄ</v>
          </cell>
        </row>
        <row r="2168">
          <cell r="A2168">
            <v>36733011</v>
          </cell>
          <cell r="B2168" t="str">
            <v>[小悪魔水着]ｷﾙｹｰ</v>
          </cell>
        </row>
        <row r="2169">
          <cell r="A2169">
            <v>36733012</v>
          </cell>
          <cell r="B2169" t="str">
            <v>[小悪魔水着]ｷﾙｹｰ+</v>
          </cell>
        </row>
        <row r="2170">
          <cell r="A2170">
            <v>36733013</v>
          </cell>
          <cell r="B2170" t="str">
            <v>[狂愛水着]ｷﾙｹｰ</v>
          </cell>
        </row>
        <row r="2171">
          <cell r="A2171">
            <v>36734011</v>
          </cell>
          <cell r="B2171" t="str">
            <v>[白波の水着]ﾗﾌｧｴﾙ</v>
          </cell>
        </row>
        <row r="2172">
          <cell r="A2172">
            <v>36734012</v>
          </cell>
          <cell r="B2172" t="str">
            <v>[白波の水着]ﾗﾌｧｴﾙ+</v>
          </cell>
        </row>
        <row r="2173">
          <cell r="A2173">
            <v>36734013</v>
          </cell>
          <cell r="B2173" t="str">
            <v>[豊満水着天使]ﾗﾌｧｴﾙ</v>
          </cell>
        </row>
        <row r="2174">
          <cell r="A2174">
            <v>16735011</v>
          </cell>
          <cell r="B2174" t="str">
            <v>[ぷかぷか]ｹﾙﾍﾞﾛｽ</v>
          </cell>
        </row>
        <row r="2175">
          <cell r="A2175">
            <v>16735012</v>
          </cell>
          <cell r="B2175" t="str">
            <v/>
          </cell>
        </row>
        <row r="2176">
          <cell r="A2176">
            <v>16735013</v>
          </cell>
          <cell r="B2176" t="str">
            <v>[ぷかぷか浮き輪]ｹﾙﾍﾞﾛｽ</v>
          </cell>
        </row>
        <row r="2177">
          <cell r="A2177">
            <v>16736011</v>
          </cell>
          <cell r="B2177" t="str">
            <v>[月輪水着姫]ｱﾙﾃﾐｽ</v>
          </cell>
        </row>
        <row r="2178">
          <cell r="A2178">
            <v>16736012</v>
          </cell>
          <cell r="B2178" t="str">
            <v/>
          </cell>
        </row>
        <row r="2179">
          <cell r="A2179">
            <v>16736013</v>
          </cell>
          <cell r="B2179" t="str">
            <v/>
          </cell>
        </row>
        <row r="2180">
          <cell r="A2180">
            <v>36737011</v>
          </cell>
          <cell r="B2180" t="str">
            <v>[酒池肉林ﾋﾞｷﾆ]ﾔﾏﾀﾉｵﾛﾁ</v>
          </cell>
        </row>
        <row r="2181">
          <cell r="A2181">
            <v>36737012</v>
          </cell>
          <cell r="B2181" t="str">
            <v>[酒池肉林ﾋﾞｷﾆ]ﾔﾏﾀﾉｵﾛﾁ+</v>
          </cell>
        </row>
        <row r="2182">
          <cell r="A2182">
            <v>36737013</v>
          </cell>
          <cell r="B2182" t="str">
            <v>[ﾋﾞｷﾆﾊｰﾚﾑ]ﾔﾏﾀﾉｵﾛﾁ</v>
          </cell>
        </row>
        <row r="2183">
          <cell r="A2183">
            <v>24738011</v>
          </cell>
          <cell r="B2183" t="str">
            <v>[水着夜夢]ﾅｲﾄﾒｱ</v>
          </cell>
        </row>
        <row r="2184">
          <cell r="A2184">
            <v>24738012</v>
          </cell>
          <cell r="B2184" t="str">
            <v>[水着夜夢]ﾅｲﾄﾒｱ+</v>
          </cell>
        </row>
        <row r="2185">
          <cell r="A2185">
            <v>24738013</v>
          </cell>
          <cell r="B2185" t="str">
            <v>[夏夜の悪夢]ﾅｲﾄﾒｱ</v>
          </cell>
        </row>
        <row r="2186">
          <cell r="A2186">
            <v>14739011</v>
          </cell>
          <cell r="B2186" t="str">
            <v>[水着海邪]ﾗﾊﾌﾞ</v>
          </cell>
        </row>
        <row r="2187">
          <cell r="A2187">
            <v>14739012</v>
          </cell>
          <cell r="B2187" t="str">
            <v>[水着海邪]ﾗﾊﾌﾞ+</v>
          </cell>
        </row>
        <row r="2188">
          <cell r="A2188">
            <v>14739013</v>
          </cell>
          <cell r="B2188" t="str">
            <v>[真夏の海邪]ﾗﾊﾌﾞ</v>
          </cell>
        </row>
        <row r="2189">
          <cell r="A2189">
            <v>34740011</v>
          </cell>
          <cell r="B2189" t="str">
            <v>[絶壁水着]ﾚﾑﾚｰｽ</v>
          </cell>
        </row>
        <row r="2190">
          <cell r="A2190">
            <v>34740012</v>
          </cell>
          <cell r="B2190" t="str">
            <v>[絶壁水着]ﾚﾑﾚｰｽ+</v>
          </cell>
        </row>
        <row r="2191">
          <cell r="A2191">
            <v>34740013</v>
          </cell>
          <cell r="B2191" t="str">
            <v>[ぺったんみずぎ]ﾚﾑﾚｰｽ</v>
          </cell>
        </row>
        <row r="2192">
          <cell r="A2192">
            <v>34741011</v>
          </cell>
          <cell r="B2192" t="str">
            <v>[水着一角獣]ﾕﾆｺｰﾝ</v>
          </cell>
        </row>
        <row r="2193">
          <cell r="A2193">
            <v>34741012</v>
          </cell>
          <cell r="B2193" t="str">
            <v>[水着一角獣]ﾕﾆｺｰﾝ+</v>
          </cell>
        </row>
        <row r="2194">
          <cell r="A2194">
            <v>34741013</v>
          </cell>
          <cell r="B2194" t="str">
            <v>[聖獣水着]ﾕﾆｺｰﾝ</v>
          </cell>
        </row>
        <row r="2195">
          <cell r="A2195">
            <v>26742011</v>
          </cell>
          <cell r="B2195" t="str">
            <v>ｵﾘﾋﾒ</v>
          </cell>
        </row>
        <row r="2196">
          <cell r="A2196">
            <v>26742012</v>
          </cell>
          <cell r="B2196" t="str">
            <v>ｵﾘﾋﾒ+</v>
          </cell>
        </row>
        <row r="2197">
          <cell r="A2197">
            <v>26742013</v>
          </cell>
          <cell r="B2197" t="str">
            <v>[七夕祭り]ｵﾘﾋﾒ</v>
          </cell>
        </row>
        <row r="2198">
          <cell r="A2198">
            <v>16743011</v>
          </cell>
          <cell r="B2198" t="str">
            <v>ﾋｺﾎﾞｼ</v>
          </cell>
        </row>
        <row r="2199">
          <cell r="A2199">
            <v>16743012</v>
          </cell>
          <cell r="B2199" t="str">
            <v>ﾋｺﾎﾞｼ+</v>
          </cell>
        </row>
        <row r="2200">
          <cell r="A2200">
            <v>16743013</v>
          </cell>
          <cell r="B2200" t="str">
            <v>[七夕祭り]ﾋｺﾎﾞｼ</v>
          </cell>
        </row>
        <row r="2201">
          <cell r="A2201">
            <v>11744011</v>
          </cell>
          <cell r="B2201" t="str">
            <v>[水恐怖]ﾃｭﾎﾟｰﾝ</v>
          </cell>
        </row>
        <row r="2202">
          <cell r="A2202">
            <v>12745011</v>
          </cell>
          <cell r="B2202" t="str">
            <v>[ﾌﾟｰﾙｻｲﾄﾞ]ﾃｭﾎﾟｰﾝ</v>
          </cell>
        </row>
        <row r="2203">
          <cell r="A2203">
            <v>13746011</v>
          </cell>
          <cell r="B2203" t="str">
            <v>[水克服]ﾃｭﾎﾟｰﾝ</v>
          </cell>
        </row>
        <row r="2204">
          <cell r="A2204">
            <v>14747011</v>
          </cell>
          <cell r="B2204" t="str">
            <v>[ぷかぷか]ﾃｭﾎﾟｰﾝ</v>
          </cell>
        </row>
        <row r="2205">
          <cell r="A2205">
            <v>16748011</v>
          </cell>
          <cell r="B2205" t="str">
            <v>[ﾋﾞｰﾁｶﾞｰﾙ]ﾃｭﾎﾟｰﾝ</v>
          </cell>
        </row>
        <row r="2206">
          <cell r="A2206">
            <v>16748013</v>
          </cell>
          <cell r="B2206" t="str">
            <v>[遊泳姫]ﾃｭﾎﾟｰﾝ</v>
          </cell>
        </row>
        <row r="2207">
          <cell r="A2207">
            <v>15749011</v>
          </cell>
          <cell r="B2207" t="str">
            <v>[遊泳少女]ﾃｭﾎﾟｰﾝ</v>
          </cell>
        </row>
        <row r="2208">
          <cell r="A2208">
            <v>15749013</v>
          </cell>
          <cell r="B2208" t="str">
            <v>[初めての遊泳姫]ﾃｭﾎﾟｰﾝ</v>
          </cell>
        </row>
        <row r="2209">
          <cell r="A2209">
            <v>21750011</v>
          </cell>
          <cell r="B2209" t="str">
            <v>[水恐怖]ﾃｭﾎﾟｰﾝ</v>
          </cell>
        </row>
        <row r="2210">
          <cell r="A2210">
            <v>22751011</v>
          </cell>
          <cell r="B2210" t="str">
            <v>[ﾌﾟｰﾙｻｲﾄﾞ]ﾃｭﾎﾟｰﾝ</v>
          </cell>
        </row>
        <row r="2211">
          <cell r="A2211">
            <v>23752011</v>
          </cell>
          <cell r="B2211" t="str">
            <v>[水克服]ﾃｭﾎﾟｰﾝ</v>
          </cell>
        </row>
        <row r="2212">
          <cell r="A2212">
            <v>24753011</v>
          </cell>
          <cell r="B2212" t="str">
            <v>[ぷかぷか]ﾃｭﾎﾟｰﾝ</v>
          </cell>
        </row>
        <row r="2213">
          <cell r="A2213">
            <v>26754011</v>
          </cell>
          <cell r="B2213" t="str">
            <v>[ﾋﾞｰﾁｶﾞｰﾙ]ﾃｭﾎﾟｰﾝ</v>
          </cell>
        </row>
        <row r="2214">
          <cell r="A2214">
            <v>26754013</v>
          </cell>
          <cell r="B2214" t="str">
            <v>[遊泳姫]ﾃｭﾎﾟｰﾝ</v>
          </cell>
        </row>
        <row r="2215">
          <cell r="A2215">
            <v>25755011</v>
          </cell>
          <cell r="B2215" t="str">
            <v>[遊泳少女]ﾃｭﾎﾟｰﾝ</v>
          </cell>
        </row>
        <row r="2216">
          <cell r="A2216">
            <v>25755013</v>
          </cell>
          <cell r="B2216" t="str">
            <v>[初めての遊泳姫]ﾃｭﾎﾟｰﾝ</v>
          </cell>
        </row>
        <row r="2217">
          <cell r="A2217">
            <v>31756011</v>
          </cell>
          <cell r="B2217" t="str">
            <v>[水恐怖]ﾃｭﾎﾟｰﾝ</v>
          </cell>
        </row>
        <row r="2218">
          <cell r="A2218">
            <v>32757011</v>
          </cell>
          <cell r="B2218" t="str">
            <v>[ﾌﾟｰﾙｻｲﾄﾞ]ﾃｭﾎﾟｰﾝ</v>
          </cell>
        </row>
        <row r="2219">
          <cell r="A2219">
            <v>33758011</v>
          </cell>
          <cell r="B2219" t="str">
            <v>[水克服]ﾃｭﾎﾟｰﾝ</v>
          </cell>
        </row>
        <row r="2220">
          <cell r="A2220">
            <v>34759011</v>
          </cell>
          <cell r="B2220" t="str">
            <v>[ぷかぷか]ﾃｭﾎﾟｰﾝ</v>
          </cell>
        </row>
        <row r="2221">
          <cell r="A2221">
            <v>36760011</v>
          </cell>
          <cell r="B2221" t="str">
            <v>[ﾋﾞｰﾁｶﾞｰﾙ]ﾃｭﾎﾟｰﾝ</v>
          </cell>
        </row>
        <row r="2222">
          <cell r="A2222">
            <v>36760013</v>
          </cell>
          <cell r="B2222" t="str">
            <v>[遊泳姫]ﾃｭﾎﾟｰﾝ</v>
          </cell>
        </row>
        <row r="2223">
          <cell r="A2223">
            <v>35761011</v>
          </cell>
          <cell r="B2223" t="str">
            <v>[遊泳少女]ﾃｭﾎﾟｰﾝ</v>
          </cell>
        </row>
        <row r="2224">
          <cell r="A2224">
            <v>35761013</v>
          </cell>
          <cell r="B2224" t="str">
            <v>[初めての遊泳姫]ﾃｭﾎﾟｰﾝ</v>
          </cell>
        </row>
        <row r="2225">
          <cell r="A2225">
            <v>15762011</v>
          </cell>
          <cell r="B2225" t="str">
            <v>ﾎﾜｲﾄﾄﾞﾗｺﾞﾝ</v>
          </cell>
        </row>
        <row r="2226">
          <cell r="A2226">
            <v>15762012</v>
          </cell>
          <cell r="B2226" t="str">
            <v>ﾎﾜｲﾄﾄﾞﾗｺﾞﾝ+</v>
          </cell>
        </row>
        <row r="2227">
          <cell r="A2227">
            <v>15762013</v>
          </cell>
          <cell r="B2227" t="str">
            <v>[白龍降臨]ﾎﾜｲﾄﾄﾞﾗｺﾞﾝ</v>
          </cell>
        </row>
        <row r="2228">
          <cell r="A2228">
            <v>26763011</v>
          </cell>
          <cell r="B2228" t="str">
            <v>[邪白竜]ﾎﾜｲﾄﾄﾞﾗｺﾞﾝ</v>
          </cell>
        </row>
        <row r="2229">
          <cell r="A2229">
            <v>26763012</v>
          </cell>
          <cell r="B2229" t="str">
            <v>[邪白竜]ﾎﾜｲﾄﾄﾞﾗｺﾞﾝ+</v>
          </cell>
        </row>
        <row r="2230">
          <cell r="A2230">
            <v>26763013</v>
          </cell>
          <cell r="B2230" t="str">
            <v>[極・邪白竜]ﾎﾜｲﾄﾄﾞﾗｺﾞﾝ</v>
          </cell>
        </row>
        <row r="2231">
          <cell r="A2231">
            <v>16764011</v>
          </cell>
          <cell r="B2231" t="str">
            <v>ｽﾞﾒｲ</v>
          </cell>
        </row>
        <row r="2232">
          <cell r="A2232">
            <v>16764012</v>
          </cell>
          <cell r="B2232" t="str">
            <v>ｽﾞﾒｲ+</v>
          </cell>
        </row>
        <row r="2233">
          <cell r="A2233">
            <v>16764013</v>
          </cell>
          <cell r="B2233" t="str">
            <v>[守護翠竜]ｽﾞﾒｲ</v>
          </cell>
        </row>
        <row r="2234">
          <cell r="A2234">
            <v>34765011</v>
          </cell>
          <cell r="B2234" t="str">
            <v>ｶﾞｲｱ</v>
          </cell>
        </row>
        <row r="2235">
          <cell r="A2235">
            <v>34765012</v>
          </cell>
          <cell r="B2235" t="str">
            <v>ｶﾞｲｱ+</v>
          </cell>
        </row>
        <row r="2236">
          <cell r="A2236">
            <v>34765013</v>
          </cell>
          <cell r="B2236" t="str">
            <v>[原初神]ｶﾞｲｱ</v>
          </cell>
        </row>
        <row r="2237">
          <cell r="A2237">
            <v>23766011</v>
          </cell>
          <cell r="B2237" t="str">
            <v>ﾅｯｸﾗｳﾞｨｰ</v>
          </cell>
        </row>
        <row r="2238">
          <cell r="A2238">
            <v>23766012</v>
          </cell>
          <cell r="B2238" t="str">
            <v>ﾅｯｸﾗｳﾞｨｰ+</v>
          </cell>
        </row>
        <row r="2239">
          <cell r="A2239">
            <v>23766013</v>
          </cell>
          <cell r="B2239" t="str">
            <v>[海坊主]ﾅｯｸﾗｳﾞｨｰ</v>
          </cell>
        </row>
        <row r="2240">
          <cell r="A2240">
            <v>36767011</v>
          </cell>
          <cell r="B2240" t="str">
            <v>ｸﾛﾉｽ</v>
          </cell>
        </row>
        <row r="2241">
          <cell r="A2241">
            <v>36767012</v>
          </cell>
          <cell r="B2241" t="str">
            <v>ｸﾛﾉｽ+</v>
          </cell>
        </row>
        <row r="2242">
          <cell r="A2242">
            <v>36767013</v>
          </cell>
          <cell r="B2242" t="str">
            <v>[農耕神]ｸﾛﾉｽ</v>
          </cell>
        </row>
        <row r="2243">
          <cell r="A2243">
            <v>24768011</v>
          </cell>
          <cell r="B2243" t="str">
            <v>ｱﾊﾟｵｼｬ</v>
          </cell>
        </row>
        <row r="2244">
          <cell r="A2244">
            <v>24768012</v>
          </cell>
          <cell r="B2244" t="str">
            <v>ｱﾊﾟｵｼｬ+</v>
          </cell>
        </row>
        <row r="2245">
          <cell r="A2245">
            <v>24768013</v>
          </cell>
          <cell r="B2245" t="str">
            <v>[旱魃悪神]ｱﾊﾟｵｼｬ</v>
          </cell>
        </row>
        <row r="2246">
          <cell r="A2246">
            <v>16769011</v>
          </cell>
          <cell r="B2246" t="str">
            <v>[紅竜姫]ﾚｳﾞｨｱ</v>
          </cell>
        </row>
        <row r="2247">
          <cell r="A2247">
            <v>16769012</v>
          </cell>
          <cell r="B2247" t="str">
            <v>[紅竜姫]ﾚｳﾞｨｱ+</v>
          </cell>
        </row>
        <row r="2248">
          <cell r="A2248">
            <v>16769013</v>
          </cell>
          <cell r="B2248" t="str">
            <v>[紅竜王姫]ﾚｳﾞｨｱ</v>
          </cell>
        </row>
        <row r="2249">
          <cell r="A2249">
            <v>26770011</v>
          </cell>
          <cell r="B2249" t="str">
            <v>[蒼竜姫]ﾚｳﾞｨｱ</v>
          </cell>
        </row>
        <row r="2250">
          <cell r="A2250">
            <v>26770012</v>
          </cell>
          <cell r="B2250" t="str">
            <v>[蒼竜姫]ﾚｳﾞｨｱ+</v>
          </cell>
        </row>
        <row r="2251">
          <cell r="A2251">
            <v>26770013</v>
          </cell>
          <cell r="B2251" t="str">
            <v>[蒼竜王姫]ﾚｳﾞｨｱ</v>
          </cell>
        </row>
        <row r="2252">
          <cell r="A2252">
            <v>36771011</v>
          </cell>
          <cell r="B2252" t="str">
            <v>[翠竜姫]ﾚｳﾞｨｱ</v>
          </cell>
        </row>
        <row r="2253">
          <cell r="A2253">
            <v>36771012</v>
          </cell>
          <cell r="B2253" t="str">
            <v>[翠竜姫]ﾚｳﾞｨｱ+</v>
          </cell>
        </row>
        <row r="2254">
          <cell r="A2254">
            <v>36771013</v>
          </cell>
          <cell r="B2254" t="str">
            <v>[翠竜王姫]ﾚｳﾞｨｱ</v>
          </cell>
        </row>
        <row r="2255">
          <cell r="A2255">
            <v>26772011</v>
          </cell>
          <cell r="B2255" t="str">
            <v>ｼｪﾑﾊｻﾞ</v>
          </cell>
        </row>
        <row r="2256">
          <cell r="A2256">
            <v>26772012</v>
          </cell>
          <cell r="B2256" t="str">
            <v>ｼｪﾑﾊｻﾞ+</v>
          </cell>
        </row>
        <row r="2257">
          <cell r="A2257">
            <v>26772013</v>
          </cell>
          <cell r="B2257" t="str">
            <v>[魔妖姫]ｼｪﾑﾊｻﾞ</v>
          </cell>
        </row>
        <row r="2258">
          <cell r="A2258">
            <v>16773013</v>
          </cell>
          <cell r="B2258" t="str">
            <v>[魔熱姫]ｼｪﾑﾊｻﾞ</v>
          </cell>
        </row>
        <row r="2259">
          <cell r="A2259">
            <v>36774013</v>
          </cell>
          <cell r="B2259" t="str">
            <v>[魔純姫]ｼｪﾑﾊｻﾞ</v>
          </cell>
        </row>
        <row r="2260">
          <cell r="A2260">
            <v>35775011</v>
          </cell>
          <cell r="B2260" t="str">
            <v>ﾀﾅﾄｽ</v>
          </cell>
        </row>
        <row r="2261">
          <cell r="A2261">
            <v>35775012</v>
          </cell>
          <cell r="B2261" t="str">
            <v>ﾀﾅﾄｽ+</v>
          </cell>
        </row>
        <row r="2262">
          <cell r="A2262">
            <v>35775013</v>
          </cell>
          <cell r="B2262" t="str">
            <v>[死神姫]ﾀﾅﾄｽ</v>
          </cell>
        </row>
        <row r="2263">
          <cell r="A2263">
            <v>26776011</v>
          </cell>
          <cell r="B2263" t="str">
            <v>ｱｽﾌﾟ</v>
          </cell>
        </row>
        <row r="2264">
          <cell r="A2264">
            <v>26776012</v>
          </cell>
          <cell r="B2264" t="str">
            <v>ｱｽﾌﾟ+</v>
          </cell>
        </row>
        <row r="2265">
          <cell r="A2265">
            <v>26776013</v>
          </cell>
          <cell r="B2265" t="str">
            <v>[小蛇姫]ｱｽﾌﾟ</v>
          </cell>
        </row>
        <row r="2266">
          <cell r="A2266">
            <v>14777011</v>
          </cell>
          <cell r="B2266" t="str">
            <v>ｻﾃｭﾛｽ</v>
          </cell>
        </row>
        <row r="2267">
          <cell r="A2267">
            <v>14777012</v>
          </cell>
          <cell r="B2267" t="str">
            <v>ｻﾃｭﾛｽ+</v>
          </cell>
        </row>
        <row r="2268">
          <cell r="A2268">
            <v>14777013</v>
          </cell>
          <cell r="B2268" t="str">
            <v>[山羊踊姫]ｻﾃｭﾛｽ</v>
          </cell>
        </row>
        <row r="2269">
          <cell r="A2269">
            <v>17778011</v>
          </cell>
          <cell r="B2269" t="str">
            <v>ﾙｼﾌｪﾙ</v>
          </cell>
        </row>
        <row r="2270">
          <cell r="A2270">
            <v>17778012</v>
          </cell>
          <cell r="B2270" t="str">
            <v>ﾙｼﾌｪﾙ+</v>
          </cell>
        </row>
        <row r="2271">
          <cell r="A2271">
            <v>17778013</v>
          </cell>
          <cell r="B2271" t="str">
            <v>[堕天姫]ﾙｼﾌｪﾙ</v>
          </cell>
        </row>
        <row r="2272">
          <cell r="A2272">
            <v>16779011</v>
          </cell>
          <cell r="B2272" t="str">
            <v>[恋堕天の水沫]ｱｻﾞｾﾞﾙ</v>
          </cell>
        </row>
        <row r="2273">
          <cell r="A2273">
            <v>16779012</v>
          </cell>
          <cell r="B2273" t="str">
            <v>[恋堕天の水沫]ｱｻﾞｾﾞﾙ+</v>
          </cell>
        </row>
        <row r="2274">
          <cell r="A2274">
            <v>16779013</v>
          </cell>
          <cell r="B2274" t="str">
            <v>[堕天の水着]ｱｻﾞｾﾞﾙ</v>
          </cell>
        </row>
        <row r="2275">
          <cell r="A2275">
            <v>26780011</v>
          </cell>
          <cell r="B2275" t="str">
            <v>[夏の幻誘夢]ﾘﾘﾑ</v>
          </cell>
        </row>
        <row r="2276">
          <cell r="A2276">
            <v>26780012</v>
          </cell>
          <cell r="B2276" t="str">
            <v>[夏の幻誘夢]ﾘﾘﾑ+</v>
          </cell>
        </row>
        <row r="2277">
          <cell r="A2277">
            <v>26780013</v>
          </cell>
          <cell r="B2277" t="str">
            <v>[真夏の淫魔]ﾘﾘﾑ</v>
          </cell>
        </row>
        <row r="2278">
          <cell r="A2278">
            <v>14781011</v>
          </cell>
          <cell r="B2278" t="str">
            <v>[渚の水蛇女]ﾗﾐｱ</v>
          </cell>
        </row>
        <row r="2279">
          <cell r="A2279">
            <v>14781012</v>
          </cell>
          <cell r="B2279" t="str">
            <v>[渚の水蛇女]ﾗﾐｱ+</v>
          </cell>
        </row>
        <row r="2280">
          <cell r="A2280">
            <v>14781013</v>
          </cell>
          <cell r="B2280" t="str">
            <v>[見ちゃﾀﾞﾒ]ﾗﾐｱ</v>
          </cell>
        </row>
        <row r="2281">
          <cell r="A2281">
            <v>24782011</v>
          </cell>
          <cell r="B2281" t="str">
            <v>[盛夏の狼娘]ｽｺﾙ</v>
          </cell>
        </row>
        <row r="2282">
          <cell r="A2282">
            <v>24782012</v>
          </cell>
          <cell r="B2282" t="str">
            <v>[盛夏の狼娘]ｽｺﾙ+</v>
          </cell>
        </row>
        <row r="2283">
          <cell r="A2283">
            <v>24782013</v>
          </cell>
          <cell r="B2283" t="str">
            <v>[ﾋﾞｷﾆ狼]ｽｺﾙ</v>
          </cell>
        </row>
        <row r="2284">
          <cell r="A2284">
            <v>25783011</v>
          </cell>
          <cell r="B2284" t="str">
            <v>ｼﾞﾗﾝﾄ</v>
          </cell>
        </row>
        <row r="2285">
          <cell r="A2285">
            <v>25783012</v>
          </cell>
          <cell r="B2285" t="str">
            <v>ｼﾞﾗﾝﾄ+</v>
          </cell>
        </row>
        <row r="2286">
          <cell r="A2286">
            <v>25783013</v>
          </cell>
          <cell r="B2286" t="str">
            <v>[黒龍姫]ｼﾞﾗﾝﾄ</v>
          </cell>
        </row>
        <row r="2287">
          <cell r="A2287">
            <v>16784011</v>
          </cell>
          <cell r="B2287" t="str">
            <v>ｲｼｽ</v>
          </cell>
        </row>
        <row r="2288">
          <cell r="A2288">
            <v>16784012</v>
          </cell>
          <cell r="B2288" t="str">
            <v>ｲｼｽ+</v>
          </cell>
        </row>
        <row r="2289">
          <cell r="A2289">
            <v>16784013</v>
          </cell>
          <cell r="B2289" t="str">
            <v>[鳶翼神]ｲｼｽ</v>
          </cell>
        </row>
        <row r="2290">
          <cell r="A2290">
            <v>34785011</v>
          </cell>
          <cell r="B2290" t="str">
            <v>ｴｳﾃﾙﾍﾟｰ</v>
          </cell>
        </row>
        <row r="2291">
          <cell r="A2291">
            <v>34785012</v>
          </cell>
          <cell r="B2291" t="str">
            <v>ｴｳﾃﾙﾍﾟｰ+</v>
          </cell>
        </row>
        <row r="2292">
          <cell r="A2292">
            <v>34785013</v>
          </cell>
          <cell r="B2292" t="str">
            <v>[抒情姫]ｴｳﾃﾙﾍﾟｰ</v>
          </cell>
        </row>
        <row r="2293">
          <cell r="A2293">
            <v>15956011</v>
          </cell>
          <cell r="B2293" t="str">
            <v>ｼｬﾙ･ﾊﾟﾚｱｽ</v>
          </cell>
        </row>
        <row r="2294">
          <cell r="A2294">
            <v>36786011</v>
          </cell>
          <cell r="B2294" t="str">
            <v>ｸﾞﾗｽ･ｶﾞｳﾞﾅﾝ</v>
          </cell>
        </row>
        <row r="2295">
          <cell r="A2295">
            <v>36786012</v>
          </cell>
          <cell r="B2295" t="str">
            <v>ｸﾞﾗｽ･ｶﾞｳﾞﾅﾝ+</v>
          </cell>
        </row>
        <row r="2296">
          <cell r="A2296">
            <v>36786013</v>
          </cell>
          <cell r="B2296" t="str">
            <v>[豊穣牝牛]ｸﾞﾗｽ･ｶﾞｳﾞﾅﾝ</v>
          </cell>
        </row>
        <row r="2297">
          <cell r="A2297">
            <v>24787011</v>
          </cell>
          <cell r="B2297" t="str">
            <v>ﾋﾟｭﾄﾝ</v>
          </cell>
        </row>
        <row r="2298">
          <cell r="A2298">
            <v>24787012</v>
          </cell>
          <cell r="B2298" t="str">
            <v>ﾋﾟｭﾄﾝ+</v>
          </cell>
        </row>
        <row r="2299">
          <cell r="A2299">
            <v>24787013</v>
          </cell>
          <cell r="B2299" t="str">
            <v>[巨大蛇]ﾋﾟｭﾄﾝ</v>
          </cell>
        </row>
        <row r="2300">
          <cell r="A2300">
            <v>13788011</v>
          </cell>
          <cell r="B2300" t="str">
            <v>ﾍﾙﾊｳﾝﾄﾞ</v>
          </cell>
        </row>
        <row r="2301">
          <cell r="A2301">
            <v>13788012</v>
          </cell>
          <cell r="B2301" t="str">
            <v>ﾍﾙﾊｳﾝﾄﾞ+</v>
          </cell>
        </row>
        <row r="2302">
          <cell r="A2302">
            <v>13788013</v>
          </cell>
          <cell r="B2302" t="str">
            <v>[黒き魔犬]ﾍﾙﾊｳﾝﾄﾞ</v>
          </cell>
        </row>
        <row r="2303">
          <cell r="A2303">
            <v>36789011</v>
          </cell>
          <cell r="B2303" t="str">
            <v>ｽｷｱﾎﾟﾃﾞｽ</v>
          </cell>
        </row>
        <row r="2304">
          <cell r="A2304">
            <v>36789012</v>
          </cell>
          <cell r="B2304" t="str">
            <v>ｽｷｱﾎﾟﾃﾞｽ+</v>
          </cell>
        </row>
        <row r="2305">
          <cell r="A2305">
            <v>36789013</v>
          </cell>
          <cell r="B2305" t="str">
            <v>[跳々姫]ｽｷｱﾎﾟﾃﾞｽ</v>
          </cell>
        </row>
        <row r="2306">
          <cell r="A2306">
            <v>15790011</v>
          </cell>
          <cell r="B2306" t="str">
            <v>ﾆｰｹｰ</v>
          </cell>
        </row>
        <row r="2307">
          <cell r="A2307">
            <v>15790012</v>
          </cell>
          <cell r="B2307" t="str">
            <v>ﾆｰｹｰ+</v>
          </cell>
        </row>
        <row r="2308">
          <cell r="A2308">
            <v>15790013</v>
          </cell>
          <cell r="B2308" t="str">
            <v>[応援姫]ﾆｰｹｰ</v>
          </cell>
        </row>
        <row r="2309">
          <cell r="A2309">
            <v>26791011</v>
          </cell>
          <cell r="B2309" t="str">
            <v>ﾃﾞﾙﾋﾟｭﾈ</v>
          </cell>
        </row>
        <row r="2310">
          <cell r="A2310">
            <v>26791012</v>
          </cell>
          <cell r="B2310" t="str">
            <v>ﾃﾞﾙﾋﾟｭﾈ+</v>
          </cell>
        </row>
        <row r="2311">
          <cell r="A2311">
            <v>26791013</v>
          </cell>
          <cell r="B2311" t="str">
            <v>[神託]ﾃﾞﾙﾋﾟｭﾈ</v>
          </cell>
        </row>
        <row r="2312">
          <cell r="A2312">
            <v>14792011</v>
          </cell>
          <cell r="B2312" t="str">
            <v>ｱｽﾄﾐ</v>
          </cell>
        </row>
        <row r="2313">
          <cell r="A2313">
            <v>14792012</v>
          </cell>
          <cell r="B2313" t="str">
            <v>ｱｽﾄﾐ+</v>
          </cell>
        </row>
        <row r="2314">
          <cell r="A2314">
            <v>14792013</v>
          </cell>
          <cell r="B2314" t="str">
            <v>[怪人]ｱｽﾄﾐ</v>
          </cell>
        </row>
        <row r="2315">
          <cell r="A2315">
            <v>33793011</v>
          </cell>
          <cell r="B2315" t="str">
            <v>ｺﾌﾞﾗﾅｲ</v>
          </cell>
        </row>
        <row r="2316">
          <cell r="A2316">
            <v>33793012</v>
          </cell>
          <cell r="B2316" t="str">
            <v>ｺﾌﾞﾗﾅｲ+</v>
          </cell>
        </row>
        <row r="2317">
          <cell r="A2317">
            <v>33793013</v>
          </cell>
          <cell r="B2317" t="str">
            <v>[鉱山妖精]ｺﾌﾞﾗﾅｲ</v>
          </cell>
        </row>
        <row r="2318">
          <cell r="A2318">
            <v>26794011</v>
          </cell>
          <cell r="B2318" t="str">
            <v>ﾐｭﾙﾒｺﾚｵ</v>
          </cell>
        </row>
        <row r="2319">
          <cell r="A2319">
            <v>26794012</v>
          </cell>
          <cell r="B2319" t="str">
            <v>ﾐｭﾙﾒｺﾚｵ+</v>
          </cell>
        </row>
        <row r="2320">
          <cell r="A2320">
            <v>26794013</v>
          </cell>
          <cell r="B2320" t="str">
            <v>[蟻獅子]ﾐｭﾙﾒｺﾚｵ</v>
          </cell>
        </row>
        <row r="2321">
          <cell r="A2321">
            <v>34795011</v>
          </cell>
          <cell r="B2321" t="str">
            <v>ｸﾘｰﾙ</v>
          </cell>
        </row>
        <row r="2322">
          <cell r="A2322">
            <v>34795012</v>
          </cell>
          <cell r="B2322" t="str">
            <v>ｸﾘｰﾙ+</v>
          </cell>
        </row>
        <row r="2323">
          <cell r="A2323">
            <v>34795013</v>
          </cell>
          <cell r="B2323" t="str">
            <v xml:space="preserve">[魚人姫]ｸﾘｰﾙ  </v>
          </cell>
        </row>
        <row r="2324">
          <cell r="A2324">
            <v>15796011</v>
          </cell>
          <cell r="B2324" t="str">
            <v>ﾗﾏｼｭﾄｩ</v>
          </cell>
        </row>
        <row r="2325">
          <cell r="A2325">
            <v>15796012</v>
          </cell>
          <cell r="B2325" t="str">
            <v>ﾗﾏｼｭﾄｩ+</v>
          </cell>
        </row>
        <row r="2326">
          <cell r="A2326">
            <v>15796013</v>
          </cell>
          <cell r="B2326" t="str">
            <v>[夢魔姫]ﾗﾏｼｭﾄｩ</v>
          </cell>
        </row>
        <row r="2327">
          <cell r="A2327">
            <v>26797011</v>
          </cell>
          <cell r="B2327" t="str">
            <v>[夢魔の囁き]ﾗﾏｼｭﾄｩ</v>
          </cell>
        </row>
        <row r="2328">
          <cell r="A2328">
            <v>26797012</v>
          </cell>
          <cell r="B2328" t="str">
            <v>[夢魔の囁き]ﾗﾏｼｭﾄｩ+</v>
          </cell>
        </row>
        <row r="2329">
          <cell r="A2329">
            <v>26797013</v>
          </cell>
          <cell r="B2329" t="str">
            <v>[極･夢魔の囁き]ﾗﾏｼｭﾄｩ</v>
          </cell>
        </row>
        <row r="2330">
          <cell r="A2330">
            <v>36798011</v>
          </cell>
          <cell r="B2330" t="str">
            <v>[狂気覚醒]ﾗﾏｼｭﾄｩ</v>
          </cell>
        </row>
        <row r="2331">
          <cell r="A2331">
            <v>36798012</v>
          </cell>
          <cell r="B2331" t="str">
            <v>[狂気覚醒]ﾗﾏｼｭﾄｩ+</v>
          </cell>
        </row>
        <row r="2332">
          <cell r="A2332">
            <v>36798013</v>
          </cell>
          <cell r="B2332" t="str">
            <v>[真極･狂気の夢魔姫]ﾗﾏｼｭﾄｩ</v>
          </cell>
        </row>
        <row r="2333">
          <cell r="A2333">
            <v>16799011</v>
          </cell>
          <cell r="B2333" t="str">
            <v>紅茶の妖精</v>
          </cell>
        </row>
        <row r="2334">
          <cell r="A2334">
            <v>16799012</v>
          </cell>
          <cell r="B2334" t="str">
            <v>紅茶の妖精+</v>
          </cell>
        </row>
        <row r="2335">
          <cell r="A2335">
            <v>16799013</v>
          </cell>
          <cell r="B2335" t="str">
            <v>[優雅な休息]紅茶の妖精</v>
          </cell>
        </row>
        <row r="2336">
          <cell r="A2336">
            <v>17800011</v>
          </cell>
          <cell r="B2336" t="str">
            <v>ﾍﾗｸﾚｽ</v>
          </cell>
        </row>
        <row r="2337">
          <cell r="A2337">
            <v>17800012</v>
          </cell>
          <cell r="B2337" t="str">
            <v>ﾍﾗｸﾚｽ+</v>
          </cell>
        </row>
        <row r="2338">
          <cell r="A2338">
            <v>17800013</v>
          </cell>
          <cell r="B2338" t="str">
            <v>[無双英雄]ﾍﾗｸﾚｽ</v>
          </cell>
        </row>
        <row r="2339">
          <cell r="A2339">
            <v>26801011</v>
          </cell>
          <cell r="B2339" t="str">
            <v>[恥智天使]ｹﾙﾌﾞ</v>
          </cell>
        </row>
        <row r="2340">
          <cell r="A2340">
            <v>26801012</v>
          </cell>
          <cell r="B2340" t="str">
            <v>[恥智天使]ｹﾙﾌﾞ+</v>
          </cell>
        </row>
        <row r="2341">
          <cell r="A2341">
            <v>26801013</v>
          </cell>
          <cell r="B2341" t="str">
            <v>[ﾋﾞｷﾆ天使]ｹﾙﾌﾞ</v>
          </cell>
        </row>
        <row r="2342">
          <cell r="A2342">
            <v>36802011</v>
          </cell>
          <cell r="B2342" t="str">
            <v>[浜辺の妖精王]ﾃｨﾀｰﾆｱ</v>
          </cell>
        </row>
        <row r="2343">
          <cell r="A2343">
            <v>36802012</v>
          </cell>
          <cell r="B2343" t="str">
            <v>[浜辺の妖精王]ﾃｨﾀｰﾆｱ+</v>
          </cell>
        </row>
        <row r="2344">
          <cell r="A2344">
            <v>36802013</v>
          </cell>
          <cell r="B2344" t="str">
            <v>[ﾋﾞｷﾆ妖精王]ﾃｨﾀｰﾆｱ</v>
          </cell>
        </row>
        <row r="2345">
          <cell r="A2345">
            <v>16803011</v>
          </cell>
          <cell r="B2345" t="str">
            <v>[蒼海の四聖獣]青龍</v>
          </cell>
        </row>
        <row r="2346">
          <cell r="A2346">
            <v>16803012</v>
          </cell>
          <cell r="B2346" t="str">
            <v>[蒼海の四聖獣]青龍+</v>
          </cell>
        </row>
        <row r="2347">
          <cell r="A2347">
            <v>16803013</v>
          </cell>
          <cell r="B2347" t="str">
            <v>[ぽろりﾊﾌﾟﾆﾝｸﾞ]青龍</v>
          </cell>
        </row>
        <row r="2348">
          <cell r="A2348">
            <v>36804011</v>
          </cell>
          <cell r="B2348" t="str">
            <v>[最楽思考]ｳｫﾌ･ﾏﾅﾌ</v>
          </cell>
        </row>
        <row r="2349">
          <cell r="A2349">
            <v>36804012</v>
          </cell>
          <cell r="B2349" t="str">
            <v>[最楽思考]ｳｫﾌ･ﾏﾅﾌ+</v>
          </cell>
        </row>
        <row r="2350">
          <cell r="A2350">
            <v>36804013</v>
          </cell>
          <cell r="B2350" t="str">
            <v>[善なるﾋﾞｷﾆ]ｳｫﾌ･ﾏﾅﾌ</v>
          </cell>
        </row>
        <row r="2351">
          <cell r="A2351">
            <v>26805011</v>
          </cell>
          <cell r="B2351" t="str">
            <v>[海氷結姫]ｼﾞｬｯｸﾌﾛｽﾄ</v>
          </cell>
        </row>
        <row r="2352">
          <cell r="A2352">
            <v>26805012</v>
          </cell>
          <cell r="B2352" t="str">
            <v>[海氷結姫]ｼﾞｬｯｸﾌﾛｽﾄ+</v>
          </cell>
        </row>
        <row r="2353">
          <cell r="A2353">
            <v>26805013</v>
          </cell>
          <cell r="B2353" t="str">
            <v>[ﾋﾞｷﾆ氷妖精]ｼﾞｬｯｸﾌﾛｽﾄ</v>
          </cell>
        </row>
        <row r="2354">
          <cell r="A2354">
            <v>14806011</v>
          </cell>
          <cell r="B2354" t="str">
            <v>[砂城職人]ｷｷｰﾓﾗ</v>
          </cell>
        </row>
        <row r="2355">
          <cell r="A2355">
            <v>14806012</v>
          </cell>
          <cell r="B2355" t="str">
            <v>[砂城職人]ｷｷｰﾓﾗ+</v>
          </cell>
        </row>
        <row r="2356">
          <cell r="A2356">
            <v>14806013</v>
          </cell>
          <cell r="B2356" t="str">
            <v>[ﾋﾞｰﾁ上の砂城職人]ｷｷｰﾓﾗ</v>
          </cell>
        </row>
        <row r="2357">
          <cell r="A2357">
            <v>34807011</v>
          </cell>
          <cell r="B2357" t="str">
            <v>[居候]座敷童</v>
          </cell>
        </row>
        <row r="2358">
          <cell r="A2358">
            <v>34807012</v>
          </cell>
          <cell r="B2358" t="str">
            <v>[居候]座敷童+</v>
          </cell>
        </row>
        <row r="2359">
          <cell r="A2359">
            <v>34807013</v>
          </cell>
          <cell r="B2359" t="str">
            <v>[海の家に居候]座敷童</v>
          </cell>
        </row>
        <row r="2360">
          <cell r="A2360">
            <v>34808011</v>
          </cell>
          <cell r="B2360" t="str">
            <v>[最惑水着]ｱｶ･ﾏﾅﾌ</v>
          </cell>
        </row>
        <row r="2361">
          <cell r="A2361">
            <v>34808012</v>
          </cell>
          <cell r="B2361" t="str">
            <v>[最惑水着]ｱｶ･ﾏﾅﾌ+</v>
          </cell>
        </row>
        <row r="2362">
          <cell r="A2362">
            <v>34808013</v>
          </cell>
          <cell r="B2362" t="str">
            <v>[最惑思考]ｱｶ･ﾏﾅﾌ</v>
          </cell>
        </row>
        <row r="2363">
          <cell r="A2363">
            <v>24809011</v>
          </cell>
          <cell r="B2363" t="str">
            <v>[神ﾋﾞｷﾆ]ｱﾒﾉｳｽﾞﾒ</v>
          </cell>
        </row>
        <row r="2364">
          <cell r="A2364">
            <v>24809012</v>
          </cell>
          <cell r="B2364" t="str">
            <v>[神ﾋﾞｷﾆ]ｱﾒﾉｳｽﾞﾒ+</v>
          </cell>
        </row>
        <row r="2365">
          <cell r="A2365">
            <v>24809013</v>
          </cell>
          <cell r="B2365" t="str">
            <v>[夏の宮比神]ｱﾒﾉｳｽﾞﾒ</v>
          </cell>
        </row>
        <row r="2366">
          <cell r="A2366">
            <v>15957011</v>
          </cell>
          <cell r="B2366" t="str">
            <v>[回復艶技]ﾌﾟﾗﾁﾅｽﾗｲﾑ</v>
          </cell>
        </row>
        <row r="2367">
          <cell r="A2367">
            <v>23958011</v>
          </cell>
          <cell r="B2367" t="str">
            <v>[自分用]ｽｷﾙｽﾗｲﾑ</v>
          </cell>
        </row>
        <row r="2368">
          <cell r="A2368">
            <v>36810011</v>
          </cell>
          <cell r="B2368" t="str">
            <v>[水着の季節]ｾﾞｳｽ</v>
          </cell>
        </row>
        <row r="2369">
          <cell r="A2369">
            <v>36810012</v>
          </cell>
          <cell r="B2369" t="str">
            <v>[水着の季節]ｾﾞｳｽ+</v>
          </cell>
        </row>
        <row r="2370">
          <cell r="A2370">
            <v>36810013</v>
          </cell>
          <cell r="B2370" t="str">
            <v>[最高水着神]ｾﾞｳｽ</v>
          </cell>
        </row>
        <row r="2371">
          <cell r="A2371">
            <v>11811011</v>
          </cell>
          <cell r="B2371" t="str">
            <v>[初ﾃﾞｰﾄ]ｻｷｭﾊﾞｽ</v>
          </cell>
        </row>
        <row r="2372">
          <cell r="A2372">
            <v>12812011</v>
          </cell>
          <cell r="B2372" t="str">
            <v>[初体験]ｻｷｭﾊﾞｽ</v>
          </cell>
        </row>
        <row r="2373">
          <cell r="A2373">
            <v>13813011</v>
          </cell>
          <cell r="B2373" t="str">
            <v>[渚のﾃﾞｰﾄ]ｻｷｭﾊﾞｽ</v>
          </cell>
        </row>
        <row r="2374">
          <cell r="A2374">
            <v>14814011</v>
          </cell>
          <cell r="B2374" t="str">
            <v>[夏の思い出]ｻｷｭﾊﾞｽ</v>
          </cell>
        </row>
        <row r="2375">
          <cell r="A2375">
            <v>16815011</v>
          </cell>
          <cell r="B2375" t="str">
            <v>[淫魔の純愛]ｻｷｭﾊﾞｽ</v>
          </cell>
        </row>
        <row r="2376">
          <cell r="A2376">
            <v>16815013</v>
          </cell>
          <cell r="B2376" t="str">
            <v>[淫魔の恋心]ｻｷｭﾊﾞｽ</v>
          </cell>
        </row>
        <row r="2377">
          <cell r="A2377">
            <v>15816011</v>
          </cell>
          <cell r="B2377" t="str">
            <v>[今夜は二人きり]ｻｷｭﾊﾞｽ</v>
          </cell>
        </row>
        <row r="2378">
          <cell r="A2378">
            <v>15816013</v>
          </cell>
          <cell r="B2378" t="str">
            <v>[ﾛﾏﾝﾃｨｯｸ乙女]ｻｷｭﾊﾞｽ</v>
          </cell>
        </row>
        <row r="2379">
          <cell r="A2379">
            <v>21817011</v>
          </cell>
          <cell r="B2379" t="str">
            <v>[初ﾃﾞｰﾄ]ｻｷｭﾊﾞｽ</v>
          </cell>
        </row>
        <row r="2380">
          <cell r="A2380">
            <v>22818011</v>
          </cell>
          <cell r="B2380" t="str">
            <v>[初体験]ｻｷｭﾊﾞｽ</v>
          </cell>
        </row>
        <row r="2381">
          <cell r="A2381">
            <v>23819011</v>
          </cell>
          <cell r="B2381" t="str">
            <v>[渚のﾃﾞｰﾄ]ｻｷｭﾊﾞｽ</v>
          </cell>
        </row>
        <row r="2382">
          <cell r="A2382">
            <v>24820011</v>
          </cell>
          <cell r="B2382" t="str">
            <v>[夏の思い出]ｻｷｭﾊﾞｽ</v>
          </cell>
        </row>
        <row r="2383">
          <cell r="A2383">
            <v>26821011</v>
          </cell>
          <cell r="B2383" t="str">
            <v>[淫魔の純愛]ｻｷｭﾊﾞｽ</v>
          </cell>
        </row>
        <row r="2384">
          <cell r="A2384">
            <v>26821013</v>
          </cell>
          <cell r="B2384" t="str">
            <v>[淫魔の恋心]ｻｷｭﾊﾞｽ</v>
          </cell>
        </row>
        <row r="2385">
          <cell r="A2385">
            <v>25822011</v>
          </cell>
          <cell r="B2385" t="str">
            <v>[今夜は二人きり]ｻｷｭﾊﾞｽ</v>
          </cell>
        </row>
        <row r="2386">
          <cell r="A2386">
            <v>25822013</v>
          </cell>
          <cell r="B2386" t="str">
            <v>[ﾛﾏﾝﾃｨｯｸ乙女]ｻｷｭﾊﾞｽ</v>
          </cell>
        </row>
        <row r="2387">
          <cell r="A2387">
            <v>31823011</v>
          </cell>
          <cell r="B2387" t="str">
            <v>[初ﾃﾞｰﾄ]ｻｷｭﾊﾞｽ</v>
          </cell>
        </row>
        <row r="2388">
          <cell r="A2388">
            <v>32824011</v>
          </cell>
          <cell r="B2388" t="str">
            <v>[初体験]ｻｷｭﾊﾞｽ</v>
          </cell>
        </row>
        <row r="2389">
          <cell r="A2389">
            <v>33825011</v>
          </cell>
          <cell r="B2389" t="str">
            <v>[渚のﾃﾞｰﾄ]ｻｷｭﾊﾞｽ</v>
          </cell>
        </row>
        <row r="2390">
          <cell r="A2390">
            <v>34826011</v>
          </cell>
          <cell r="B2390" t="str">
            <v>[夏の思い出]ｻｷｭﾊﾞｽ</v>
          </cell>
        </row>
        <row r="2391">
          <cell r="A2391">
            <v>36827011</v>
          </cell>
          <cell r="B2391" t="str">
            <v>[淫魔の純愛]ｻｷｭﾊﾞｽ</v>
          </cell>
        </row>
        <row r="2392">
          <cell r="A2392">
            <v>36827013</v>
          </cell>
          <cell r="B2392" t="str">
            <v>[淫魔の恋心]ｻｷｭﾊﾞｽ</v>
          </cell>
        </row>
        <row r="2393">
          <cell r="A2393">
            <v>35828011</v>
          </cell>
          <cell r="B2393" t="str">
            <v>[今夜は二人きり]ｻｷｭﾊﾞｽ</v>
          </cell>
        </row>
        <row r="2394">
          <cell r="A2394">
            <v>35828013</v>
          </cell>
          <cell r="B2394" t="str">
            <v>[ﾛﾏﾝﾃｨｯｸ乙女]ｻｷｭﾊﾞｽ</v>
          </cell>
        </row>
        <row r="2395">
          <cell r="A2395">
            <v>15829011</v>
          </cell>
          <cell r="B2395" t="str">
            <v>ｽﾙﾄ</v>
          </cell>
        </row>
        <row r="2396">
          <cell r="A2396">
            <v>15829012</v>
          </cell>
          <cell r="B2396" t="str">
            <v>ｽﾙﾄ+</v>
          </cell>
        </row>
        <row r="2397">
          <cell r="A2397">
            <v>15829013</v>
          </cell>
          <cell r="B2397" t="str">
            <v>[灼熱姫]ｽﾙﾄ</v>
          </cell>
        </row>
        <row r="2398">
          <cell r="A2398">
            <v>26830011</v>
          </cell>
          <cell r="B2398" t="str">
            <v>[神滅炎剣]ｽﾙﾄ</v>
          </cell>
        </row>
        <row r="2399">
          <cell r="A2399">
            <v>26830012</v>
          </cell>
          <cell r="B2399" t="str">
            <v>[神滅炎剣]ｽﾙﾄ+</v>
          </cell>
        </row>
        <row r="2400">
          <cell r="A2400">
            <v>26830013</v>
          </cell>
          <cell r="B2400" t="str">
            <v>[極･神滅炎剣]ｽﾙﾄ</v>
          </cell>
        </row>
        <row r="2401">
          <cell r="A2401">
            <v>36831011</v>
          </cell>
          <cell r="B2401" t="str">
            <v>ｱｻﾞﾄｰｽ</v>
          </cell>
        </row>
        <row r="2402">
          <cell r="A2402">
            <v>36831012</v>
          </cell>
          <cell r="B2402" t="str">
            <v>ｱｻﾞﾄｰｽ+</v>
          </cell>
        </row>
        <row r="2403">
          <cell r="A2403">
            <v>36831013</v>
          </cell>
          <cell r="B2403" t="str">
            <v>[混沌魔王]ｱｻﾞﾄｰｽ</v>
          </cell>
        </row>
        <row r="2404">
          <cell r="A2404">
            <v>26832011</v>
          </cell>
          <cell r="B2404" t="str">
            <v>ﾓｰｼｮﾎﾞｰ</v>
          </cell>
        </row>
        <row r="2405">
          <cell r="A2405">
            <v>26832012</v>
          </cell>
          <cell r="B2405" t="str">
            <v>ﾓｰｼｮﾎﾞｰ+</v>
          </cell>
        </row>
        <row r="2406">
          <cell r="A2406">
            <v>26832013</v>
          </cell>
          <cell r="B2406" t="str">
            <v>[悪鳥]ﾓｰｼｮﾎﾞｰ</v>
          </cell>
        </row>
        <row r="2407">
          <cell r="A2407">
            <v>34833011</v>
          </cell>
          <cell r="B2407" t="str">
            <v>ｱﾙｹﾞﾝﾀﾋﾞｽ</v>
          </cell>
        </row>
        <row r="2408">
          <cell r="A2408">
            <v>34833012</v>
          </cell>
          <cell r="B2408" t="str">
            <v>ｱﾙｹﾞﾝﾀﾋﾞｽ+</v>
          </cell>
        </row>
        <row r="2409">
          <cell r="A2409">
            <v>34833013</v>
          </cell>
          <cell r="B2409" t="str">
            <v>[巨大翼竜]ｱﾙｹﾞﾝﾀﾋﾞｽ</v>
          </cell>
        </row>
        <row r="2410">
          <cell r="A2410">
            <v>16834011</v>
          </cell>
          <cell r="B2410" t="str">
            <v>黄竜</v>
          </cell>
        </row>
        <row r="2411">
          <cell r="A2411">
            <v>16834012</v>
          </cell>
          <cell r="B2411" t="str">
            <v>黄竜+</v>
          </cell>
        </row>
        <row r="2412">
          <cell r="A2412">
            <v>16834013</v>
          </cell>
          <cell r="B2412" t="str">
            <v>[四神]黄竜</v>
          </cell>
        </row>
        <row r="2413">
          <cell r="A2413">
            <v>16835011</v>
          </cell>
          <cell r="B2413" t="str">
            <v>[水着小悪魔]ﾆｰｱ</v>
          </cell>
        </row>
        <row r="2414">
          <cell r="A2414">
            <v>16835012</v>
          </cell>
          <cell r="B2414" t="str">
            <v>[水着小悪魔]ﾆｰｱ+</v>
          </cell>
        </row>
        <row r="2415">
          <cell r="A2415">
            <v>16835013</v>
          </cell>
          <cell r="B2415" t="str">
            <v>[大人の階段]ﾆｰｱ</v>
          </cell>
        </row>
        <row r="2416">
          <cell r="A2416">
            <v>26836011</v>
          </cell>
          <cell r="B2416" t="str">
            <v>[ﾄﾛﾋﾟｶﾙﾃﾞﾋﾞﾙ]ﾆｰｱ</v>
          </cell>
        </row>
        <row r="2417">
          <cell r="A2417">
            <v>26836012</v>
          </cell>
          <cell r="B2417" t="str">
            <v>[ﾄﾛﾋﾟｶﾙﾃﾞﾋﾞﾙ]ﾆｰｱ+</v>
          </cell>
        </row>
        <row r="2418">
          <cell r="A2418">
            <v>26836013</v>
          </cell>
          <cell r="B2418" t="str">
            <v>[大人の階段]ﾆｰｱ</v>
          </cell>
        </row>
        <row r="2419">
          <cell r="A2419">
            <v>36837011</v>
          </cell>
          <cell r="B2419" t="str">
            <v>[ｻﾏｰﾘﾄﾙﾃﾞﾋﾞﾙ]ﾆｰｱ</v>
          </cell>
        </row>
        <row r="2420">
          <cell r="A2420">
            <v>36837012</v>
          </cell>
          <cell r="B2420" t="str">
            <v>[ｻﾏｰﾘﾄﾙﾃﾞﾋﾞﾙ]ﾆｰｱ+</v>
          </cell>
        </row>
        <row r="2421">
          <cell r="A2421">
            <v>36837013</v>
          </cell>
          <cell r="B2421" t="str">
            <v>[大人の階段]ﾆｰｱ</v>
          </cell>
        </row>
        <row r="2422">
          <cell r="A2422">
            <v>15959011</v>
          </cell>
          <cell r="B2422" t="str">
            <v>[Wｱﾀｯｸ艶技]ﾌﾟﾗﾁﾅｽﾗｲﾑ</v>
          </cell>
        </row>
        <row r="2423">
          <cell r="A2423">
            <v>15960011</v>
          </cell>
          <cell r="B2423" t="str">
            <v>[ﾗｲﾄﾆﾝｸﾞﾎﾞﾙﾄ艶技]ﾌﾟﾗﾁﾅｽﾗｲﾑ</v>
          </cell>
        </row>
        <row r="2424">
          <cell r="A2424">
            <v>35838011</v>
          </cell>
          <cell r="B2424" t="str">
            <v>ｳﾞｨｰﾅｽ</v>
          </cell>
        </row>
        <row r="2425">
          <cell r="A2425">
            <v>35838012</v>
          </cell>
          <cell r="B2425" t="str">
            <v>ｳﾞｨｰﾅｽ+</v>
          </cell>
        </row>
        <row r="2426">
          <cell r="A2426">
            <v>35838013</v>
          </cell>
          <cell r="B2426" t="str">
            <v>[生命の女神]ｳﾞｨｰﾅｽ</v>
          </cell>
        </row>
        <row r="2427">
          <cell r="A2427">
            <v>26839011</v>
          </cell>
          <cell r="B2427" t="str">
            <v>ﾍﾙﾒｽ</v>
          </cell>
        </row>
        <row r="2428">
          <cell r="A2428">
            <v>26839012</v>
          </cell>
          <cell r="B2428" t="str">
            <v>ﾍﾙﾒｽ+</v>
          </cell>
        </row>
        <row r="2429">
          <cell r="A2429">
            <v>26839013</v>
          </cell>
          <cell r="B2429" t="str">
            <v>[牛愛姫]ﾍﾙﾒｽ</v>
          </cell>
        </row>
        <row r="2430">
          <cell r="A2430">
            <v>27840011</v>
          </cell>
          <cell r="B2430" t="str">
            <v>ﾆｭﾝﾍﾟｰ</v>
          </cell>
        </row>
        <row r="2431">
          <cell r="A2431">
            <v>27840012</v>
          </cell>
          <cell r="B2431" t="str">
            <v>ﾆｭﾝﾍﾟｰ+</v>
          </cell>
        </row>
        <row r="2432">
          <cell r="A2432">
            <v>27840013</v>
          </cell>
          <cell r="B2432" t="str">
            <v>[花嫁妖精]ﾆｭﾝﾍﾟｰ</v>
          </cell>
        </row>
        <row r="2433">
          <cell r="A2433">
            <v>36841011</v>
          </cell>
          <cell r="B2433" t="str">
            <v>ﾊﾞﾙﾄﾞﾙ</v>
          </cell>
        </row>
        <row r="2434">
          <cell r="A2434">
            <v>36841012</v>
          </cell>
          <cell r="B2434" t="str">
            <v>ﾊﾞﾙﾄﾞﾙ+</v>
          </cell>
        </row>
        <row r="2435">
          <cell r="A2435">
            <v>36841013</v>
          </cell>
          <cell r="B2435" t="str">
            <v>[純粋光神]ﾊﾞﾙﾄﾞﾙ</v>
          </cell>
        </row>
        <row r="2436">
          <cell r="A2436">
            <v>14842011</v>
          </cell>
          <cell r="B2436" t="str">
            <v xml:space="preserve">ﾈﾌﾃｨｽ   </v>
          </cell>
        </row>
        <row r="2437">
          <cell r="A2437">
            <v>14842012</v>
          </cell>
          <cell r="B2437" t="str">
            <v>ﾈﾌﾃｨｽ+</v>
          </cell>
        </row>
        <row r="2438">
          <cell r="A2438">
            <v>14842013</v>
          </cell>
          <cell r="B2438" t="str">
            <v xml:space="preserve">[常闇の女神]ﾈﾌﾃｨｽ   </v>
          </cell>
        </row>
        <row r="2439">
          <cell r="A2439">
            <v>34843011</v>
          </cell>
          <cell r="B2439" t="str">
            <v>ｲｰﾘｽ</v>
          </cell>
        </row>
        <row r="2440">
          <cell r="A2440">
            <v>34843012</v>
          </cell>
          <cell r="B2440" t="str">
            <v>ｲｰﾘｽ+</v>
          </cell>
        </row>
        <row r="2441">
          <cell r="A2441">
            <v>34843013</v>
          </cell>
          <cell r="B2441" t="str">
            <v>[虹彩]ｲｰﾘｽ</v>
          </cell>
        </row>
        <row r="2442">
          <cell r="A2442">
            <v>21961011</v>
          </cell>
          <cell r="B2442" t="str">
            <v>[自分用]ﾌﾟﾁｽｷﾙｽﾗｲﾑ</v>
          </cell>
        </row>
        <row r="2443">
          <cell r="A2443">
            <v>15844011</v>
          </cell>
          <cell r="B2443" t="str">
            <v>ﾋﾉｶｸﾞﾂﾁ</v>
          </cell>
        </row>
        <row r="2444">
          <cell r="A2444">
            <v>15844012</v>
          </cell>
          <cell r="B2444" t="str">
            <v>ﾋﾉｶｸﾞﾂﾁ+</v>
          </cell>
        </row>
        <row r="2445">
          <cell r="A2445">
            <v>15844013</v>
          </cell>
          <cell r="B2445" t="str">
            <v>[神焔姫]ﾋﾉｶｸﾞﾂﾁ</v>
          </cell>
        </row>
        <row r="2446">
          <cell r="A2446">
            <v>36845011</v>
          </cell>
          <cell r="B2446" t="str">
            <v>[邪炎産姫]ﾋﾉｶｸﾞﾂﾁ</v>
          </cell>
        </row>
        <row r="2447">
          <cell r="A2447">
            <v>36845012</v>
          </cell>
          <cell r="B2447" t="str">
            <v>[邪炎産姫]ﾋﾉｶｸﾞﾂﾁ+</v>
          </cell>
        </row>
        <row r="2448">
          <cell r="A2448">
            <v>36845013</v>
          </cell>
          <cell r="B2448" t="str">
            <v>[極･神の焔]ﾋﾉｶｸﾞﾂﾁ</v>
          </cell>
        </row>
        <row r="2449">
          <cell r="A2449">
            <v>26846011</v>
          </cell>
          <cell r="B2449" t="str">
            <v>ｷﾆﾁ･ｱﾊｳ</v>
          </cell>
        </row>
        <row r="2450">
          <cell r="A2450">
            <v>26846012</v>
          </cell>
          <cell r="B2450" t="str">
            <v>ｷﾆﾁ･ｱﾊｳ+</v>
          </cell>
        </row>
        <row r="2451">
          <cell r="A2451">
            <v>26846013</v>
          </cell>
          <cell r="B2451" t="str">
            <v>[太陽の恵み]ｷﾆﾁ･ｱﾊｳ</v>
          </cell>
        </row>
        <row r="2452">
          <cell r="A2452">
            <v>16847011</v>
          </cell>
          <cell r="B2452" t="str">
            <v>天仙娘々</v>
          </cell>
        </row>
        <row r="2453">
          <cell r="A2453">
            <v>16847012</v>
          </cell>
          <cell r="B2453" t="str">
            <v>天仙娘々+</v>
          </cell>
        </row>
        <row r="2454">
          <cell r="A2454">
            <v>16847013</v>
          </cell>
          <cell r="B2454" t="str">
            <v>[万物神]天仙娘々</v>
          </cell>
        </row>
        <row r="2455">
          <cell r="A2455">
            <v>26848011</v>
          </cell>
          <cell r="B2455" t="str">
            <v>伏羲</v>
          </cell>
        </row>
        <row r="2456">
          <cell r="A2456">
            <v>26848012</v>
          </cell>
          <cell r="B2456" t="str">
            <v>伏羲+</v>
          </cell>
        </row>
        <row r="2457">
          <cell r="A2457">
            <v>26848013</v>
          </cell>
          <cell r="B2457" t="str">
            <v>[三皇]伏羲</v>
          </cell>
        </row>
        <row r="2458">
          <cell r="A2458">
            <v>37849011</v>
          </cell>
          <cell r="B2458" t="str">
            <v>[漆黒乙女]ｱﾅﾄ</v>
          </cell>
        </row>
        <row r="2459">
          <cell r="A2459">
            <v>37849012</v>
          </cell>
          <cell r="B2459" t="str">
            <v>[漆黒乙女]ｱﾅﾄ+</v>
          </cell>
        </row>
        <row r="2460">
          <cell r="A2460">
            <v>37849013</v>
          </cell>
          <cell r="B2460" t="str">
            <v>[未来予想図]ｱﾅﾄ</v>
          </cell>
        </row>
        <row r="2461">
          <cell r="A2461">
            <v>25850011</v>
          </cell>
          <cell r="B2461" t="str">
            <v>ﾍｶﾃｰ</v>
          </cell>
        </row>
        <row r="2462">
          <cell r="A2462">
            <v>25850012</v>
          </cell>
          <cell r="B2462" t="str">
            <v>ﾍｶﾃｰ+</v>
          </cell>
        </row>
        <row r="2463">
          <cell r="A2463">
            <v>25850013</v>
          </cell>
          <cell r="B2463" t="str">
            <v>[闇月の女神]ﾍｶﾃｰ</v>
          </cell>
        </row>
        <row r="2464">
          <cell r="A2464">
            <v>16851011</v>
          </cell>
          <cell r="B2464" t="str">
            <v>隠神刑部</v>
          </cell>
        </row>
        <row r="2465">
          <cell r="A2465">
            <v>16851012</v>
          </cell>
          <cell r="B2465" t="str">
            <v>隠神刑部+</v>
          </cell>
        </row>
        <row r="2466">
          <cell r="A2466">
            <v>16851013</v>
          </cell>
          <cell r="B2466" t="str">
            <v>[化け狸]隠神刑部</v>
          </cell>
        </row>
        <row r="2467">
          <cell r="A2467">
            <v>36852011</v>
          </cell>
          <cell r="B2467" t="str">
            <v>ｲｽﾗﾌｪﾙ</v>
          </cell>
        </row>
        <row r="2468">
          <cell r="A2468">
            <v>36852012</v>
          </cell>
          <cell r="B2468" t="str">
            <v>ｲｽﾗﾌｪﾙ+</v>
          </cell>
        </row>
        <row r="2469">
          <cell r="A2469">
            <v>36852013</v>
          </cell>
          <cell r="B2469" t="str">
            <v>[終焉の音色]ｲｽﾗﾌｪﾙ</v>
          </cell>
        </row>
        <row r="2470">
          <cell r="A2470">
            <v>16853011</v>
          </cell>
          <cell r="B2470" t="str">
            <v>[幻獣界探索]九条凛々子</v>
          </cell>
        </row>
        <row r="2471">
          <cell r="A2471">
            <v>16853012</v>
          </cell>
          <cell r="B2471" t="str">
            <v>[幻獣界探索]九条凛々子+</v>
          </cell>
        </row>
        <row r="2472">
          <cell r="A2472">
            <v>16853013</v>
          </cell>
          <cell r="B2472" t="str">
            <v>[桜花吹雪]九条凛々子</v>
          </cell>
        </row>
        <row r="2473">
          <cell r="A2473">
            <v>15854011</v>
          </cell>
          <cell r="B2473" t="str">
            <v>ﾌﾞﾘｰﾄﾞ</v>
          </cell>
        </row>
        <row r="2474">
          <cell r="A2474">
            <v>15854012</v>
          </cell>
          <cell r="B2474" t="str">
            <v>ﾌﾞﾘｰﾄﾞ+</v>
          </cell>
        </row>
        <row r="2475">
          <cell r="A2475">
            <v>15854013</v>
          </cell>
          <cell r="B2475" t="str">
            <v>[聖女姫]ﾌﾞﾘｰﾄﾞ</v>
          </cell>
        </row>
        <row r="2476">
          <cell r="A2476">
            <v>26855011</v>
          </cell>
          <cell r="B2476" t="str">
            <v>[聖なる行軍]ﾌﾞﾘｰﾄﾞ</v>
          </cell>
        </row>
        <row r="2477">
          <cell r="A2477">
            <v>26855012</v>
          </cell>
          <cell r="B2477" t="str">
            <v>[聖なる行軍]ﾌﾞﾘｰﾄﾞ+</v>
          </cell>
        </row>
        <row r="2478">
          <cell r="A2478">
            <v>26855013</v>
          </cell>
          <cell r="B2478" t="str">
            <v>[極･聖女姫]ﾌﾞﾘｰﾄﾞ</v>
          </cell>
        </row>
        <row r="2479">
          <cell r="A2479">
            <v>36856011</v>
          </cell>
          <cell r="B2479" t="str">
            <v>[祈祷邪神]ﾌﾞﾘｰﾄﾞ</v>
          </cell>
        </row>
        <row r="2480">
          <cell r="A2480">
            <v>36856012</v>
          </cell>
          <cell r="B2480" t="str">
            <v>[祈祷邪神]ﾌﾞﾘｰﾄﾞ+</v>
          </cell>
        </row>
        <row r="2481">
          <cell r="A2481">
            <v>36856013</v>
          </cell>
          <cell r="B2481" t="str">
            <v>[真極･聖女姫]ﾌﾞﾘｰﾄﾞ</v>
          </cell>
        </row>
        <row r="2482">
          <cell r="A2482">
            <v>16857011</v>
          </cell>
          <cell r="B2482" t="str">
            <v>ﾊﾞｯｶｽ</v>
          </cell>
        </row>
        <row r="2483">
          <cell r="A2483">
            <v>16857012</v>
          </cell>
          <cell r="B2483" t="str">
            <v>ﾊﾞｯｶｽ+</v>
          </cell>
        </row>
        <row r="2484">
          <cell r="A2484">
            <v>16857013</v>
          </cell>
          <cell r="B2484" t="str">
            <v>[葡萄酒姫]ﾊﾞｯｶｽ</v>
          </cell>
        </row>
        <row r="2485">
          <cell r="A2485">
            <v>27858011</v>
          </cell>
          <cell r="B2485" t="str">
            <v>ｼｳﾞｧ</v>
          </cell>
        </row>
        <row r="2486">
          <cell r="A2486">
            <v>27858012</v>
          </cell>
          <cell r="B2486" t="str">
            <v>ｼｳﾞｧ+</v>
          </cell>
        </row>
        <row r="2487">
          <cell r="A2487">
            <v>27858013</v>
          </cell>
          <cell r="B2487" t="str">
            <v>[破壊神]ｼｳﾞｧ</v>
          </cell>
        </row>
        <row r="2488">
          <cell r="A2488">
            <v>36859011</v>
          </cell>
          <cell r="B2488" t="str">
            <v>[浴衣ﾗｲﾌﾞ]ﾌﾞｴﾙ</v>
          </cell>
        </row>
        <row r="2489">
          <cell r="A2489">
            <v>36859012</v>
          </cell>
          <cell r="B2489" t="str">
            <v>[浴衣ﾗｲﾌﾞ]ﾌﾞｴﾙ+</v>
          </cell>
        </row>
        <row r="2490">
          <cell r="A2490">
            <v>36859013</v>
          </cell>
          <cell r="B2490" t="str">
            <v>[浴衣ｱｲﾄﾞﾙ]ﾌﾞｴﾙ</v>
          </cell>
        </row>
        <row r="2491">
          <cell r="A2491">
            <v>16860011</v>
          </cell>
          <cell r="B2491" t="str">
            <v>[絶対ｹﾞｯﾄ]ｱｸﾊﾟｰﾗ</v>
          </cell>
        </row>
        <row r="2492">
          <cell r="A2492">
            <v>16860012</v>
          </cell>
          <cell r="B2492" t="str">
            <v>[絶対ｹﾞｯﾄ]ｱｸﾊﾟｰﾗ+</v>
          </cell>
        </row>
        <row r="2493">
          <cell r="A2493">
            <v>16860013</v>
          </cell>
          <cell r="B2493" t="str">
            <v>[お祭り満喫]ｱｸﾊﾟｰﾗ</v>
          </cell>
        </row>
        <row r="2494">
          <cell r="A2494">
            <v>26861011</v>
          </cell>
          <cell r="B2494" t="str">
            <v>[美酔の水精姫]ｳﾝﾃﾞｨｰﾈ</v>
          </cell>
        </row>
        <row r="2495">
          <cell r="A2495">
            <v>26861012</v>
          </cell>
          <cell r="B2495" t="str">
            <v>[美酔の水精姫]ｳﾝﾃﾞｨｰﾈ+</v>
          </cell>
        </row>
        <row r="2496">
          <cell r="A2496">
            <v>26861013</v>
          </cell>
          <cell r="B2496" t="str">
            <v>[浴衣精霊]ｳﾝﾃﾞｨｰﾈ</v>
          </cell>
        </row>
        <row r="2497">
          <cell r="A2497">
            <v>16862011</v>
          </cell>
          <cell r="B2497" t="str">
            <v>[燈祭の妖魔]ﾑﾙﾑﾙ</v>
          </cell>
        </row>
        <row r="2498">
          <cell r="A2498">
            <v>16862012</v>
          </cell>
          <cell r="B2498" t="str">
            <v>[燈祭の妖魔]ﾑﾙﾑﾙ+</v>
          </cell>
        </row>
        <row r="2499">
          <cell r="A2499">
            <v>16862013</v>
          </cell>
          <cell r="B2499" t="str">
            <v>[浴衣美人]ﾑﾙﾑﾙ</v>
          </cell>
        </row>
        <row r="2500">
          <cell r="A2500">
            <v>26863011</v>
          </cell>
          <cell r="B2500" t="str">
            <v>[爽涼樹霊姫]ｱｰﾙｷﾝｸﾞ</v>
          </cell>
        </row>
        <row r="2501">
          <cell r="A2501">
            <v>26863012</v>
          </cell>
          <cell r="B2501" t="str">
            <v>[爽涼樹霊姫]ｱｰﾙｷﾝｸﾞ+</v>
          </cell>
        </row>
        <row r="2502">
          <cell r="A2502">
            <v>26863013</v>
          </cell>
          <cell r="B2502" t="str">
            <v>[浴衣樹霊]ｱｰﾙｷﾝｸﾞ</v>
          </cell>
        </row>
        <row r="2503">
          <cell r="A2503">
            <v>14864011</v>
          </cell>
          <cell r="B2503" t="str">
            <v>[晩夏の予言]ﾊﾞﾝｼｰ</v>
          </cell>
        </row>
        <row r="2504">
          <cell r="A2504">
            <v>14864012</v>
          </cell>
          <cell r="B2504" t="str">
            <v>[晩夏の予言]ﾊﾞﾝｼｰ+</v>
          </cell>
        </row>
        <row r="2505">
          <cell r="A2505">
            <v>14864013</v>
          </cell>
          <cell r="B2505" t="str">
            <v>[浴衣の予言者]ﾊﾞﾝｼｰ</v>
          </cell>
        </row>
        <row r="2506">
          <cell r="A2506">
            <v>24865011</v>
          </cell>
          <cell r="B2506" t="str">
            <v>[夏夜の情欲獣]ﾊﾞｲｺｰﾝ</v>
          </cell>
        </row>
        <row r="2507">
          <cell r="A2507">
            <v>24865012</v>
          </cell>
          <cell r="B2507" t="str">
            <v>[夏夜の情欲獣]ﾊﾞｲｺｰﾝ+</v>
          </cell>
        </row>
        <row r="2508">
          <cell r="A2508">
            <v>24865013</v>
          </cell>
          <cell r="B2508" t="str">
            <v>[情欲浴衣]ﾊﾞｲｺｰﾝ</v>
          </cell>
        </row>
        <row r="2509">
          <cell r="A2509">
            <v>34866011</v>
          </cell>
          <cell r="B2509" t="str">
            <v>[納涼花火]ｵﾁｭｰ</v>
          </cell>
        </row>
        <row r="2510">
          <cell r="A2510">
            <v>34866012</v>
          </cell>
          <cell r="B2510" t="str">
            <v>[納涼花火]ｵﾁｭｰ+</v>
          </cell>
        </row>
        <row r="2511">
          <cell r="A2511">
            <v>34866013</v>
          </cell>
          <cell r="B2511" t="str">
            <v>[線香花火]ｵﾁｭｰ</v>
          </cell>
        </row>
        <row r="2512">
          <cell r="A2512">
            <v>24867011</v>
          </cell>
          <cell r="B2512" t="str">
            <v>[冥王の鎮魂]ﾌﾟﾙｰﾄ</v>
          </cell>
        </row>
        <row r="2513">
          <cell r="A2513">
            <v>24867012</v>
          </cell>
          <cell r="B2513" t="str">
            <v>[冥王の鎮魂]ﾌﾟﾙｰﾄ+</v>
          </cell>
        </row>
        <row r="2514">
          <cell r="A2514">
            <v>24867013</v>
          </cell>
          <cell r="B2514" t="str">
            <v>[鎮魂浴衣]ﾌﾟﾙｰﾄ</v>
          </cell>
        </row>
        <row r="2515">
          <cell r="A2515">
            <v>15962011</v>
          </cell>
          <cell r="B2515" t="str">
            <v>[耐久艶技]ﾌﾟﾗﾁﾅｽﾗｲﾑ</v>
          </cell>
        </row>
        <row r="2516">
          <cell r="A2516">
            <v>15963011</v>
          </cell>
          <cell r="B2516" t="str">
            <v>[決死の突撃艶技]ﾌﾟﾗﾁﾅｽﾗｲﾑ</v>
          </cell>
        </row>
        <row r="2517">
          <cell r="A2517">
            <v>15964011</v>
          </cell>
          <cell r="B2517" t="str">
            <v>[会心の一撃艶技]ﾌﾟﾗﾁﾅｽﾗｲﾑ</v>
          </cell>
        </row>
        <row r="2518">
          <cell r="A2518">
            <v>15965011</v>
          </cell>
          <cell r="B2518" t="str">
            <v>[黄泉がえりし魂艶技]ﾌﾟﾗﾁﾅｽﾗｲﾑ</v>
          </cell>
        </row>
        <row r="2519">
          <cell r="A2519">
            <v>11866011</v>
          </cell>
          <cell r="B2519" t="str">
            <v>[幼姫]ﾂｸﾖﾐ</v>
          </cell>
        </row>
        <row r="2520">
          <cell r="A2520">
            <v>12867011</v>
          </cell>
          <cell r="B2520" t="str">
            <v>[幼月神姫]ﾂｸﾖﾐ</v>
          </cell>
        </row>
        <row r="2521">
          <cell r="A2521">
            <v>13868011</v>
          </cell>
          <cell r="B2521" t="str">
            <v>[闇を照らす者]ﾂｸﾖﾐ</v>
          </cell>
        </row>
        <row r="2522">
          <cell r="A2522">
            <v>14869011</v>
          </cell>
          <cell r="B2522" t="str">
            <v>[夜を統べし者]ﾂｸﾖﾐ</v>
          </cell>
        </row>
        <row r="2523">
          <cell r="A2523">
            <v>16870011</v>
          </cell>
          <cell r="B2523" t="str">
            <v>[月神乙女]ﾂｸﾖﾐ</v>
          </cell>
        </row>
        <row r="2524">
          <cell r="A2524">
            <v>16870013</v>
          </cell>
          <cell r="B2524" t="str">
            <v>[満月の契り]ﾂｸﾖﾐ</v>
          </cell>
        </row>
        <row r="2525">
          <cell r="A2525">
            <v>15871011</v>
          </cell>
          <cell r="B2525" t="str">
            <v>[永遠の契り]ﾂｸﾖﾐ</v>
          </cell>
        </row>
        <row r="2526">
          <cell r="A2526">
            <v>15871013</v>
          </cell>
          <cell r="B2526" t="str">
            <v>[満月神姫]ﾂｸﾖﾐ</v>
          </cell>
        </row>
        <row r="2527">
          <cell r="A2527">
            <v>21872011</v>
          </cell>
          <cell r="B2527" t="str">
            <v>[幼姫]ﾂｸﾖﾐ</v>
          </cell>
        </row>
        <row r="2528">
          <cell r="A2528">
            <v>22873011</v>
          </cell>
          <cell r="B2528" t="str">
            <v>[幼月神姫]ﾂｸﾖﾐ</v>
          </cell>
        </row>
        <row r="2529">
          <cell r="A2529">
            <v>23874011</v>
          </cell>
          <cell r="B2529" t="str">
            <v>[闇を照らす者]ﾂｸﾖﾐ</v>
          </cell>
        </row>
        <row r="2530">
          <cell r="A2530">
            <v>24875011</v>
          </cell>
          <cell r="B2530" t="str">
            <v>[夜を統べし者]ﾂｸﾖﾐ</v>
          </cell>
        </row>
        <row r="2531">
          <cell r="A2531">
            <v>26876011</v>
          </cell>
          <cell r="B2531" t="str">
            <v>[月神乙女]ﾂｸﾖﾐ</v>
          </cell>
        </row>
        <row r="2532">
          <cell r="A2532">
            <v>26876013</v>
          </cell>
          <cell r="B2532" t="str">
            <v>[満月の契り]ﾂｸﾖﾐ</v>
          </cell>
        </row>
        <row r="2533">
          <cell r="A2533">
            <v>25877011</v>
          </cell>
          <cell r="B2533" t="str">
            <v>[永遠の契り]ﾂｸﾖﾐ</v>
          </cell>
        </row>
        <row r="2534">
          <cell r="A2534">
            <v>25877013</v>
          </cell>
          <cell r="B2534" t="str">
            <v>[満月神姫]ﾂｸﾖﾐ</v>
          </cell>
        </row>
        <row r="2535">
          <cell r="A2535">
            <v>31878011</v>
          </cell>
          <cell r="B2535" t="str">
            <v>[幼姫]ﾂｸﾖﾐ</v>
          </cell>
        </row>
        <row r="2536">
          <cell r="A2536">
            <v>32879011</v>
          </cell>
          <cell r="B2536" t="str">
            <v>[幼月神姫]ﾂｸﾖﾐ</v>
          </cell>
        </row>
        <row r="2537">
          <cell r="A2537">
            <v>33880011</v>
          </cell>
          <cell r="B2537" t="str">
            <v>[闇を照らす者]ﾂｸﾖﾐ</v>
          </cell>
        </row>
        <row r="2538">
          <cell r="A2538">
            <v>34881011</v>
          </cell>
          <cell r="B2538" t="str">
            <v>[夜を統べし者]ﾂｸﾖﾐ</v>
          </cell>
        </row>
        <row r="2539">
          <cell r="A2539">
            <v>36882011</v>
          </cell>
          <cell r="B2539" t="str">
            <v>[月神乙女]ﾂｸﾖﾐ</v>
          </cell>
        </row>
        <row r="2540">
          <cell r="A2540">
            <v>36882013</v>
          </cell>
          <cell r="B2540" t="str">
            <v>[満月の契り]ﾂｸﾖﾐ</v>
          </cell>
        </row>
        <row r="2541">
          <cell r="A2541">
            <v>35883011</v>
          </cell>
          <cell r="B2541" t="str">
            <v>[永遠の契り]ﾂｸﾖﾐ</v>
          </cell>
        </row>
        <row r="2542">
          <cell r="A2542">
            <v>35883013</v>
          </cell>
          <cell r="B2542" t="str">
            <v>[満月神姫]ﾂｸﾖﾐ</v>
          </cell>
        </row>
        <row r="2543">
          <cell r="A2543">
            <v>35884011</v>
          </cell>
          <cell r="B2543" t="str">
            <v>[天月来女]輝夜姫</v>
          </cell>
        </row>
        <row r="2544">
          <cell r="A2544">
            <v>35884012</v>
          </cell>
          <cell r="B2544" t="str">
            <v>[天月来女]輝夜姫+</v>
          </cell>
        </row>
        <row r="2545">
          <cell r="A2545">
            <v>35884013</v>
          </cell>
          <cell r="B2545" t="str">
            <v>[天奏月姫]輝夜姫</v>
          </cell>
        </row>
        <row r="2546">
          <cell r="A2546">
            <v>26885011</v>
          </cell>
          <cell r="B2546" t="str">
            <v>[極・邪月天女]輝夜姫</v>
          </cell>
        </row>
        <row r="2547">
          <cell r="A2547">
            <v>26885012</v>
          </cell>
          <cell r="B2547" t="str">
            <v>[極・邪月天女]輝夜姫+</v>
          </cell>
        </row>
        <row r="2548">
          <cell r="A2548">
            <v>26885013</v>
          </cell>
          <cell r="B2548" t="str">
            <v>[極・天奏月姫]輝夜姫</v>
          </cell>
        </row>
        <row r="2549">
          <cell r="A2549">
            <v>36886011</v>
          </cell>
          <cell r="B2549" t="str">
            <v>南極老人</v>
          </cell>
        </row>
        <row r="2550">
          <cell r="A2550">
            <v>36886012</v>
          </cell>
          <cell r="B2550" t="str">
            <v>南極老人+</v>
          </cell>
        </row>
        <row r="2551">
          <cell r="A2551">
            <v>36886013</v>
          </cell>
          <cell r="B2551" t="str">
            <v>[天下太平]南極老人</v>
          </cell>
        </row>
        <row r="2552">
          <cell r="A2552">
            <v>14887011</v>
          </cell>
          <cell r="B2552" t="str">
            <v>ﾊﾞｸﾞﾍﾞｱｰ</v>
          </cell>
        </row>
        <row r="2553">
          <cell r="A2553">
            <v>14887012</v>
          </cell>
          <cell r="B2553" t="str">
            <v>ﾊﾞｸﾞﾍﾞｱｰ+</v>
          </cell>
        </row>
        <row r="2554">
          <cell r="A2554">
            <v>14887013</v>
          </cell>
          <cell r="B2554" t="str">
            <v>[悪退治]]ﾊﾞｸﾞﾍﾞｱｰ</v>
          </cell>
        </row>
        <row r="2555">
          <cell r="A2555">
            <v>26888011</v>
          </cell>
          <cell r="B2555" t="str">
            <v>ﾌﾘｱｲ</v>
          </cell>
        </row>
        <row r="2556">
          <cell r="A2556">
            <v>26888012</v>
          </cell>
          <cell r="B2556" t="str">
            <v>ﾌﾘｱｲ+</v>
          </cell>
        </row>
        <row r="2557">
          <cell r="A2557">
            <v>26888013</v>
          </cell>
          <cell r="B2557" t="str">
            <v>[激怒]ﾌﾘｱｲ</v>
          </cell>
        </row>
        <row r="2558">
          <cell r="A2558">
            <v>36889011</v>
          </cell>
          <cell r="B2558" t="str">
            <v>ｶﾞｰﾈｯﾄｶｰﾊﾞﾝｸﾙ</v>
          </cell>
        </row>
        <row r="2559">
          <cell r="A2559">
            <v>36889012</v>
          </cell>
          <cell r="B2559" t="str">
            <v>ｶﾞｰﾈｯﾄｶｰﾊﾞﾝｸﾙ+</v>
          </cell>
        </row>
        <row r="2560">
          <cell r="A2560">
            <v>36889013</v>
          </cell>
          <cell r="B2560" t="str">
            <v>[霊獣]ｶﾞｰﾈｯﾄｶｰﾊﾞﾝｸﾙ</v>
          </cell>
        </row>
        <row r="2561">
          <cell r="A2561">
            <v>24890011</v>
          </cell>
          <cell r="B2561" t="str">
            <v>ｳｪﾝﾃﾞｨｺﾞ</v>
          </cell>
        </row>
        <row r="2562">
          <cell r="A2562">
            <v>24890012</v>
          </cell>
          <cell r="B2562" t="str">
            <v>ｳｪﾝﾃﾞｨｺﾞ+</v>
          </cell>
        </row>
        <row r="2563">
          <cell r="A2563">
            <v>24890013</v>
          </cell>
          <cell r="B2563" t="str">
            <v>[真冬の囁き]ｳｪﾝﾃﾞｨｺﾞ</v>
          </cell>
        </row>
        <row r="2564">
          <cell r="A2564">
            <v>16891011</v>
          </cell>
          <cell r="B2564" t="str">
            <v>ﾄﾞｩﾙｶﾞｰ</v>
          </cell>
        </row>
        <row r="2565">
          <cell r="A2565">
            <v>16891012</v>
          </cell>
          <cell r="B2565" t="str">
            <v>ﾄﾞｩﾙｶﾞｰ+</v>
          </cell>
        </row>
        <row r="2566">
          <cell r="A2566">
            <v>16891013</v>
          </cell>
          <cell r="B2566" t="str">
            <v>[炎虎女神]ﾄﾞｩﾙｶﾞｰ</v>
          </cell>
        </row>
        <row r="2567">
          <cell r="A2567">
            <v>26892011</v>
          </cell>
          <cell r="B2567" t="str">
            <v>贄原ﾚﾐ</v>
          </cell>
        </row>
        <row r="2568">
          <cell r="A2568">
            <v>26892012</v>
          </cell>
          <cell r="B2568" t="str">
            <v>贄原ﾚﾐ+</v>
          </cell>
        </row>
        <row r="2569">
          <cell r="A2569">
            <v>26892013</v>
          </cell>
          <cell r="B2569" t="str">
            <v>[幻獣界降臨]贄原ﾚﾐ</v>
          </cell>
        </row>
        <row r="2570">
          <cell r="A2570">
            <v>27893011</v>
          </cell>
          <cell r="B2570" t="str">
            <v>ｸｼｴﾙ</v>
          </cell>
        </row>
        <row r="2571">
          <cell r="A2571">
            <v>27893012</v>
          </cell>
          <cell r="B2571" t="str">
            <v>ｸｼｴﾙ+</v>
          </cell>
        </row>
        <row r="2572">
          <cell r="A2572">
            <v>27893013</v>
          </cell>
          <cell r="B2572" t="str">
            <v>[炎罰]ｸｼｴﾙ</v>
          </cell>
        </row>
        <row r="2573">
          <cell r="A2573">
            <v>16894011</v>
          </cell>
          <cell r="B2573" t="str">
            <v>[束縛姫]ｼｽﾞｸ</v>
          </cell>
        </row>
        <row r="2574">
          <cell r="A2574">
            <v>16894012</v>
          </cell>
          <cell r="B2574" t="str">
            <v>[束縛姫]ｼｽﾞｸ+</v>
          </cell>
        </row>
        <row r="2575">
          <cell r="A2575">
            <v>16894013</v>
          </cell>
          <cell r="B2575" t="str">
            <v>[永久束縛]ｼｽﾞｸ</v>
          </cell>
        </row>
        <row r="2576">
          <cell r="A2576">
            <v>26895011</v>
          </cell>
          <cell r="B2576" t="str">
            <v>[束縛姫]ｼｽﾞｸ</v>
          </cell>
        </row>
        <row r="2577">
          <cell r="A2577">
            <v>26895012</v>
          </cell>
          <cell r="B2577" t="str">
            <v>[束縛姫]ｼｽﾞｸ+</v>
          </cell>
        </row>
        <row r="2578">
          <cell r="A2578">
            <v>26895013</v>
          </cell>
          <cell r="B2578" t="str">
            <v>[永久束縛]ｼｽﾞｸ</v>
          </cell>
        </row>
        <row r="2579">
          <cell r="A2579">
            <v>36896011</v>
          </cell>
          <cell r="B2579" t="str">
            <v>[束縛姫]ｼｽﾞｸ</v>
          </cell>
        </row>
        <row r="2580">
          <cell r="A2580">
            <v>36896012</v>
          </cell>
          <cell r="B2580" t="str">
            <v>[束縛姫]ｼｽﾞｸ+</v>
          </cell>
        </row>
        <row r="2581">
          <cell r="A2581">
            <v>36896013</v>
          </cell>
          <cell r="B2581" t="str">
            <v>[永久束縛]ｼｽﾞｸ</v>
          </cell>
        </row>
        <row r="2582">
          <cell r="A2582">
            <v>17897011</v>
          </cell>
          <cell r="B2582" t="str">
            <v>[幻獣･精霊ｺﾗﾎﾞ]鳳凰&amp;ﾙｼﾌｧｰ</v>
          </cell>
        </row>
        <row r="2583">
          <cell r="A2583">
            <v>17897012</v>
          </cell>
          <cell r="B2583" t="str">
            <v>[幻獣･精霊ｺﾗﾎﾞ]鳳凰&amp;ﾙｼﾌｧｰ+</v>
          </cell>
        </row>
        <row r="2584">
          <cell r="A2584">
            <v>17897013</v>
          </cell>
          <cell r="B2584" t="str">
            <v>[ﾌｧﾝﾀｼﾞｱﾌﾟﾘﾝｾｽ]鳳凰&amp;ﾙｼﾌｧｰ</v>
          </cell>
        </row>
        <row r="2585">
          <cell r="A2585">
            <v>27898011</v>
          </cell>
          <cell r="B2585" t="str">
            <v>[幻獣･精霊ｺﾗﾎﾞ]鳳凰&amp;ﾙｼﾌｧｰ</v>
          </cell>
        </row>
        <row r="2586">
          <cell r="A2586">
            <v>27898012</v>
          </cell>
          <cell r="B2586" t="str">
            <v>[幻獣･精霊ｺﾗﾎﾞ]鳳凰&amp;ﾙｼﾌｧｰ+</v>
          </cell>
        </row>
        <row r="2587">
          <cell r="A2587">
            <v>27898013</v>
          </cell>
          <cell r="B2587" t="str">
            <v>[ﾌｧﾝﾀｼﾞｱﾌﾟﾘﾝｾｽ]鳳凰&amp;ﾙｼﾌｧｰ</v>
          </cell>
        </row>
        <row r="2588">
          <cell r="A2588">
            <v>37899011</v>
          </cell>
          <cell r="B2588" t="str">
            <v>[幻獣･精霊ｺﾗﾎﾞ]鳳凰&amp;ﾙｼﾌｧｰ</v>
          </cell>
        </row>
        <row r="2589">
          <cell r="A2589">
            <v>37899012</v>
          </cell>
          <cell r="B2589" t="str">
            <v>[幻獣･精霊ｺﾗﾎﾞ]鳳凰&amp;ﾙｼﾌｧｰ+</v>
          </cell>
        </row>
        <row r="2590">
          <cell r="A2590">
            <v>37899013</v>
          </cell>
          <cell r="B2590" t="str">
            <v>[ﾌｧﾝﾀｼﾞｱﾌﾟﾘﾝｾｽ]鳳凰&amp;ﾙｼﾌｧｰ</v>
          </cell>
        </row>
        <row r="2591">
          <cell r="A2591">
            <v>25001111</v>
          </cell>
          <cell r="B2591" t="str">
            <v>ｼｭﾌﾞ=ﾆｸﾞﾗｽ</v>
          </cell>
        </row>
        <row r="2592">
          <cell r="A2592">
            <v>25001112</v>
          </cell>
          <cell r="B2592" t="str">
            <v>ｼｭﾌﾞ=ﾆｸﾞﾗｽ+</v>
          </cell>
        </row>
        <row r="2593">
          <cell r="A2593">
            <v>25001113</v>
          </cell>
          <cell r="B2593" t="str">
            <v>[友想女神]ｼｭﾌﾞ=ﾆｸﾞﾗｽ</v>
          </cell>
        </row>
        <row r="2594">
          <cell r="A2594">
            <v>36002111</v>
          </cell>
          <cell r="B2594" t="str">
            <v>[闇愛女神]ｼｭﾌﾞ･ﾆｸﾞﾗｽ</v>
          </cell>
        </row>
        <row r="2595">
          <cell r="A2595">
            <v>36002112</v>
          </cell>
          <cell r="B2595" t="str">
            <v>[闇愛女神]ｼｭﾌﾞ･ﾆｸﾞﾗｽ+</v>
          </cell>
        </row>
        <row r="2596">
          <cell r="A2596">
            <v>36002113</v>
          </cell>
          <cell r="B2596" t="str">
            <v>[極･闇愛女神]ｼｭﾌﾞ･ﾆｸﾞﾗｽ</v>
          </cell>
        </row>
        <row r="2597">
          <cell r="A2597">
            <v>16003111</v>
          </cell>
          <cell r="B2597" t="str">
            <v>ﾌｰﾘｰ</v>
          </cell>
        </row>
        <row r="2598">
          <cell r="A2598">
            <v>16003112</v>
          </cell>
          <cell r="B2598" t="str">
            <v>ﾌｰﾘｰ+</v>
          </cell>
        </row>
        <row r="2599">
          <cell r="A2599">
            <v>16003113</v>
          </cell>
          <cell r="B2599" t="str">
            <v>[天召姫]ﾌｰﾘｰ</v>
          </cell>
        </row>
        <row r="2600">
          <cell r="A2600">
            <v>36004111</v>
          </cell>
          <cell r="B2600" t="str">
            <v>[創世]九尾の狐</v>
          </cell>
        </row>
        <row r="2601">
          <cell r="A2601">
            <v>36004112</v>
          </cell>
          <cell r="B2601" t="str">
            <v>[創世]九尾の狐+</v>
          </cell>
        </row>
        <row r="2602">
          <cell r="A2602">
            <v>36004113</v>
          </cell>
          <cell r="B2602" t="str">
            <v>[創世姫]九尾の狐</v>
          </cell>
        </row>
        <row r="2603">
          <cell r="A2603">
            <v>37005111</v>
          </cell>
          <cell r="B2603" t="str">
            <v>ｱｽﾞﾗｴﾙ</v>
          </cell>
        </row>
        <row r="2604">
          <cell r="A2604">
            <v>37005112</v>
          </cell>
          <cell r="B2604" t="str">
            <v>ｱｽﾞﾗｴﾙ+</v>
          </cell>
        </row>
        <row r="2605">
          <cell r="A2605">
            <v>37005113</v>
          </cell>
          <cell r="B2605" t="str">
            <v>[死天使]ｱｽﾞﾗｴﾙ</v>
          </cell>
        </row>
        <row r="2606">
          <cell r="A2606">
            <v>36006111</v>
          </cell>
          <cell r="B2606" t="str">
            <v>ｾﾞｳｸﾞﾛﾄﾞﾝ</v>
          </cell>
        </row>
        <row r="2607">
          <cell r="A2607">
            <v>36006112</v>
          </cell>
          <cell r="B2607" t="str">
            <v>ｾﾞｳｸﾞﾛﾄﾞﾝ+</v>
          </cell>
        </row>
        <row r="2608">
          <cell r="A2608">
            <v>36006113</v>
          </cell>
          <cell r="B2608" t="str">
            <v>[龍王鯨]ｾﾞｳｸﾞﾛﾄﾞﾝ</v>
          </cell>
        </row>
        <row r="2609">
          <cell r="A2609">
            <v>16007111</v>
          </cell>
          <cell r="B2609" t="str">
            <v>ﾙｰｸﾞ</v>
          </cell>
        </row>
        <row r="2610">
          <cell r="A2610">
            <v>16007112</v>
          </cell>
          <cell r="B2610" t="str">
            <v>ﾙｰｸﾞ+</v>
          </cell>
        </row>
        <row r="2611">
          <cell r="A2611">
            <v>16007113</v>
          </cell>
          <cell r="B2611" t="str">
            <v>[光輝]ﾙｰｸﾞ</v>
          </cell>
        </row>
        <row r="2612">
          <cell r="A2612">
            <v>24008111</v>
          </cell>
          <cell r="B2612" t="str">
            <v>ｱﾝｸｳ</v>
          </cell>
        </row>
        <row r="2613">
          <cell r="A2613">
            <v>24008112</v>
          </cell>
          <cell r="B2613" t="str">
            <v>ｱﾝｸｳ+</v>
          </cell>
        </row>
        <row r="2614">
          <cell r="A2614">
            <v>24008113</v>
          </cell>
          <cell r="B2614" t="str">
            <v>[死の前兆]ｱﾝｸｳ</v>
          </cell>
        </row>
        <row r="2615">
          <cell r="A2615">
            <v>26009111</v>
          </cell>
          <cell r="B2615" t="str">
            <v>[色欲悪魔]ｱｽﾓﾃﾞｳｽ</v>
          </cell>
        </row>
        <row r="2616">
          <cell r="A2616">
            <v>26009112</v>
          </cell>
          <cell r="B2616" t="str">
            <v>[色欲悪魔]ｱｽﾓﾃﾞｳｽ+</v>
          </cell>
        </row>
        <row r="2617">
          <cell r="A2617">
            <v>26009113</v>
          </cell>
          <cell r="B2617" t="str">
            <v>[破壊と創世]ｱｽﾓﾃﾞｳｽ</v>
          </cell>
        </row>
        <row r="2618">
          <cell r="A2618">
            <v>15010111</v>
          </cell>
          <cell r="B2618" t="str">
            <v>ﾊﾞﾋﾞﾛﾝ</v>
          </cell>
        </row>
        <row r="2619">
          <cell r="A2619">
            <v>15010112</v>
          </cell>
          <cell r="B2619" t="str">
            <v>ﾊﾞﾋﾞﾛﾝ+</v>
          </cell>
        </row>
        <row r="2620">
          <cell r="A2620">
            <v>15010113</v>
          </cell>
          <cell r="B2620" t="str">
            <v>[煌杯淫婦]ﾊﾞﾋﾞﾛﾝ</v>
          </cell>
        </row>
        <row r="2621">
          <cell r="A2621">
            <v>36011111</v>
          </cell>
          <cell r="B2621" t="str">
            <v>ﾆｸｼｰ</v>
          </cell>
        </row>
        <row r="2622">
          <cell r="A2622">
            <v>36011112</v>
          </cell>
          <cell r="B2622" t="str">
            <v>ﾆｸｼｰ+</v>
          </cell>
        </row>
        <row r="2623">
          <cell r="A2623">
            <v>36011113</v>
          </cell>
          <cell r="B2623" t="str">
            <v>[水精の微笑]ﾆｸｼｰ</v>
          </cell>
        </row>
        <row r="2624">
          <cell r="A2624">
            <v>36012111</v>
          </cell>
          <cell r="B2624" t="str">
            <v>[お誘い]ﾈｺﾏﾀ</v>
          </cell>
        </row>
        <row r="2625">
          <cell r="A2625">
            <v>36012112</v>
          </cell>
          <cell r="B2625" t="str">
            <v>[お誘い]ﾈｺﾏﾀ+</v>
          </cell>
        </row>
        <row r="2626">
          <cell r="A2626">
            <v>36012113</v>
          </cell>
          <cell r="B2626" t="str">
            <v>[酔妖猫]ﾈｺﾏﾀ</v>
          </cell>
        </row>
        <row r="2627">
          <cell r="A2627">
            <v>26013111</v>
          </cell>
          <cell r="B2627" t="str">
            <v>ﾙｷﾌｸﾞｽ</v>
          </cell>
        </row>
        <row r="2628">
          <cell r="A2628">
            <v>26013112</v>
          </cell>
          <cell r="B2628" t="str">
            <v>ﾙｷﾌｸﾞｽ+</v>
          </cell>
        </row>
        <row r="2629">
          <cell r="A2629">
            <v>26013113</v>
          </cell>
          <cell r="B2629" t="str">
            <v>[地獄の宝守]ﾙｷﾌｸﾞｽ</v>
          </cell>
        </row>
        <row r="2630">
          <cell r="A2630">
            <v>36014111</v>
          </cell>
          <cell r="B2630" t="str">
            <v>ｵﾔﾕﾋﾞﾋﾒ</v>
          </cell>
        </row>
        <row r="2631">
          <cell r="A2631">
            <v>36014112</v>
          </cell>
          <cell r="B2631" t="str">
            <v>ｵﾔﾕﾋﾞﾋﾒ+</v>
          </cell>
        </row>
        <row r="2632">
          <cell r="A2632">
            <v>36014113</v>
          </cell>
          <cell r="B2632" t="str">
            <v>[大冒険]ｵﾔﾕﾋﾞﾋﾒ</v>
          </cell>
        </row>
        <row r="2633">
          <cell r="A2633">
            <v>26015111</v>
          </cell>
          <cell r="B2633" t="str">
            <v>ｸｼﾞｬﾀ</v>
          </cell>
        </row>
        <row r="2634">
          <cell r="A2634">
            <v>26015112</v>
          </cell>
          <cell r="B2634" t="str">
            <v>ｸｼﾞｬﾀ+</v>
          </cell>
        </row>
        <row r="2635">
          <cell r="A2635">
            <v>26015113</v>
          </cell>
          <cell r="B2635" t="str">
            <v>[大聖牛姫]ｸｼﾞｬﾀ</v>
          </cell>
        </row>
        <row r="2636">
          <cell r="A2636">
            <v>14016111</v>
          </cell>
          <cell r="B2636" t="str">
            <v>ｳﾞｨｰｻﾞﾙ</v>
          </cell>
        </row>
        <row r="2637">
          <cell r="A2637">
            <v>14016112</v>
          </cell>
          <cell r="B2637" t="str">
            <v>ｳﾞｨｰｻﾞﾙ+</v>
          </cell>
        </row>
        <row r="2638">
          <cell r="A2638">
            <v>14016113</v>
          </cell>
          <cell r="B2638" t="str">
            <v>[広き森]ｳﾞｨｰｻﾞﾙ</v>
          </cell>
        </row>
        <row r="2639">
          <cell r="A2639">
            <v>16017111</v>
          </cell>
          <cell r="B2639" t="str">
            <v>[創世悪魔]ﾍﾞﾙｾﾞﾊﾞﾌﾞ</v>
          </cell>
        </row>
        <row r="2640">
          <cell r="A2640">
            <v>16017112</v>
          </cell>
          <cell r="B2640" t="str">
            <v>[創世悪魔]ﾍﾞﾙｾﾞﾊﾞﾌﾞ+</v>
          </cell>
        </row>
        <row r="2641">
          <cell r="A2641">
            <v>16017113</v>
          </cell>
          <cell r="B2641" t="str">
            <v>[創世君主]ﾍﾞﾙｾﾞﾊﾞﾌﾞ</v>
          </cell>
        </row>
        <row r="2642">
          <cell r="A2642">
            <v>35018111</v>
          </cell>
          <cell r="B2642" t="str">
            <v>ｸﾝ・ｱﾇﾝ</v>
          </cell>
        </row>
        <row r="2643">
          <cell r="A2643">
            <v>35018112</v>
          </cell>
          <cell r="B2643" t="str">
            <v>ｸﾝ・ｱﾇﾝ+</v>
          </cell>
        </row>
        <row r="2644">
          <cell r="A2644">
            <v>35018113</v>
          </cell>
          <cell r="B2644" t="str">
            <v>[楽猟犬姫]ｸﾝ･ｱﾇﾝ</v>
          </cell>
        </row>
        <row r="2645">
          <cell r="A2645">
            <v>26019111</v>
          </cell>
          <cell r="B2645" t="str">
            <v>［触手ﾏｽﾀｰ］ｸﾗｰｹﾝ</v>
          </cell>
        </row>
        <row r="2646">
          <cell r="A2646">
            <v>26019112</v>
          </cell>
          <cell r="B2646" t="str">
            <v>［触手ﾏｽﾀｰ］ｸﾗｰｹﾝ+</v>
          </cell>
        </row>
        <row r="2647">
          <cell r="A2647">
            <v>26019113</v>
          </cell>
          <cell r="B2647" t="str">
            <v>[海水浴]ｸﾗｰｹﾝ</v>
          </cell>
        </row>
        <row r="2648">
          <cell r="A2648">
            <v>11020111</v>
          </cell>
          <cell r="B2648" t="str">
            <v>[ｱｲﾄﾞﾙﾃﾞﾋﾞｭｰ]ﾃｨﾀｰﾆｱ</v>
          </cell>
        </row>
        <row r="2649">
          <cell r="A2649">
            <v>12021111</v>
          </cell>
          <cell r="B2649" t="str">
            <v>[ｱｲﾄﾞﾙﾃﾞﾋﾞｭｰ]ﾃｨﾀｰﾆｱ</v>
          </cell>
        </row>
        <row r="2650">
          <cell r="A2650">
            <v>13022111</v>
          </cell>
          <cell r="B2650" t="str">
            <v>[ｱｲﾄﾞﾙﾃﾞﾋﾞｭｰ]ﾃｨﾀｰﾆｱ</v>
          </cell>
        </row>
        <row r="2651">
          <cell r="A2651">
            <v>14023111</v>
          </cell>
          <cell r="B2651" t="str">
            <v>[ｱｲﾄﾞﾙﾃﾞﾋﾞｭｰ]ﾃｨﾀｰﾆｱ</v>
          </cell>
        </row>
        <row r="2652">
          <cell r="A2652">
            <v>16024111</v>
          </cell>
          <cell r="B2652" t="str">
            <v>[No1ｱｲﾄﾞﾙ]ﾃｨﾀｰﾆｱ</v>
          </cell>
        </row>
        <row r="2653">
          <cell r="A2653">
            <v>16024113</v>
          </cell>
          <cell r="B2653" t="str">
            <v>[No1ｱｲﾄﾞﾙ]ﾃｨﾀｰﾆｱ</v>
          </cell>
        </row>
        <row r="2654">
          <cell r="A2654">
            <v>15025111</v>
          </cell>
          <cell r="B2654" t="str">
            <v>[あなたのｱｲﾄﾞﾙ]ﾃｨﾀｰﾆｱ</v>
          </cell>
        </row>
        <row r="2655">
          <cell r="A2655">
            <v>15025113</v>
          </cell>
          <cell r="B2655" t="str">
            <v>[あなたのｱｲﾄﾞﾙ]ﾃｨﾀｰﾆｱ</v>
          </cell>
        </row>
        <row r="2656">
          <cell r="A2656">
            <v>17026111</v>
          </cell>
          <cell r="B2656" t="str">
            <v>[幻獣姫]ﾃｨﾀｰﾆｱ</v>
          </cell>
        </row>
        <row r="2657">
          <cell r="A2657">
            <v>17026113</v>
          </cell>
          <cell r="B2657" t="str">
            <v>[幻獣姫]ﾃｨﾀｰﾆｱ</v>
          </cell>
        </row>
        <row r="2658">
          <cell r="A2658">
            <v>21027111</v>
          </cell>
          <cell r="B2658" t="str">
            <v>[ｱｲﾄﾞﾙﾃﾞﾋﾞｭｰ]ﾃｨﾀｰﾆｱ</v>
          </cell>
        </row>
        <row r="2659">
          <cell r="A2659">
            <v>22028111</v>
          </cell>
          <cell r="B2659" t="str">
            <v>[ｱｲﾄﾞﾙﾃﾞﾋﾞｭｰ]ﾃｨﾀｰﾆｱ</v>
          </cell>
        </row>
        <row r="2660">
          <cell r="A2660">
            <v>23029111</v>
          </cell>
          <cell r="B2660" t="str">
            <v>[ｱｲﾄﾞﾙﾃﾞﾋﾞｭｰ]ﾃｨﾀｰﾆｱ</v>
          </cell>
        </row>
        <row r="2661">
          <cell r="A2661">
            <v>24030111</v>
          </cell>
          <cell r="B2661" t="str">
            <v>[ｱｲﾄﾞﾙﾃﾞﾋﾞｭｰ]ﾃｨﾀｰﾆｱ</v>
          </cell>
        </row>
        <row r="2662">
          <cell r="A2662">
            <v>26031111</v>
          </cell>
          <cell r="B2662" t="str">
            <v>[No1ｱｲﾄﾞﾙ]ﾃｨﾀｰﾆｱ</v>
          </cell>
        </row>
        <row r="2663">
          <cell r="A2663">
            <v>26031113</v>
          </cell>
          <cell r="B2663" t="str">
            <v>[No1ｱｲﾄﾞﾙ]ﾃｨﾀｰﾆｱ</v>
          </cell>
        </row>
        <row r="2664">
          <cell r="A2664">
            <v>25032111</v>
          </cell>
          <cell r="B2664" t="str">
            <v>[あなたのｱｲﾄﾞﾙ]ﾃｨﾀｰﾆｱ</v>
          </cell>
        </row>
        <row r="2665">
          <cell r="A2665">
            <v>25032113</v>
          </cell>
          <cell r="B2665" t="str">
            <v>[あなたのｱｲﾄﾞﾙ]ﾃｨﾀｰﾆｱ</v>
          </cell>
        </row>
        <row r="2666">
          <cell r="A2666">
            <v>27033111</v>
          </cell>
          <cell r="B2666" t="str">
            <v>[幻獣姫]ﾃｨﾀｰﾆｱ</v>
          </cell>
        </row>
        <row r="2667">
          <cell r="A2667">
            <v>27033113</v>
          </cell>
          <cell r="B2667" t="str">
            <v>[幻獣姫]ﾃｨﾀｰﾆｱ</v>
          </cell>
        </row>
        <row r="2668">
          <cell r="A2668">
            <v>31034111</v>
          </cell>
          <cell r="B2668" t="str">
            <v>[ｱｲﾄﾞﾙﾃﾞﾋﾞｭｰ]ﾃｨﾀｰﾆｱ</v>
          </cell>
        </row>
        <row r="2669">
          <cell r="A2669">
            <v>32035111</v>
          </cell>
          <cell r="B2669" t="str">
            <v>[ｱｲﾄﾞﾙﾃﾞﾋﾞｭｰ]ﾃｨﾀｰﾆｱ</v>
          </cell>
        </row>
        <row r="2670">
          <cell r="A2670">
            <v>33036111</v>
          </cell>
          <cell r="B2670" t="str">
            <v>[ｱｲﾄﾞﾙﾃﾞﾋﾞｭｰ]ﾃｨﾀｰﾆｱ</v>
          </cell>
        </row>
        <row r="2671">
          <cell r="A2671">
            <v>34037111</v>
          </cell>
          <cell r="B2671" t="str">
            <v>[ｱｲﾄﾞﾙﾃﾞﾋﾞｭｰ]ﾃｨﾀｰﾆｱ</v>
          </cell>
        </row>
        <row r="2672">
          <cell r="A2672">
            <v>36038111</v>
          </cell>
          <cell r="B2672" t="str">
            <v>[No1ｱｲﾄﾞﾙ]ﾃｨﾀｰﾆｱ</v>
          </cell>
        </row>
        <row r="2673">
          <cell r="A2673">
            <v>36038113</v>
          </cell>
          <cell r="B2673" t="str">
            <v>[No1ｱｲﾄﾞﾙ]ﾃｨﾀｰﾆｱ</v>
          </cell>
        </row>
        <row r="2674">
          <cell r="A2674">
            <v>35039111</v>
          </cell>
          <cell r="B2674" t="str">
            <v>[あなたのｱｲﾄﾞﾙ]ﾃｨﾀｰﾆｱ</v>
          </cell>
        </row>
        <row r="2675">
          <cell r="A2675">
            <v>35039113</v>
          </cell>
          <cell r="B2675" t="str">
            <v>[あなたのｱｲﾄﾞﾙ]ﾃｨﾀｰﾆｱ</v>
          </cell>
        </row>
        <row r="2676">
          <cell r="A2676">
            <v>37040111</v>
          </cell>
          <cell r="B2676" t="str">
            <v>[幻獣姫]ﾃｨﾀｰﾆｱ</v>
          </cell>
        </row>
        <row r="2677">
          <cell r="A2677">
            <v>37040113</v>
          </cell>
          <cell r="B2677" t="str">
            <v>[幻獣姫]ﾃｨﾀｰﾆｱ</v>
          </cell>
        </row>
        <row r="2678">
          <cell r="A2678">
            <v>35041111</v>
          </cell>
          <cell r="B2678" t="str">
            <v>ｸﾞﾗｼｬ・ﾗﾎﾞﾗｽ</v>
          </cell>
        </row>
        <row r="2679">
          <cell r="A2679">
            <v>35041112</v>
          </cell>
          <cell r="B2679" t="str">
            <v>ｸﾞﾗｼｬ・ﾗﾎﾞﾗｽ+</v>
          </cell>
        </row>
        <row r="2680">
          <cell r="A2680">
            <v>35041113</v>
          </cell>
          <cell r="B2680" t="str">
            <v>[歌姫はｱﾀｼ]ｸﾞﾗｼｬ･ﾗﾎﾞﾗｽ</v>
          </cell>
        </row>
        <row r="2681">
          <cell r="A2681">
            <v>16042111</v>
          </cell>
          <cell r="B2681" t="str">
            <v>[極・No1ｱｲﾄﾞﾙ候補]ｸﾞﾗｼｬ・ﾗﾎﾞﾗｽ</v>
          </cell>
        </row>
        <row r="2682">
          <cell r="A2682">
            <v>16042112</v>
          </cell>
          <cell r="B2682" t="str">
            <v>[極・No1ｱｲﾄﾞﾙ候補]ｸﾞﾗｼｬ・ﾗﾎﾞﾗｽ+</v>
          </cell>
        </row>
        <row r="2683">
          <cell r="A2683">
            <v>16042113</v>
          </cell>
          <cell r="B2683" t="str">
            <v>[極・夢はｿﾛﾃﾞﾃﾞｭｰ]ｸﾞﾗｼｬ・ﾗﾎﾞﾗｽ</v>
          </cell>
        </row>
        <row r="2684">
          <cell r="A2684">
            <v>26043111</v>
          </cell>
          <cell r="B2684" t="str">
            <v>[真極・熱唱]ｸﾞﾗｼｬ・ﾗﾎﾞﾗｽ</v>
          </cell>
        </row>
        <row r="2685">
          <cell r="A2685">
            <v>26043112</v>
          </cell>
          <cell r="B2685" t="str">
            <v>[真極・熱唱]ｸﾞﾗｼｬ・ﾗﾎﾞﾗｽ+</v>
          </cell>
        </row>
        <row r="2686">
          <cell r="A2686">
            <v>26043113</v>
          </cell>
          <cell r="B2686" t="str">
            <v>[真極・超悪魔級ｱｲﾄﾞﾙ]ｸﾞﾗｼｬ・ﾗﾎﾞﾗｽ</v>
          </cell>
        </row>
        <row r="2687">
          <cell r="A2687">
            <v>37044111</v>
          </cell>
          <cell r="B2687" t="str">
            <v>ｸｲｰﾝﾒｲﾌﾞ</v>
          </cell>
        </row>
        <row r="2688">
          <cell r="A2688">
            <v>37044112</v>
          </cell>
          <cell r="B2688" t="str">
            <v>ｸｲｰﾝﾒｲﾌﾞ+</v>
          </cell>
        </row>
        <row r="2689">
          <cell r="A2689">
            <v>37044113</v>
          </cell>
          <cell r="B2689" t="str">
            <v>[妖精女王]ｸｲｰﾝﾒｲﾌﾞ</v>
          </cell>
        </row>
        <row r="2690">
          <cell r="A2690">
            <v>36045111</v>
          </cell>
          <cell r="B2690" t="str">
            <v>[魅惑のｱｲﾄﾞﾙ]九尾の狐</v>
          </cell>
        </row>
        <row r="2691">
          <cell r="A2691">
            <v>36045112</v>
          </cell>
          <cell r="B2691" t="str">
            <v>[魅惑のｱｲﾄﾞﾙ]九尾の狐+</v>
          </cell>
        </row>
        <row r="2692">
          <cell r="A2692">
            <v>36045113</v>
          </cell>
          <cell r="B2692" t="str">
            <v>[誘惑ｱｲﾄﾞﾙ]九尾の狐</v>
          </cell>
        </row>
        <row r="2693">
          <cell r="A2693">
            <v>26046111</v>
          </cell>
          <cell r="B2693" t="str">
            <v>[ｱｲﾄﾞﾙ魔竜]ﾊﾞﾊﾑｰﾄ</v>
          </cell>
        </row>
        <row r="2694">
          <cell r="A2694">
            <v>26046112</v>
          </cell>
          <cell r="B2694" t="str">
            <v>[ｱｲﾄﾞﾙ魔竜]ﾊﾞﾊﾑｰﾄ+</v>
          </cell>
        </row>
        <row r="2695">
          <cell r="A2695">
            <v>26046113</v>
          </cell>
          <cell r="B2695" t="str">
            <v>[黒翼ｱｲﾄﾞﾙ]ﾊﾞﾊﾑｰﾄ</v>
          </cell>
        </row>
        <row r="2696">
          <cell r="A2696">
            <v>36047111</v>
          </cell>
          <cell r="B2696" t="str">
            <v>[ｱｲﾄﾞﾙ天使]ﾐｶｴﾙ</v>
          </cell>
        </row>
        <row r="2697">
          <cell r="A2697">
            <v>36047112</v>
          </cell>
          <cell r="B2697" t="str">
            <v>[ｱｲﾄﾞﾙ天使]ﾐｶｴﾙ+</v>
          </cell>
        </row>
        <row r="2698">
          <cell r="A2698">
            <v>36047113</v>
          </cell>
          <cell r="B2698" t="str">
            <v>[聖なるｱｲﾄﾞﾙ]ﾐｶｴﾙ</v>
          </cell>
        </row>
        <row r="2699">
          <cell r="A2699">
            <v>36048111</v>
          </cell>
          <cell r="B2699" t="str">
            <v>[束縛系ｱｲﾄﾞﾙ]ｷﾙｹｰ</v>
          </cell>
        </row>
        <row r="2700">
          <cell r="A2700">
            <v>36048112</v>
          </cell>
          <cell r="B2700" t="str">
            <v>[束縛系ｱｲﾄﾞﾙ]ｷﾙｹｰ+</v>
          </cell>
        </row>
        <row r="2701">
          <cell r="A2701">
            <v>36048113</v>
          </cell>
          <cell r="B2701" t="str">
            <v>[小悪魔ｱｲﾄﾞﾙ]ｷﾙｹｰ</v>
          </cell>
        </row>
        <row r="2702">
          <cell r="A2702">
            <v>26049111</v>
          </cell>
          <cell r="B2702" t="str">
            <v>[林檎ｱｲﾄﾞﾙ]ｲｽﾞﾝ</v>
          </cell>
        </row>
        <row r="2703">
          <cell r="A2703">
            <v>26049112</v>
          </cell>
          <cell r="B2703" t="str">
            <v>[林檎ｱｲﾄﾞﾙ]ｲｽﾞﾝ+</v>
          </cell>
        </row>
        <row r="2704">
          <cell r="A2704">
            <v>26049113</v>
          </cell>
          <cell r="B2704" t="str">
            <v>[女神ｱｲﾄﾞﾙ]ｲｽﾞﾝ</v>
          </cell>
        </row>
        <row r="2705">
          <cell r="A2705">
            <v>14050111</v>
          </cell>
          <cell r="B2705" t="str">
            <v>[いたずらｱｲﾄﾞﾙ]ｺﾞﾌﾞﾘﾝ</v>
          </cell>
        </row>
        <row r="2706">
          <cell r="A2706">
            <v>14050112</v>
          </cell>
          <cell r="B2706" t="str">
            <v>[いたずらｱｲﾄﾞﾙ]ｺﾞﾌﾞﾘﾝ+</v>
          </cell>
        </row>
        <row r="2707">
          <cell r="A2707">
            <v>14050113</v>
          </cell>
          <cell r="B2707" t="str">
            <v>[ｱｲﾄﾞﾙﾏｽﾀｰ?]ｺﾞﾌﾞﾘﾝ</v>
          </cell>
        </row>
        <row r="2708">
          <cell r="A2708">
            <v>14051111</v>
          </cell>
          <cell r="B2708" t="str">
            <v>[天界ｱｲﾄﾞﾙ]ｻｷｴﾙ</v>
          </cell>
        </row>
        <row r="2709">
          <cell r="A2709">
            <v>14051112</v>
          </cell>
          <cell r="B2709" t="str">
            <v>[天界ｱｲﾄﾞﾙ]ｻｷｴﾙ+</v>
          </cell>
        </row>
        <row r="2710">
          <cell r="A2710">
            <v>14051113</v>
          </cell>
          <cell r="B2710" t="str">
            <v>[富豪ｱｲﾄﾞﾙ]ｻｷｴﾙ</v>
          </cell>
        </row>
        <row r="2711">
          <cell r="A2711">
            <v>34052111</v>
          </cell>
          <cell r="B2711" t="str">
            <v>[ｴｱｱｲﾄﾞﾙ]ｲﾀｶ</v>
          </cell>
        </row>
        <row r="2712">
          <cell r="A2712">
            <v>34052112</v>
          </cell>
          <cell r="B2712" t="str">
            <v>[ｴｱｱｲﾄﾞﾙ]ｲﾀｶ+</v>
          </cell>
        </row>
        <row r="2713">
          <cell r="A2713">
            <v>34052113</v>
          </cell>
          <cell r="B2713" t="str">
            <v>[ｸﾄｩﾙﾌｱｲﾄﾞﾙ]ｲﾀｶ</v>
          </cell>
        </row>
        <row r="2714">
          <cell r="A2714">
            <v>24053111</v>
          </cell>
          <cell r="B2714" t="str">
            <v>[地獄級ｱｲﾄﾞﾙ]ﾒﾌｨｽﾄﾌｪﾚｽ</v>
          </cell>
        </row>
        <row r="2715">
          <cell r="A2715">
            <v>24053112</v>
          </cell>
          <cell r="B2715" t="str">
            <v>[地獄級ｱｲﾄﾞﾙ]ﾒﾌｨｽﾄﾌｪﾚｽ+</v>
          </cell>
        </row>
        <row r="2716">
          <cell r="A2716">
            <v>24053113</v>
          </cell>
          <cell r="B2716" t="str">
            <v>[誘惑悪魔ｱｲﾄﾞﾙ]ﾒﾌｨｽﾄﾌｪﾚｽ</v>
          </cell>
        </row>
        <row r="2717">
          <cell r="A2717">
            <v>15966011</v>
          </cell>
          <cell r="B2717" t="str">
            <v>[ﾋﾞｰｽﾄ級Wｱﾀｯｸ艶技]ﾌﾟﾗﾁﾅｽﾗｲﾑ</v>
          </cell>
        </row>
        <row r="2718">
          <cell r="A2718">
            <v>26054111</v>
          </cell>
          <cell r="B2718" t="str">
            <v>ｸﾞﾛｰﾂﾗﾝｸﾞ</v>
          </cell>
        </row>
        <row r="2719">
          <cell r="A2719">
            <v>26054112</v>
          </cell>
          <cell r="B2719" t="str">
            <v>ｸﾞﾛｰﾂﾗﾝｸﾞ+</v>
          </cell>
        </row>
        <row r="2720">
          <cell r="A2720">
            <v>26054113</v>
          </cell>
          <cell r="B2720" t="str">
            <v>[宝石大蛇]ｸﾞﾛｰﾂﾗﾝｸﾞ</v>
          </cell>
        </row>
        <row r="2721">
          <cell r="A2721">
            <v>36055111</v>
          </cell>
          <cell r="B2721" t="str">
            <v>ｱﾊ・ｲｼｭｹ</v>
          </cell>
        </row>
        <row r="2722">
          <cell r="A2722">
            <v>36055112</v>
          </cell>
          <cell r="B2722" t="str">
            <v>ｱﾊ・ｲｼｭｹ+</v>
          </cell>
        </row>
        <row r="2723">
          <cell r="A2723">
            <v>36055113</v>
          </cell>
          <cell r="B2723" t="str">
            <v>[水馬姫]ｱﾊ・ｲｼｭｹ</v>
          </cell>
        </row>
        <row r="2724">
          <cell r="A2724">
            <v>16056111</v>
          </cell>
          <cell r="B2724" t="str">
            <v>[創世]ｶﾞﾌﾞﾘｴﾙ</v>
          </cell>
        </row>
        <row r="2725">
          <cell r="A2725">
            <v>16056112</v>
          </cell>
          <cell r="B2725" t="str">
            <v>[創世]ｶﾞﾌﾞﾘｴﾙ+</v>
          </cell>
        </row>
        <row r="2726">
          <cell r="A2726">
            <v>16056113</v>
          </cell>
          <cell r="B2726" t="str">
            <v>[創世天使]ｶﾞﾌﾞﾘｴﾙ</v>
          </cell>
        </row>
        <row r="2727">
          <cell r="A2727">
            <v>16057111</v>
          </cell>
          <cell r="B2727" t="str">
            <v>[幻獣学園]ｲﾝﾌﾟ</v>
          </cell>
        </row>
        <row r="2728">
          <cell r="A2728">
            <v>16057112</v>
          </cell>
          <cell r="B2728" t="str">
            <v>[幻獣学園]ｲﾝﾌﾟ+</v>
          </cell>
        </row>
        <row r="2729">
          <cell r="A2729">
            <v>16057113</v>
          </cell>
          <cell r="B2729" t="str">
            <v>[小悪魔生徒]ｲﾝﾌﾟ</v>
          </cell>
        </row>
        <row r="2730">
          <cell r="A2730">
            <v>15058111</v>
          </cell>
          <cell r="B2730" t="str">
            <v>[湯けむり乙女]ｳﾞｧﾙｷﾘｰ</v>
          </cell>
        </row>
        <row r="2731">
          <cell r="A2731">
            <v>15058112</v>
          </cell>
          <cell r="B2731" t="str">
            <v>[湯けむり乙女]ｳﾞｧﾙｷﾘｰ+</v>
          </cell>
        </row>
        <row r="2732">
          <cell r="A2732">
            <v>15058113</v>
          </cell>
          <cell r="B2732" t="str">
            <v>[沐浴の戦乙女]ｳﾞｧﾙｷﾘｰ</v>
          </cell>
        </row>
        <row r="2733">
          <cell r="A2733">
            <v>26059111</v>
          </cell>
          <cell r="B2733" t="str">
            <v>[極・いい湯だな]ｳﾞｧﾙｷﾘｰ</v>
          </cell>
        </row>
        <row r="2734">
          <cell r="A2734">
            <v>26059112</v>
          </cell>
          <cell r="B2734" t="str">
            <v>[極・いい湯だな]ｳﾞｧﾙｷﾘｰ+</v>
          </cell>
        </row>
        <row r="2735">
          <cell r="A2735">
            <v>26059113</v>
          </cell>
          <cell r="B2735" t="str">
            <v>[極・戦乙女]ｳﾞｧﾙｷﾘｰ</v>
          </cell>
        </row>
        <row r="2736">
          <cell r="A2736">
            <v>15967011</v>
          </cell>
          <cell r="B2736" t="str">
            <v>[未熟な反魂の術艶技]ﾌﾟﾗﾁﾅｽﾗｲﾑ</v>
          </cell>
        </row>
        <row r="2737">
          <cell r="A2737">
            <v>15968011</v>
          </cell>
          <cell r="B2737" t="str">
            <v>[みなぎるﾊﾟﾜｰ艶技]ﾌﾟﾗﾁﾅｽﾗｲﾑ</v>
          </cell>
        </row>
        <row r="2738">
          <cell r="A2738">
            <v>15969011</v>
          </cell>
          <cell r="B2738" t="str">
            <v>[幸運の一撃艶技]ﾌﾟﾗﾁﾅｽﾗｲﾑ</v>
          </cell>
        </row>
        <row r="2739">
          <cell r="A2739">
            <v>15970011</v>
          </cell>
          <cell r="B2739" t="str">
            <v>[悶絶級Wｱﾀｯｸ艶技]ﾌﾟﾗﾁﾅｽﾗｲﾑ</v>
          </cell>
        </row>
        <row r="2740">
          <cell r="A2740">
            <v>15971011</v>
          </cell>
          <cell r="B2740" t="str">
            <v>[乱れ撃ち艶技]ﾌﾟﾗﾁﾅｽﾗｲﾑ</v>
          </cell>
        </row>
        <row r="2741">
          <cell r="A2741">
            <v>15972011</v>
          </cell>
          <cell r="B2741" t="str">
            <v>[鉄壁の構え艶技]ﾌﾟﾗﾁﾅｽﾗｲﾑ</v>
          </cell>
        </row>
        <row r="2742">
          <cell r="A2742">
            <v>15973011</v>
          </cell>
          <cell r="B2742" t="str">
            <v>[ﾌﾞﾗｯﾃﾞｨ・ﾚｲﾝ艶技]ﾌﾟﾗﾁﾅｽﾗｲﾑ</v>
          </cell>
        </row>
        <row r="2743">
          <cell r="A2743">
            <v>15974011</v>
          </cell>
          <cell r="B2743" t="str">
            <v>[ﾋﾞｰｽﾄ級ｵｳﾑ返し艶技]ﾌﾟﾗﾁﾅｽﾗｲﾑ</v>
          </cell>
        </row>
        <row r="2744">
          <cell r="A2744">
            <v>15975011</v>
          </cell>
          <cell r="B2744" t="str">
            <v>[天の加護艶技]ﾌﾟﾗﾁﾅｽﾗｲﾑ</v>
          </cell>
        </row>
        <row r="2745">
          <cell r="A2745">
            <v>15976011</v>
          </cell>
          <cell r="B2745" t="str">
            <v>[5連乱れ撃ち艶技]ﾌﾟﾗﾁﾅｽﾗｲﾑ</v>
          </cell>
        </row>
        <row r="2746">
          <cell r="A2746">
            <v>15977011</v>
          </cell>
          <cell r="B2746" t="str">
            <v>[ﾗｯｼｭｱﾀｯｸ艶技]ﾌﾟﾗﾁﾅｽﾗｲﾑ</v>
          </cell>
        </row>
        <row r="2747">
          <cell r="A2747">
            <v>15978011</v>
          </cell>
          <cell r="B2747" t="str">
            <v>[あなたの血は何色?艶技]ﾌﾟﾗﾁﾅｽﾗｲﾑ</v>
          </cell>
        </row>
        <row r="2748">
          <cell r="A2748">
            <v>17060111</v>
          </cell>
          <cell r="B2748" t="str">
            <v>ﾒﾀﾄﾛﾝ</v>
          </cell>
        </row>
        <row r="2749">
          <cell r="A2749">
            <v>17060112</v>
          </cell>
          <cell r="B2749" t="str">
            <v>ﾒﾀﾄﾛﾝ+</v>
          </cell>
        </row>
        <row r="2750">
          <cell r="A2750">
            <v>17060113</v>
          </cell>
          <cell r="B2750" t="str">
            <v>[神の代理人]ﾒﾀﾄﾛﾝ</v>
          </cell>
        </row>
        <row r="2751">
          <cell r="A2751">
            <v>26061111</v>
          </cell>
          <cell r="B2751" t="str">
            <v>ｸｻﾘｸ</v>
          </cell>
        </row>
        <row r="2752">
          <cell r="A2752">
            <v>26061112</v>
          </cell>
          <cell r="B2752" t="str">
            <v>ｸｻﾘｸ+</v>
          </cell>
        </row>
        <row r="2753">
          <cell r="A2753">
            <v>26061113</v>
          </cell>
          <cell r="B2753" t="str">
            <v>[有翼の牡牛]ｸｻﾘｸ</v>
          </cell>
        </row>
        <row r="2754">
          <cell r="A2754">
            <v>16062111</v>
          </cell>
          <cell r="B2754" t="str">
            <v>ｸﾘｼｭﾅ</v>
          </cell>
        </row>
        <row r="2755">
          <cell r="A2755">
            <v>16062112</v>
          </cell>
          <cell r="B2755" t="str">
            <v>ｸﾘｼｭﾅ+</v>
          </cell>
        </row>
        <row r="2756">
          <cell r="A2756">
            <v>16062113</v>
          </cell>
          <cell r="B2756" t="str">
            <v>[魅了する者]ｸﾘｼｭﾅ</v>
          </cell>
        </row>
        <row r="2757">
          <cell r="A2757">
            <v>36063111</v>
          </cell>
          <cell r="B2757" t="str">
            <v>[創世]ｱｻﾞｾﾞﾙ</v>
          </cell>
        </row>
        <row r="2758">
          <cell r="A2758">
            <v>36063112</v>
          </cell>
          <cell r="B2758" t="str">
            <v>[創世]ｱｻﾞｾﾞﾙ+</v>
          </cell>
        </row>
        <row r="2759">
          <cell r="A2759">
            <v>36063113</v>
          </cell>
          <cell r="B2759" t="str">
            <v>[創世悪魔]ｱｻﾞｾﾞﾙ</v>
          </cell>
        </row>
        <row r="2760">
          <cell r="A2760">
            <v>34064111</v>
          </cell>
          <cell r="B2760" t="str">
            <v>[鉤爪]ｴﾝﾌﾟｰｻ</v>
          </cell>
        </row>
        <row r="2761">
          <cell r="A2761">
            <v>34064112</v>
          </cell>
          <cell r="B2761" t="str">
            <v>[鉤爪]ｴﾝﾌﾟｰｻ+</v>
          </cell>
        </row>
        <row r="2762">
          <cell r="A2762">
            <v>34064113</v>
          </cell>
          <cell r="B2762" t="str">
            <v>[螳螂姫]ｴﾝﾌﾟｰｻ</v>
          </cell>
        </row>
        <row r="2763">
          <cell r="A2763">
            <v>16065111</v>
          </cell>
          <cell r="B2763" t="str">
            <v>[姉神]ﾐｺﾄ</v>
          </cell>
        </row>
        <row r="2764">
          <cell r="A2764">
            <v>16065112</v>
          </cell>
          <cell r="B2764" t="str">
            <v>[姉神]ﾐｺﾄ+</v>
          </cell>
        </row>
        <row r="2765">
          <cell r="A2765">
            <v>16065113</v>
          </cell>
          <cell r="B2765" t="str">
            <v>[姉神紅姫]ﾐｺﾄ</v>
          </cell>
        </row>
        <row r="2766">
          <cell r="A2766">
            <v>26066111</v>
          </cell>
          <cell r="B2766" t="str">
            <v>[姉神]ﾐｺﾄ</v>
          </cell>
        </row>
        <row r="2767">
          <cell r="A2767">
            <v>26066112</v>
          </cell>
          <cell r="B2767" t="str">
            <v>[姉神]ﾐｺﾄ+</v>
          </cell>
        </row>
        <row r="2768">
          <cell r="A2768">
            <v>26066113</v>
          </cell>
          <cell r="B2768" t="str">
            <v>[姉神蒼姫]ﾐｺﾄ</v>
          </cell>
        </row>
        <row r="2769">
          <cell r="A2769">
            <v>36067111</v>
          </cell>
          <cell r="B2769" t="str">
            <v>[姉神]ﾐｺﾄ</v>
          </cell>
        </row>
        <row r="2770">
          <cell r="A2770">
            <v>36067112</v>
          </cell>
          <cell r="B2770" t="str">
            <v>[姉神]ﾐｺﾄ+</v>
          </cell>
        </row>
        <row r="2771">
          <cell r="A2771">
            <v>36067113</v>
          </cell>
          <cell r="B2771" t="str">
            <v>[姉神翠姫]ﾐｺﾄ</v>
          </cell>
        </row>
        <row r="2772">
          <cell r="A2772">
            <v>15068111</v>
          </cell>
          <cell r="B2772" t="str">
            <v>[狂気]ｼﾞｬﾊﾞｳｫｯｸ</v>
          </cell>
        </row>
        <row r="2773">
          <cell r="A2773">
            <v>15068112</v>
          </cell>
          <cell r="B2773" t="str">
            <v>[狂気]ｼﾞｬﾊﾞｳｫｯｸ+</v>
          </cell>
        </row>
        <row r="2774">
          <cell r="A2774">
            <v>15068113</v>
          </cell>
          <cell r="B2774" t="str">
            <v>[狂気の叫び]ｼﾞｬﾊﾞｳｫｯｸ</v>
          </cell>
        </row>
        <row r="2775">
          <cell r="A2775">
            <v>26069111</v>
          </cell>
          <cell r="B2775" t="str">
            <v>[極・狂気]ｼﾞｬﾊﾞｳｫｯｸ</v>
          </cell>
        </row>
        <row r="2776">
          <cell r="A2776">
            <v>26069112</v>
          </cell>
          <cell r="B2776" t="str">
            <v>[極・狂気]ｼﾞｬﾊﾞｳｫｯｸ+</v>
          </cell>
        </row>
        <row r="2777">
          <cell r="A2777">
            <v>26069113</v>
          </cell>
          <cell r="B2777" t="str">
            <v>[極・叫びの歌]ｼﾞｬﾊﾞｳｫｯｸ</v>
          </cell>
        </row>
        <row r="2778">
          <cell r="A2778">
            <v>26070111</v>
          </cell>
          <cell r="B2778" t="str">
            <v>[創世]ｳﾞｧﾚﾌｫｰﾙ</v>
          </cell>
        </row>
        <row r="2779">
          <cell r="A2779">
            <v>26070112</v>
          </cell>
          <cell r="B2779" t="str">
            <v>[創世]ｳﾞｧﾚﾌｫｰﾙ+</v>
          </cell>
        </row>
        <row r="2780">
          <cell r="A2780">
            <v>26070113</v>
          </cell>
          <cell r="B2780" t="str">
            <v>[創世姫]ｳﾞｧﾚﾌｫｰﾙ</v>
          </cell>
        </row>
        <row r="2781">
          <cell r="A2781">
            <v>36071111</v>
          </cell>
          <cell r="B2781" t="str">
            <v>[不思議の国]ｱﾘｽ</v>
          </cell>
        </row>
        <row r="2782">
          <cell r="A2782">
            <v>36071112</v>
          </cell>
          <cell r="B2782" t="str">
            <v>[不思議の国]ｱﾘｽ+</v>
          </cell>
        </row>
        <row r="2783">
          <cell r="A2783">
            <v>36071113</v>
          </cell>
          <cell r="B2783" t="str">
            <v>[幻想少女]ｱﾘｽ</v>
          </cell>
        </row>
        <row r="2784">
          <cell r="A2784">
            <v>14072111</v>
          </cell>
          <cell r="B2784" t="str">
            <v>ﾄﾞﾓｳﾞｫｰｲ</v>
          </cell>
        </row>
        <row r="2785">
          <cell r="A2785">
            <v>14072112</v>
          </cell>
          <cell r="B2785" t="str">
            <v>ﾄﾞﾓｳﾞｫｰｲ+</v>
          </cell>
        </row>
        <row r="2786">
          <cell r="A2786">
            <v>14072113</v>
          </cell>
          <cell r="B2786" t="str">
            <v>[温精霊]ﾄﾞﾓｳﾞｫｰｲ</v>
          </cell>
        </row>
        <row r="2787">
          <cell r="A2787">
            <v>15073111</v>
          </cell>
          <cell r="B2787" t="str">
            <v>ﾘｭｳﾒ</v>
          </cell>
        </row>
        <row r="2788">
          <cell r="A2788">
            <v>15073112</v>
          </cell>
          <cell r="B2788" t="str">
            <v>ﾘｭｳﾒ+</v>
          </cell>
        </row>
        <row r="2789">
          <cell r="A2789">
            <v>15073113</v>
          </cell>
          <cell r="B2789" t="str">
            <v>[水玉龍]ﾘｭｳﾒ</v>
          </cell>
        </row>
        <row r="2790">
          <cell r="A2790">
            <v>36074111</v>
          </cell>
          <cell r="B2790" t="str">
            <v>ﾀﾚｲｱ</v>
          </cell>
        </row>
        <row r="2791">
          <cell r="A2791">
            <v>36074112</v>
          </cell>
          <cell r="B2791" t="str">
            <v>ﾀﾚｲｱ+</v>
          </cell>
        </row>
        <row r="2792">
          <cell r="A2792">
            <v>36074113</v>
          </cell>
          <cell r="B2792" t="str">
            <v>[喜劇の女神]ﾀﾚｲｱ</v>
          </cell>
        </row>
        <row r="2793">
          <cell r="A2793">
            <v>27075111</v>
          </cell>
          <cell r="B2793" t="str">
            <v>牛頭天王</v>
          </cell>
        </row>
        <row r="2794">
          <cell r="A2794">
            <v>27075112</v>
          </cell>
          <cell r="B2794" t="str">
            <v>牛頭天王+</v>
          </cell>
        </row>
        <row r="2795">
          <cell r="A2795">
            <v>27075113</v>
          </cell>
          <cell r="B2795" t="str">
            <v>[武天姫]牛頭天王</v>
          </cell>
        </row>
        <row r="2796">
          <cell r="A2796">
            <v>13076111</v>
          </cell>
          <cell r="B2796" t="str">
            <v>[善神]ｳｫﾌ・ﾏﾅﾌ</v>
          </cell>
        </row>
        <row r="2797">
          <cell r="A2797">
            <v>14077111</v>
          </cell>
          <cell r="B2797" t="str">
            <v>[善なる神]ｳｫﾌ・ﾏﾅﾌ</v>
          </cell>
        </row>
        <row r="2798">
          <cell r="A2798">
            <v>16078111</v>
          </cell>
          <cell r="B2798" t="str">
            <v>[裁きの光]ｳｫﾌ・ﾏﾅﾌ</v>
          </cell>
        </row>
        <row r="2799">
          <cell r="A2799">
            <v>16079113</v>
          </cell>
          <cell r="B2799" t="str">
            <v>[裁きの善神]ｳｫﾌ・ﾏﾅﾌ</v>
          </cell>
        </row>
        <row r="2800">
          <cell r="A2800">
            <v>15080111</v>
          </cell>
          <cell r="B2800" t="str">
            <v>[神の裁き]ｳｫﾌ・ﾏﾅﾌ</v>
          </cell>
        </row>
        <row r="2801">
          <cell r="A2801">
            <v>15081113</v>
          </cell>
          <cell r="B2801" t="str">
            <v>[光の善神]ｳｫﾌ・ﾏﾅﾌ</v>
          </cell>
        </row>
        <row r="2802">
          <cell r="A2802">
            <v>17082111</v>
          </cell>
          <cell r="B2802" t="str">
            <v>[守護神]ｳｫﾌ・ﾏﾅﾌ</v>
          </cell>
        </row>
        <row r="2803">
          <cell r="A2803">
            <v>17083113</v>
          </cell>
          <cell r="B2803" t="str">
            <v>[守護善神]ｳｫﾌ・ﾏﾅﾌ</v>
          </cell>
        </row>
        <row r="2804">
          <cell r="A2804">
            <v>23084111</v>
          </cell>
          <cell r="B2804" t="str">
            <v>[善神]ｳｫﾌ・ﾏﾅﾌ</v>
          </cell>
        </row>
        <row r="2805">
          <cell r="A2805">
            <v>24085111</v>
          </cell>
          <cell r="B2805" t="str">
            <v>[善なる神]ｳｫﾌ・ﾏﾅﾌ</v>
          </cell>
        </row>
        <row r="2806">
          <cell r="A2806">
            <v>26086111</v>
          </cell>
          <cell r="B2806" t="str">
            <v>[裁きの光]ｳｫﾌ・ﾏﾅﾌ</v>
          </cell>
        </row>
        <row r="2807">
          <cell r="A2807">
            <v>26087113</v>
          </cell>
          <cell r="B2807" t="str">
            <v>[裁きの善神]ｳｫﾌ・ﾏﾅﾌ</v>
          </cell>
        </row>
        <row r="2808">
          <cell r="A2808">
            <v>25088111</v>
          </cell>
          <cell r="B2808" t="str">
            <v>[神の裁き]ｳｫﾌ・ﾏﾅﾌ</v>
          </cell>
        </row>
        <row r="2809">
          <cell r="A2809">
            <v>25089113</v>
          </cell>
          <cell r="B2809" t="str">
            <v>[光の善神]ｳｫﾌ・ﾏﾅﾌ</v>
          </cell>
        </row>
        <row r="2810">
          <cell r="A2810">
            <v>27090111</v>
          </cell>
          <cell r="B2810" t="str">
            <v>[守護神]ｳｫﾌ・ﾏﾅﾌ</v>
          </cell>
        </row>
        <row r="2811">
          <cell r="A2811">
            <v>27091113</v>
          </cell>
          <cell r="B2811" t="str">
            <v>[守護善神]ｳｫﾌ・ﾏﾅﾌ</v>
          </cell>
        </row>
        <row r="2812">
          <cell r="A2812">
            <v>33092111</v>
          </cell>
          <cell r="B2812" t="str">
            <v>[善神]ｳｫﾌ・ﾏﾅﾌ</v>
          </cell>
        </row>
        <row r="2813">
          <cell r="A2813">
            <v>34093111</v>
          </cell>
          <cell r="B2813" t="str">
            <v>[善なる神]ｳｫﾌ・ﾏﾅﾌ</v>
          </cell>
        </row>
        <row r="2814">
          <cell r="A2814">
            <v>36094111</v>
          </cell>
          <cell r="B2814" t="str">
            <v>[裁きの光]ｳｫﾌ・ﾏﾅﾌ</v>
          </cell>
        </row>
        <row r="2815">
          <cell r="A2815">
            <v>36095113</v>
          </cell>
          <cell r="B2815" t="str">
            <v>[裁きの善神]ｳｫﾌ・ﾏﾅﾌ</v>
          </cell>
        </row>
        <row r="2816">
          <cell r="A2816">
            <v>35096111</v>
          </cell>
          <cell r="B2816" t="str">
            <v>[神の裁き]ｳｫﾌ・ﾏﾅﾌ</v>
          </cell>
        </row>
        <row r="2817">
          <cell r="A2817">
            <v>35097113</v>
          </cell>
          <cell r="B2817" t="str">
            <v>[光の善神]ｳｫﾌ・ﾏﾅﾌ</v>
          </cell>
        </row>
        <row r="2818">
          <cell r="A2818">
            <v>37098111</v>
          </cell>
          <cell r="B2818" t="str">
            <v>[守護神]ｳｫﾌ・ﾏﾅﾌ</v>
          </cell>
        </row>
        <row r="2819">
          <cell r="A2819">
            <v>37099113</v>
          </cell>
          <cell r="B2819" t="str">
            <v>[守護善神]ｳｫﾌ・ﾏﾅﾌ</v>
          </cell>
        </row>
        <row r="2820">
          <cell r="A2820">
            <v>25100111</v>
          </cell>
          <cell r="B2820" t="str">
            <v>[悪神姫]ｱﾝﾘ・ﾏﾕ</v>
          </cell>
        </row>
        <row r="2821">
          <cell r="A2821">
            <v>25100112</v>
          </cell>
          <cell r="B2821" t="str">
            <v>[悪神姫]ｱﾝﾘ・ﾏﾕ+</v>
          </cell>
        </row>
        <row r="2822">
          <cell r="A2822">
            <v>25100113</v>
          </cell>
          <cell r="B2822" t="str">
            <v>[深闇の悪神姫]ｱﾝﾘ・ﾏﾕ</v>
          </cell>
        </row>
        <row r="2823">
          <cell r="A2823">
            <v>36101111</v>
          </cell>
          <cell r="B2823" t="str">
            <v>[闇竜]ｱｼﾞ・ﾀﾞﾊｰｶ</v>
          </cell>
        </row>
        <row r="2824">
          <cell r="A2824">
            <v>36101112</v>
          </cell>
          <cell r="B2824" t="str">
            <v>[闇竜]ｱｼﾞ・ﾀﾞﾊｰｶ+</v>
          </cell>
        </row>
        <row r="2825">
          <cell r="A2825">
            <v>36101113</v>
          </cell>
          <cell r="B2825" t="str">
            <v>[暗黒竜]ｱｼﾞ・ﾀﾞﾊｰｶ</v>
          </cell>
        </row>
        <row r="2826">
          <cell r="A2826">
            <v>37102111</v>
          </cell>
          <cell r="B2826" t="str">
            <v>[神の癒し]ﾗﾌｧｴﾙ</v>
          </cell>
        </row>
        <row r="2827">
          <cell r="A2827">
            <v>37102112</v>
          </cell>
          <cell r="B2827" t="str">
            <v>[神の癒し]ﾗﾌｧｴﾙ+</v>
          </cell>
        </row>
        <row r="2828">
          <cell r="A2828">
            <v>37102113</v>
          </cell>
          <cell r="B2828" t="str">
            <v>[癒しの守護大天使]ﾗﾌｧｴﾙ</v>
          </cell>
        </row>
        <row r="2829">
          <cell r="A2829">
            <v>36103111</v>
          </cell>
          <cell r="B2829" t="str">
            <v>[六翼の天使]ｾﾗﾌ</v>
          </cell>
        </row>
        <row r="2830">
          <cell r="A2830">
            <v>36103112</v>
          </cell>
          <cell r="B2830" t="str">
            <v>[六翼の天使]ｾﾗﾌ+</v>
          </cell>
        </row>
        <row r="2831">
          <cell r="A2831">
            <v>36103113</v>
          </cell>
          <cell r="B2831" t="str">
            <v>[聖なる天使]ｾﾗﾌ</v>
          </cell>
        </row>
        <row r="2832">
          <cell r="A2832">
            <v>16104111</v>
          </cell>
          <cell r="B2832" t="str">
            <v>ﾗｸﾞｴﾙ</v>
          </cell>
        </row>
        <row r="2833">
          <cell r="A2833">
            <v>16104112</v>
          </cell>
          <cell r="B2833" t="str">
            <v>ﾗｸﾞｴﾙ+</v>
          </cell>
        </row>
        <row r="2834">
          <cell r="A2834">
            <v>16104113</v>
          </cell>
          <cell r="B2834" t="str">
            <v>[神の友人]ﾗｸﾞｴﾙ</v>
          </cell>
        </row>
        <row r="2835">
          <cell r="A2835">
            <v>26105111</v>
          </cell>
          <cell r="B2835" t="str">
            <v>[神の雷霆]ﾗﾐｴﾙ</v>
          </cell>
        </row>
        <row r="2836">
          <cell r="A2836">
            <v>26105112</v>
          </cell>
          <cell r="B2836" t="str">
            <v>[神の雷霆]ﾗﾐｴﾙ+</v>
          </cell>
        </row>
        <row r="2837">
          <cell r="A2837">
            <v>26105113</v>
          </cell>
          <cell r="B2837" t="str">
            <v>[幻視支配]ﾗﾐｴﾙ</v>
          </cell>
        </row>
        <row r="2838">
          <cell r="A2838">
            <v>26106111</v>
          </cell>
          <cell r="B2838" t="str">
            <v>[赤き蛇]ｻﾏｴﾙ</v>
          </cell>
        </row>
        <row r="2839">
          <cell r="A2839">
            <v>26106112</v>
          </cell>
          <cell r="B2839" t="str">
            <v>[赤き蛇]ｻﾏｴﾙ+</v>
          </cell>
        </row>
        <row r="2840">
          <cell r="A2840">
            <v>26106113</v>
          </cell>
          <cell r="B2840" t="str">
            <v>[神の毒]ｻﾏｴﾙ</v>
          </cell>
        </row>
        <row r="2841">
          <cell r="A2841">
            <v>36107111</v>
          </cell>
          <cell r="B2841" t="str">
            <v>[神の神秘]ﾗｼﾞｴﾙ</v>
          </cell>
        </row>
        <row r="2842">
          <cell r="A2842">
            <v>36107112</v>
          </cell>
          <cell r="B2842" t="str">
            <v>[神の神秘]ﾗｼﾞｴﾙ+</v>
          </cell>
        </row>
        <row r="2843">
          <cell r="A2843">
            <v>36107113</v>
          </cell>
          <cell r="B2843" t="str">
            <v>[至高の天使]ﾗｼﾞｴﾙ</v>
          </cell>
        </row>
        <row r="2844">
          <cell r="A2844">
            <v>14108111</v>
          </cell>
          <cell r="B2844" t="str">
            <v>[神の掟]ｴｸｽｼｱ</v>
          </cell>
        </row>
        <row r="2845">
          <cell r="A2845">
            <v>14108112</v>
          </cell>
          <cell r="B2845" t="str">
            <v>[神の掟]ｴｸｽｼｱ+</v>
          </cell>
        </row>
        <row r="2846">
          <cell r="A2846">
            <v>14108113</v>
          </cell>
          <cell r="B2846" t="str">
            <v>[神秘の天使]ｴｸｽｼｱ</v>
          </cell>
        </row>
        <row r="2847">
          <cell r="A2847">
            <v>24109111</v>
          </cell>
          <cell r="B2847" t="str">
            <v>ﾀﾐｴﾙ</v>
          </cell>
        </row>
        <row r="2848">
          <cell r="A2848">
            <v>24109112</v>
          </cell>
          <cell r="B2848" t="str">
            <v>ﾀﾐｴﾙ+</v>
          </cell>
        </row>
        <row r="2849">
          <cell r="A2849">
            <v>24109113</v>
          </cell>
          <cell r="B2849" t="str">
            <v>[星観察]ﾀﾐｴﾙ</v>
          </cell>
        </row>
        <row r="2850">
          <cell r="A2850">
            <v>34110111</v>
          </cell>
          <cell r="B2850" t="str">
            <v>ｲﾌﾃﾞｨｴﾙ</v>
          </cell>
        </row>
        <row r="2851">
          <cell r="A2851">
            <v>34110112</v>
          </cell>
          <cell r="B2851" t="str">
            <v>ｲﾌﾃﾞｨｴﾙ+</v>
          </cell>
        </row>
        <row r="2852">
          <cell r="A2852">
            <v>34110113</v>
          </cell>
          <cell r="B2852" t="str">
            <v>[愛の運び手]ｲﾌﾃﾞｨｴﾙ</v>
          </cell>
        </row>
        <row r="2853">
          <cell r="A2853">
            <v>16112111</v>
          </cell>
          <cell r="B2853" t="str">
            <v>[太陽神]ｱﾎﾟﾛﾝ</v>
          </cell>
        </row>
        <row r="2854">
          <cell r="A2854">
            <v>16112112</v>
          </cell>
          <cell r="B2854" t="str">
            <v>[太陽神]ｱﾎﾟﾛﾝ+</v>
          </cell>
        </row>
        <row r="2855">
          <cell r="A2855">
            <v>16112113</v>
          </cell>
          <cell r="B2855" t="str">
            <v>[太陽拳闘神]ｱﾎﾟﾛﾝ</v>
          </cell>
        </row>
        <row r="2856">
          <cell r="A2856">
            <v>36113111</v>
          </cell>
          <cell r="B2856" t="str">
            <v>[天空神]ｾﾞｳｽ</v>
          </cell>
        </row>
        <row r="2857">
          <cell r="A2857">
            <v>36113112</v>
          </cell>
          <cell r="B2857" t="str">
            <v>[天空神]ｾﾞｳｽ+</v>
          </cell>
        </row>
        <row r="2858">
          <cell r="A2858">
            <v>36113113</v>
          </cell>
          <cell r="B2858" t="str">
            <v>[全知全能]ｾﾞｳｽ</v>
          </cell>
        </row>
        <row r="2859">
          <cell r="A2859">
            <v>24114111</v>
          </cell>
          <cell r="B2859" t="str">
            <v>[爽天鬼]ｶﾞｰｺﾞｲﾙ</v>
          </cell>
        </row>
        <row r="2860">
          <cell r="A2860">
            <v>24114112</v>
          </cell>
          <cell r="B2860" t="str">
            <v>[爽天鬼]ｶﾞｰｺﾞｲﾙ+</v>
          </cell>
        </row>
        <row r="2861">
          <cell r="A2861">
            <v>24114113</v>
          </cell>
          <cell r="B2861" t="str">
            <v>[石像鬼]ｶﾞｰｺﾞｲﾙ</v>
          </cell>
        </row>
        <row r="2862">
          <cell r="A2862">
            <v>15115111</v>
          </cell>
          <cell r="B2862" t="str">
            <v>[愛母神]ﾃｨｱﾏﾄ</v>
          </cell>
        </row>
        <row r="2863">
          <cell r="A2863">
            <v>15115112</v>
          </cell>
          <cell r="B2863" t="str">
            <v>[愛母神]ﾃｨｱﾏﾄ+</v>
          </cell>
        </row>
        <row r="2864">
          <cell r="A2864">
            <v>15115113</v>
          </cell>
          <cell r="B2864" t="str">
            <v>[混沌の地母神姫]ﾃｨｱﾏﾄ</v>
          </cell>
        </row>
        <row r="2865">
          <cell r="A2865">
            <v>36116111</v>
          </cell>
          <cell r="B2865" t="str">
            <v>[極・狂乱]ﾃｨｱﾏﾄ</v>
          </cell>
        </row>
        <row r="2866">
          <cell r="A2866">
            <v>36116112</v>
          </cell>
          <cell r="B2866" t="str">
            <v>[極・狂乱]ﾃｨｱﾏﾄ+</v>
          </cell>
        </row>
        <row r="2867">
          <cell r="A2867">
            <v>36116113</v>
          </cell>
          <cell r="B2867" t="str">
            <v>[極・混沌姫]ﾃｨｱﾏﾄ</v>
          </cell>
        </row>
        <row r="2868">
          <cell r="A2868">
            <v>26117111</v>
          </cell>
          <cell r="B2868" t="str">
            <v>[命水艶姫]ｴｱ</v>
          </cell>
        </row>
        <row r="2869">
          <cell r="A2869">
            <v>26117112</v>
          </cell>
          <cell r="B2869" t="str">
            <v>[命水艶姫]ｴｱ+</v>
          </cell>
        </row>
        <row r="2870">
          <cell r="A2870">
            <v>26117113</v>
          </cell>
          <cell r="B2870" t="str">
            <v>[酔いの眠り]ｴｱ</v>
          </cell>
        </row>
        <row r="2871">
          <cell r="A2871">
            <v>16118111</v>
          </cell>
          <cell r="B2871" t="str">
            <v>[極・悪の目覚め]ｱﾝﾘ・ﾏﾕ</v>
          </cell>
        </row>
        <row r="2872">
          <cell r="A2872">
            <v>16118112</v>
          </cell>
          <cell r="B2872" t="str">
            <v>[極・悪の目覚め]ｱﾝﾘ・ﾏﾕ+</v>
          </cell>
        </row>
        <row r="2873">
          <cell r="A2873">
            <v>16118113</v>
          </cell>
          <cell r="B2873" t="str">
            <v>[極・悪神姫]ｱﾝﾘ・ﾏﾕ</v>
          </cell>
        </row>
        <row r="2874">
          <cell r="A2874">
            <v>36119111</v>
          </cell>
          <cell r="B2874" t="str">
            <v>[真極・闇の蠢き]ｱﾝﾘ・ﾏﾕ</v>
          </cell>
        </row>
        <row r="2875">
          <cell r="A2875">
            <v>36119112</v>
          </cell>
          <cell r="B2875" t="str">
            <v>[真極・闇の蠢き]ｱﾝﾘ・ﾏﾕ+</v>
          </cell>
        </row>
        <row r="2876">
          <cell r="A2876">
            <v>36119113</v>
          </cell>
          <cell r="B2876" t="str">
            <v>[真極・悪神姫]ｱﾝﾘ・ﾏﾕ</v>
          </cell>
        </row>
        <row r="2877">
          <cell r="A2877">
            <v>37120111</v>
          </cell>
          <cell r="B2877" t="str">
            <v>ﾕｸﾞﾄﾞﾗｼﾙ</v>
          </cell>
        </row>
        <row r="2878">
          <cell r="A2878">
            <v>37120112</v>
          </cell>
          <cell r="B2878" t="str">
            <v>ﾕｸﾞﾄﾞﾗｼﾙ+</v>
          </cell>
        </row>
        <row r="2879">
          <cell r="A2879">
            <v>37120113</v>
          </cell>
          <cell r="B2879" t="str">
            <v>[聖なる樹]ﾕｸﾞﾄﾞﾗｼﾙ</v>
          </cell>
        </row>
        <row r="2880">
          <cell r="A2880">
            <v>16121111</v>
          </cell>
          <cell r="B2880" t="str">
            <v>ｵｸﾞﾝ</v>
          </cell>
        </row>
        <row r="2881">
          <cell r="A2881">
            <v>16121112</v>
          </cell>
          <cell r="B2881" t="str">
            <v>ｵｸﾞﾝ+</v>
          </cell>
        </row>
        <row r="2882">
          <cell r="A2882">
            <v>16121113</v>
          </cell>
          <cell r="B2882" t="str">
            <v>[戦闘狂姫]ｵｸﾞﾝ</v>
          </cell>
        </row>
        <row r="2883">
          <cell r="A2883">
            <v>34122111</v>
          </cell>
          <cell r="B2883" t="str">
            <v>[狩人公爵]ﾊﾞﾙﾊﾞﾄｽ</v>
          </cell>
        </row>
        <row r="2884">
          <cell r="A2884">
            <v>34122112</v>
          </cell>
          <cell r="B2884" t="str">
            <v>[狩人公爵]ﾊﾞﾙﾊﾞﾄｽ+</v>
          </cell>
        </row>
        <row r="2885">
          <cell r="A2885">
            <v>34122113</v>
          </cell>
          <cell r="B2885" t="str">
            <v>[森愛公爵]ﾊﾞﾙﾊﾞﾄｽ</v>
          </cell>
        </row>
        <row r="2886">
          <cell r="A2886">
            <v>36123111</v>
          </cell>
          <cell r="B2886" t="str">
            <v>[騎士姫]ﾛｾﾞ</v>
          </cell>
        </row>
        <row r="2887">
          <cell r="A2887">
            <v>36123112</v>
          </cell>
          <cell r="B2887" t="str">
            <v>[騎士姫]ﾛｾﾞ+</v>
          </cell>
        </row>
        <row r="2888">
          <cell r="A2888">
            <v>36123113</v>
          </cell>
          <cell r="B2888" t="str">
            <v>[宿命の騎士]ﾛｾﾞ</v>
          </cell>
        </row>
        <row r="2889">
          <cell r="A2889">
            <v>24124111</v>
          </cell>
          <cell r="B2889" t="str">
            <v>[騎士姫]ｳﾃﾞｨｰﾈ</v>
          </cell>
        </row>
        <row r="2890">
          <cell r="A2890">
            <v>24124112</v>
          </cell>
          <cell r="B2890" t="str">
            <v>[騎士姫]ｳﾃﾞｨｰﾈ+</v>
          </cell>
        </row>
        <row r="2891">
          <cell r="A2891">
            <v>24124113</v>
          </cell>
          <cell r="B2891" t="str">
            <v>[黒刃の騎士]ｳﾃﾞｨｰﾈ</v>
          </cell>
        </row>
        <row r="2892">
          <cell r="A2892">
            <v>16125111</v>
          </cell>
          <cell r="B2892" t="str">
            <v>[幽霊紅姫]ﾚｲ</v>
          </cell>
        </row>
        <row r="2893">
          <cell r="A2893">
            <v>16125112</v>
          </cell>
          <cell r="B2893" t="str">
            <v>[幽霊紅姫]ﾚｲ+</v>
          </cell>
        </row>
        <row r="2894">
          <cell r="A2894">
            <v>16125113</v>
          </cell>
          <cell r="B2894" t="str">
            <v>[妄想霊女]ﾚｲ</v>
          </cell>
        </row>
        <row r="2895">
          <cell r="A2895">
            <v>26126111</v>
          </cell>
          <cell r="B2895" t="str">
            <v>[幽霊蒼姫]ﾚｲ</v>
          </cell>
        </row>
        <row r="2896">
          <cell r="A2896">
            <v>26126112</v>
          </cell>
          <cell r="B2896" t="str">
            <v>[幽霊蒼姫]ﾚｲ+</v>
          </cell>
        </row>
        <row r="2897">
          <cell r="A2897">
            <v>26126113</v>
          </cell>
          <cell r="B2897" t="str">
            <v>[妄想霊女]ﾚｲ</v>
          </cell>
        </row>
        <row r="2898">
          <cell r="A2898">
            <v>36127111</v>
          </cell>
          <cell r="B2898" t="str">
            <v>[幽霊翠姫]ﾚｲ</v>
          </cell>
        </row>
        <row r="2899">
          <cell r="A2899">
            <v>36127112</v>
          </cell>
          <cell r="B2899" t="str">
            <v>[幽霊翠姫]ﾚｲ+</v>
          </cell>
        </row>
        <row r="2900">
          <cell r="A2900">
            <v>36127113</v>
          </cell>
          <cell r="B2900" t="str">
            <v>[妄想霊女]ﾚｲ</v>
          </cell>
        </row>
        <row r="2901">
          <cell r="A2901">
            <v>25128111</v>
          </cell>
          <cell r="B2901" t="str">
            <v>ﾌﾙﾌﾙ</v>
          </cell>
        </row>
        <row r="2902">
          <cell r="A2902">
            <v>25128112</v>
          </cell>
          <cell r="B2902" t="str">
            <v>ﾌﾙﾌﾙ+</v>
          </cell>
        </row>
        <row r="2903">
          <cell r="A2903">
            <v>25128113</v>
          </cell>
          <cell r="B2903" t="str">
            <v>[小悪魔姫]ﾌﾙﾌﾙ</v>
          </cell>
        </row>
        <row r="2904">
          <cell r="A2904">
            <v>16129111</v>
          </cell>
          <cell r="B2904" t="str">
            <v>[極・聖樹で悪戯]ﾌﾙﾌﾙ</v>
          </cell>
        </row>
        <row r="2905">
          <cell r="A2905">
            <v>16129112</v>
          </cell>
          <cell r="B2905" t="str">
            <v>[極・聖樹で悪戯]ﾌﾙﾌﾙ+</v>
          </cell>
        </row>
        <row r="2906">
          <cell r="A2906">
            <v>16129113</v>
          </cell>
          <cell r="B2906" t="str">
            <v>[極・聖樹の小悪魔姫]ﾌﾙﾌﾙ</v>
          </cell>
        </row>
        <row r="2907">
          <cell r="A2907">
            <v>36130111</v>
          </cell>
          <cell r="B2907" t="str">
            <v>[鼻歌悪魔]ｸﾞｲｿﾝ</v>
          </cell>
        </row>
        <row r="2908">
          <cell r="A2908">
            <v>36130112</v>
          </cell>
          <cell r="B2908" t="str">
            <v>[鼻歌悪魔]ｸﾞｲｿﾝ+</v>
          </cell>
        </row>
        <row r="2909">
          <cell r="A2909">
            <v>36130113</v>
          </cell>
          <cell r="B2909" t="str">
            <v>[聡明悪魔]ｸﾞｲｿﾝ</v>
          </cell>
        </row>
        <row r="2910">
          <cell r="A2910">
            <v>16131111</v>
          </cell>
          <cell r="B2910" t="str">
            <v>[騎士姫]ｽﾃｨｱ</v>
          </cell>
        </row>
        <row r="2911">
          <cell r="A2911">
            <v>16131112</v>
          </cell>
          <cell r="B2911" t="str">
            <v>[騎士姫]ｽﾃｨｱ</v>
          </cell>
        </row>
        <row r="2912">
          <cell r="A2912">
            <v>16131113</v>
          </cell>
          <cell r="B2912" t="str">
            <v>[猛将姫]ｽﾃｨｱ</v>
          </cell>
        </row>
        <row r="2913">
          <cell r="A2913">
            <v>16132111</v>
          </cell>
          <cell r="B2913" t="str">
            <v>[創世]ｲﾙﾀﾞｰﾅ</v>
          </cell>
        </row>
        <row r="2914">
          <cell r="A2914">
            <v>16132112</v>
          </cell>
          <cell r="B2914" t="str">
            <v>[創世]ｲﾙﾀﾞｰﾅ+</v>
          </cell>
        </row>
        <row r="2915">
          <cell r="A2915">
            <v>16132113</v>
          </cell>
          <cell r="B2915" t="str">
            <v>[創世姫]ｲﾙﾀﾞｰﾅ</v>
          </cell>
        </row>
        <row r="2916">
          <cell r="A2916">
            <v>34134111</v>
          </cell>
          <cell r="B2916" t="str">
            <v>ｻﾞﾌｷｴﾙ</v>
          </cell>
        </row>
        <row r="2917">
          <cell r="A2917">
            <v>34134112</v>
          </cell>
          <cell r="B2917" t="str">
            <v>ｻﾞﾌｷｴﾙ+</v>
          </cell>
        </row>
        <row r="2918">
          <cell r="A2918">
            <v>34134113</v>
          </cell>
          <cell r="B2918" t="str">
            <v>[神の番人]ｻﾞﾌｷｴﾙ</v>
          </cell>
        </row>
        <row r="2919">
          <cell r="A2919">
            <v>35135111</v>
          </cell>
          <cell r="B2919" t="str">
            <v>ﾀﾝﾑｰｽﾞ</v>
          </cell>
        </row>
        <row r="2920">
          <cell r="A2920">
            <v>35135112</v>
          </cell>
          <cell r="B2920" t="str">
            <v>ﾀﾝﾑｰｽﾞ+</v>
          </cell>
        </row>
        <row r="2921">
          <cell r="A2921">
            <v>35135113</v>
          </cell>
          <cell r="B2921" t="str">
            <v>[牧羊姫]ﾀﾝﾑｰｽﾞ</v>
          </cell>
        </row>
        <row r="2922">
          <cell r="A2922">
            <v>27136111</v>
          </cell>
          <cell r="B2922" t="str">
            <v>ｴﾘｽ</v>
          </cell>
        </row>
        <row r="2923">
          <cell r="A2923">
            <v>27136112</v>
          </cell>
          <cell r="B2923" t="str">
            <v>ｴﾘｽ+</v>
          </cell>
        </row>
        <row r="2924">
          <cell r="A2924">
            <v>27136113</v>
          </cell>
          <cell r="B2924" t="str">
            <v>[不和と災いの女神]ｴﾘｽ</v>
          </cell>
        </row>
        <row r="2925">
          <cell r="A2925">
            <v>13137111</v>
          </cell>
          <cell r="B2925" t="str">
            <v>[祝宴の準備]ｱﾃﾅ</v>
          </cell>
        </row>
        <row r="2926">
          <cell r="A2926">
            <v>14138111</v>
          </cell>
          <cell r="B2926" t="str">
            <v>[祝宴間近]ｱﾃﾅ</v>
          </cell>
        </row>
        <row r="2927">
          <cell r="A2927">
            <v>16139111</v>
          </cell>
          <cell r="B2927" t="str">
            <v>[飾り付け]ｱﾃﾅ</v>
          </cell>
        </row>
        <row r="2928">
          <cell r="A2928">
            <v>16140113</v>
          </cell>
          <cell r="B2928" t="str">
            <v>[祝宴準備完了]ｱﾃﾅ</v>
          </cell>
        </row>
        <row r="2929">
          <cell r="A2929">
            <v>15141111</v>
          </cell>
          <cell r="B2929" t="str">
            <v>[宴の守護]ｱﾃﾅ</v>
          </cell>
        </row>
        <row r="2930">
          <cell r="A2930">
            <v>15142113</v>
          </cell>
          <cell r="B2930" t="str">
            <v>[祝宴の守り神]ｱﾃﾅ</v>
          </cell>
        </row>
        <row r="2931">
          <cell r="A2931">
            <v>17143111</v>
          </cell>
          <cell r="B2931" t="str">
            <v>[聖夜の祝宴]ｱﾃﾅ</v>
          </cell>
        </row>
        <row r="2932">
          <cell r="A2932">
            <v>17144113</v>
          </cell>
          <cell r="B2932" t="str">
            <v>[聖夜の守護神]ｱﾃﾅ</v>
          </cell>
        </row>
        <row r="2933">
          <cell r="A2933">
            <v>23145111</v>
          </cell>
          <cell r="B2933" t="str">
            <v>[祝宴の準備]ｱﾃﾅ</v>
          </cell>
        </row>
        <row r="2934">
          <cell r="A2934">
            <v>24146111</v>
          </cell>
          <cell r="B2934" t="str">
            <v>[祝宴間近]ｱﾃﾅ</v>
          </cell>
        </row>
        <row r="2935">
          <cell r="A2935">
            <v>26147111</v>
          </cell>
          <cell r="B2935" t="str">
            <v>[飾り付け]ｱﾃﾅ</v>
          </cell>
        </row>
        <row r="2936">
          <cell r="A2936">
            <v>26148113</v>
          </cell>
          <cell r="B2936" t="str">
            <v>[祝宴準備完了]ｱﾃﾅ</v>
          </cell>
        </row>
        <row r="2937">
          <cell r="A2937">
            <v>25149111</v>
          </cell>
          <cell r="B2937" t="str">
            <v>[宴の守護]ｱﾃﾅ</v>
          </cell>
        </row>
        <row r="2938">
          <cell r="A2938">
            <v>25150113</v>
          </cell>
          <cell r="B2938" t="str">
            <v>[祝宴の守り神]ｱﾃﾅ</v>
          </cell>
        </row>
        <row r="2939">
          <cell r="A2939">
            <v>27151111</v>
          </cell>
          <cell r="B2939" t="str">
            <v>[聖夜の祝宴]ｱﾃﾅ</v>
          </cell>
        </row>
        <row r="2940">
          <cell r="A2940">
            <v>27152113</v>
          </cell>
          <cell r="B2940" t="str">
            <v>[聖夜の守護神]ｱﾃﾅ</v>
          </cell>
        </row>
        <row r="2941">
          <cell r="A2941">
            <v>33153111</v>
          </cell>
          <cell r="B2941" t="str">
            <v>[祝宴の準備]ｱﾃﾅ</v>
          </cell>
        </row>
        <row r="2942">
          <cell r="A2942">
            <v>34154111</v>
          </cell>
          <cell r="B2942" t="str">
            <v>[祝宴間近]ｱﾃﾅ</v>
          </cell>
        </row>
        <row r="2943">
          <cell r="A2943">
            <v>36155111</v>
          </cell>
          <cell r="B2943" t="str">
            <v>[飾り付け]ｱﾃﾅ</v>
          </cell>
        </row>
        <row r="2944">
          <cell r="A2944">
            <v>36156113</v>
          </cell>
          <cell r="B2944" t="str">
            <v>[祝宴準備完了]ｱﾃﾅ</v>
          </cell>
        </row>
        <row r="2945">
          <cell r="A2945">
            <v>35157111</v>
          </cell>
          <cell r="B2945" t="str">
            <v>[宴の守護]ｱﾃﾅ</v>
          </cell>
        </row>
        <row r="2946">
          <cell r="A2946">
            <v>35158113</v>
          </cell>
          <cell r="B2946" t="str">
            <v>[祝宴の守り神]ｱﾃﾅ</v>
          </cell>
        </row>
        <row r="2947">
          <cell r="A2947">
            <v>37159111</v>
          </cell>
          <cell r="B2947" t="str">
            <v>[聖夜の祝宴]ｱﾃﾅ</v>
          </cell>
        </row>
        <row r="2948">
          <cell r="A2948">
            <v>37160113</v>
          </cell>
          <cell r="B2948" t="str">
            <v>[聖夜の守護神]ｱﾃﾅ</v>
          </cell>
        </row>
        <row r="2949">
          <cell r="A2949">
            <v>25161111</v>
          </cell>
          <cell r="B2949" t="str">
            <v>ｴﾝｹﾗﾄﾞｽ</v>
          </cell>
        </row>
        <row r="2950">
          <cell r="A2950">
            <v>25161112</v>
          </cell>
          <cell r="B2950" t="str">
            <v>ｴﾝｹﾗﾄﾞｽ+</v>
          </cell>
        </row>
        <row r="2951">
          <cell r="A2951">
            <v>25161113</v>
          </cell>
          <cell r="B2951" t="str">
            <v>[聖夜の悪戯姫]ｴﾝｹﾗﾄﾞｽ</v>
          </cell>
        </row>
        <row r="2952">
          <cell r="A2952">
            <v>36162111</v>
          </cell>
          <cell r="B2952" t="str">
            <v>[極・悪戯姫]ｴﾝｹﾗﾄﾞｽ</v>
          </cell>
        </row>
        <row r="2953">
          <cell r="A2953">
            <v>36162112</v>
          </cell>
          <cell r="B2953" t="str">
            <v>[極・悪戯姫]ｴﾝｹﾗﾄﾞｽ+</v>
          </cell>
        </row>
        <row r="2954">
          <cell r="A2954">
            <v>36162113</v>
          </cell>
          <cell r="B2954" t="str">
            <v>[極・聖夜の悪戯姫]ｴﾝｹﾗﾄﾞｽ</v>
          </cell>
        </row>
        <row r="2955">
          <cell r="A2955">
            <v>15163111</v>
          </cell>
          <cell r="B2955" t="str">
            <v>[真極・悪戯大好き!]ｴﾝｹﾗﾄﾞｽ</v>
          </cell>
        </row>
        <row r="2956">
          <cell r="A2956">
            <v>15163112</v>
          </cell>
          <cell r="B2956" t="str">
            <v>[真極・悪戯大好き!]ｴﾝｹﾗﾄﾞｽ+</v>
          </cell>
        </row>
        <row r="2957">
          <cell r="A2957">
            <v>15163113</v>
          </cell>
          <cell r="B2957" t="str">
            <v>[真極・祝宴の破壊者]ｴﾝｹﾗﾄﾞｽ</v>
          </cell>
        </row>
        <row r="2958">
          <cell r="A2958">
            <v>26164111</v>
          </cell>
          <cell r="B2958" t="str">
            <v>[邪眼]ﾒﾃﾞｭｰｻ</v>
          </cell>
        </row>
        <row r="2959">
          <cell r="A2959">
            <v>26164112</v>
          </cell>
          <cell r="B2959" t="str">
            <v>[邪眼]ﾒﾃﾞｭｰｻ+</v>
          </cell>
        </row>
        <row r="2960">
          <cell r="A2960">
            <v>26164113</v>
          </cell>
          <cell r="B2960" t="str">
            <v>[猛毒邪眼姫]ﾒﾃﾞｭｰｻ</v>
          </cell>
        </row>
        <row r="2961">
          <cell r="A2961">
            <v>27165111</v>
          </cell>
          <cell r="B2961" t="str">
            <v>[魔の鎌]ﾀﾅﾄｽ</v>
          </cell>
        </row>
        <row r="2962">
          <cell r="A2962">
            <v>27165112</v>
          </cell>
          <cell r="B2962" t="str">
            <v>[魔の鎌]ﾀﾅﾄｽ+</v>
          </cell>
        </row>
        <row r="2963">
          <cell r="A2963">
            <v>27165113</v>
          </cell>
          <cell r="B2963" t="str">
            <v>[魔鎌の死神]ﾀﾅﾄｽ</v>
          </cell>
        </row>
        <row r="2964">
          <cell r="A2964">
            <v>16166111</v>
          </cell>
          <cell r="B2964" t="str">
            <v>[わくわくｸﾘｽﾏｽ]ｱﾘｱ</v>
          </cell>
        </row>
        <row r="2965">
          <cell r="A2965">
            <v>16166112</v>
          </cell>
          <cell r="B2965" t="str">
            <v>[わくわくｸﾘｽﾏｽ]ｱﾘｱ+</v>
          </cell>
        </row>
        <row r="2966">
          <cell r="A2966">
            <v>16166113</v>
          </cell>
          <cell r="B2966" t="str">
            <v>[ｸﾘｽﾏｽ☆ﾅｲﾄ]ｱﾘｱ</v>
          </cell>
        </row>
        <row r="2967">
          <cell r="A2967">
            <v>26167111</v>
          </cell>
          <cell r="B2967" t="str">
            <v>[聖なる祝祭]茨木童子</v>
          </cell>
        </row>
        <row r="2968">
          <cell r="A2968">
            <v>26167112</v>
          </cell>
          <cell r="B2968" t="str">
            <v>[聖なる祝祭]茨木童子+</v>
          </cell>
        </row>
        <row r="2969">
          <cell r="A2969">
            <v>26167113</v>
          </cell>
          <cell r="B2969" t="str">
            <v>[聖夜はあなたと]茨木童子</v>
          </cell>
        </row>
        <row r="2970">
          <cell r="A2970">
            <v>26168111</v>
          </cell>
          <cell r="B2970" t="str">
            <v>[ｸﾘｽﾏｽﾌﾟﾚｾﾞﾝﾄ]白虎</v>
          </cell>
        </row>
        <row r="2971">
          <cell r="A2971">
            <v>26168112</v>
          </cell>
          <cell r="B2971" t="str">
            <v>[ｸﾘｽﾏｽﾌﾟﾚｾﾞﾝﾄ]白虎+</v>
          </cell>
        </row>
        <row r="2972">
          <cell r="A2972">
            <v>26168113</v>
          </cell>
          <cell r="B2972" t="str">
            <v>[あなたへﾌﾟﾚｾﾞﾝﾄ]白虎</v>
          </cell>
        </row>
        <row r="2973">
          <cell r="A2973">
            <v>36169111</v>
          </cell>
          <cell r="B2973" t="str">
            <v>[聖夜のお届け物]ｹﾙﾍﾞﾛｽ</v>
          </cell>
        </row>
        <row r="2974">
          <cell r="A2974">
            <v>36169112</v>
          </cell>
          <cell r="B2974" t="str">
            <v>[聖夜のお届け物]ｹﾙﾍﾞﾛｽ+</v>
          </cell>
        </row>
        <row r="2975">
          <cell r="A2975">
            <v>36169113</v>
          </cell>
          <cell r="B2975" t="str">
            <v>[ｻﾝﾀ少女]ｹﾙﾍﾞﾛｽ</v>
          </cell>
        </row>
        <row r="2976">
          <cell r="A2976">
            <v>16170111</v>
          </cell>
          <cell r="B2976" t="str">
            <v>[祝宴]ﾊｰﾄｸｲｰﾝ</v>
          </cell>
        </row>
        <row r="2977">
          <cell r="A2977">
            <v>16170112</v>
          </cell>
          <cell r="B2977" t="str">
            <v>[祝宴]ﾊｰﾄｸｲｰﾝ+</v>
          </cell>
        </row>
        <row r="2978">
          <cell r="A2978">
            <v>16170113</v>
          </cell>
          <cell r="B2978" t="str">
            <v>[ﾗﾌﾞﾏｽﾀｰ]ﾊｰﾄｸｲｰﾝ</v>
          </cell>
        </row>
        <row r="2979">
          <cell r="A2979">
            <v>14171111</v>
          </cell>
          <cell r="B2979" t="str">
            <v>[聖夜]ﾊﾃｨ</v>
          </cell>
        </row>
        <row r="2980">
          <cell r="A2980">
            <v>14171112</v>
          </cell>
          <cell r="B2980" t="str">
            <v>[聖夜]ﾊﾃｨ+</v>
          </cell>
        </row>
        <row r="2981">
          <cell r="A2981">
            <v>14171113</v>
          </cell>
          <cell r="B2981" t="str">
            <v>[ｻﾝﾀｺｽﾌﾟﾚ]ﾊﾃｨ</v>
          </cell>
        </row>
        <row r="2982">
          <cell r="A2982">
            <v>24172111</v>
          </cell>
          <cell r="B2982" t="str">
            <v>[聖夜]雪女</v>
          </cell>
        </row>
        <row r="2983">
          <cell r="A2983">
            <v>24172112</v>
          </cell>
          <cell r="B2983" t="str">
            <v>[聖夜]雪女+</v>
          </cell>
        </row>
        <row r="2984">
          <cell r="A2984">
            <v>24172113</v>
          </cell>
          <cell r="B2984" t="str">
            <v>[聖夜の冷艶]雪女</v>
          </cell>
        </row>
        <row r="2985">
          <cell r="A2985">
            <v>34173111</v>
          </cell>
          <cell r="B2985" t="str">
            <v>[聖夜]ｲｴﾃｨ</v>
          </cell>
        </row>
        <row r="2986">
          <cell r="A2986">
            <v>34173112</v>
          </cell>
          <cell r="B2986" t="str">
            <v>[聖夜]ｲｴﾃｨ+</v>
          </cell>
        </row>
        <row r="2987">
          <cell r="A2987">
            <v>34173113</v>
          </cell>
          <cell r="B2987" t="str">
            <v>[ｷﾐへのﾌﾟﾚｾﾞﾝﾄ]ｲｴﾃｨ</v>
          </cell>
        </row>
        <row r="2988">
          <cell r="A2988">
            <v>36174111</v>
          </cell>
          <cell r="B2988" t="str">
            <v>ｱﾑﾋﾟﾄﾘｰﾃｰ</v>
          </cell>
        </row>
        <row r="2989">
          <cell r="A2989">
            <v>36174112</v>
          </cell>
          <cell r="B2989" t="str">
            <v>ｱﾑﾋﾟﾄﾘｰﾃｰ+</v>
          </cell>
        </row>
        <row r="2990">
          <cell r="A2990">
            <v>36174113</v>
          </cell>
          <cell r="B2990" t="str">
            <v>[聖海神妃]ｱﾑﾋﾟﾄﾘｰﾃｰ</v>
          </cell>
        </row>
        <row r="2991">
          <cell r="A2991">
            <v>24175111</v>
          </cell>
          <cell r="B2991" t="str">
            <v>ｵﾙｸｽ</v>
          </cell>
        </row>
        <row r="2992">
          <cell r="A2992">
            <v>24175112</v>
          </cell>
          <cell r="B2992" t="str">
            <v>ｵﾙｸｽ+</v>
          </cell>
        </row>
        <row r="2993">
          <cell r="A2993">
            <v>24175113</v>
          </cell>
          <cell r="B2993" t="str">
            <v>[死の魔神]ｵﾙｸｽ</v>
          </cell>
        </row>
        <row r="2994">
          <cell r="A2994">
            <v>35176111</v>
          </cell>
          <cell r="B2994" t="str">
            <v>ﾈｰﾚｳｽ</v>
          </cell>
        </row>
        <row r="2995">
          <cell r="A2995">
            <v>35176112</v>
          </cell>
          <cell r="B2995" t="str">
            <v>ﾈｰﾚｳｽ+</v>
          </cell>
        </row>
        <row r="2996">
          <cell r="A2996">
            <v>35176113</v>
          </cell>
          <cell r="B2996" t="str">
            <v>[寒中の海神姫]ﾈｰﾚｳｽ</v>
          </cell>
        </row>
        <row r="2997">
          <cell r="A2997">
            <v>15177111</v>
          </cell>
          <cell r="B2997" t="str">
            <v>[極・海神姫]ﾈｰﾚｳｽ</v>
          </cell>
        </row>
        <row r="2998">
          <cell r="A2998">
            <v>15177112</v>
          </cell>
          <cell r="B2998" t="str">
            <v>[極・海神姫]ﾈｰﾚｳｽ+</v>
          </cell>
        </row>
        <row r="2999">
          <cell r="A2999">
            <v>15177113</v>
          </cell>
          <cell r="B2999" t="str">
            <v>[極・寒中の海神姫]ﾈｰﾚｳｽ</v>
          </cell>
        </row>
        <row r="3000">
          <cell r="A3000">
            <v>26178111</v>
          </cell>
          <cell r="B3000" t="str">
            <v>[奈落の底]ｱﾊﾞﾄﾞﾝ</v>
          </cell>
        </row>
        <row r="3001">
          <cell r="A3001">
            <v>26178112</v>
          </cell>
          <cell r="B3001" t="str">
            <v>[奈落の底]ｱﾊﾞﾄﾞﾝ+</v>
          </cell>
        </row>
        <row r="3002">
          <cell r="A3002">
            <v>26178113</v>
          </cell>
          <cell r="B3002" t="str">
            <v>[奈落の破壊神]ｱﾊﾞﾄﾞﾝ</v>
          </cell>
        </row>
        <row r="3003">
          <cell r="A3003">
            <v>16179111</v>
          </cell>
          <cell r="B3003" t="str">
            <v>[熱血姫]焔</v>
          </cell>
        </row>
        <row r="3004">
          <cell r="A3004">
            <v>16179112</v>
          </cell>
          <cell r="B3004" t="str">
            <v>[熱血姫]焔+</v>
          </cell>
        </row>
        <row r="3005">
          <cell r="A3005">
            <v>16179113</v>
          </cell>
          <cell r="B3005" t="str">
            <v>[熱血乙女]焔</v>
          </cell>
        </row>
        <row r="3006">
          <cell r="A3006">
            <v>26180111</v>
          </cell>
          <cell r="B3006" t="str">
            <v>[熱血姫]焔</v>
          </cell>
        </row>
        <row r="3007">
          <cell r="A3007">
            <v>26180112</v>
          </cell>
          <cell r="B3007" t="str">
            <v>[熱血姫]焔+</v>
          </cell>
        </row>
        <row r="3008">
          <cell r="A3008">
            <v>26180113</v>
          </cell>
          <cell r="B3008" t="str">
            <v>[熱血乙女]焔</v>
          </cell>
        </row>
        <row r="3009">
          <cell r="A3009">
            <v>36181111</v>
          </cell>
          <cell r="B3009" t="str">
            <v>[熱血姫]焔</v>
          </cell>
        </row>
        <row r="3010">
          <cell r="A3010">
            <v>36181112</v>
          </cell>
          <cell r="B3010" t="str">
            <v>[熱血姫]焔+</v>
          </cell>
        </row>
        <row r="3011">
          <cell r="A3011">
            <v>36181113</v>
          </cell>
          <cell r="B3011" t="str">
            <v>[熱血乙女]焔</v>
          </cell>
        </row>
        <row r="3012">
          <cell r="A3012">
            <v>37182111</v>
          </cell>
          <cell r="B3012" t="str">
            <v>[暴食乙女]ﾄｳﾃﾂ</v>
          </cell>
        </row>
        <row r="3013">
          <cell r="A3013">
            <v>37182112</v>
          </cell>
          <cell r="B3013" t="str">
            <v>[暴食乙女]ﾄｳﾃﾂ+</v>
          </cell>
        </row>
        <row r="3014">
          <cell r="A3014">
            <v>37182113</v>
          </cell>
          <cell r="B3014" t="str">
            <v>[美食貪姫]ﾄｳﾃﾂ</v>
          </cell>
        </row>
        <row r="3015">
          <cell r="A3015">
            <v>26183111</v>
          </cell>
          <cell r="B3015" t="str">
            <v>[ﾒﾘｰｸﾘｽﾏｽ]ｸｻﾘｸ</v>
          </cell>
        </row>
        <row r="3016">
          <cell r="A3016">
            <v>26183112</v>
          </cell>
          <cell r="B3016" t="str">
            <v>[ﾒﾘｰｸﾘｽﾏｽ]ｸｻﾘｸ+</v>
          </cell>
        </row>
        <row r="3017">
          <cell r="A3017">
            <v>26183113</v>
          </cell>
          <cell r="B3017" t="str">
            <v>[聖夜牛姫]ｸｻﾘｸ</v>
          </cell>
        </row>
        <row r="3018">
          <cell r="A3018">
            <v>16184111</v>
          </cell>
          <cell r="B3018" t="str">
            <v>[ｸﾘｽﾏｽﾌﾟﾚｾﾞﾝﾄ]ｱﾄﾗｽ</v>
          </cell>
        </row>
        <row r="3019">
          <cell r="A3019">
            <v>16184112</v>
          </cell>
          <cell r="B3019" t="str">
            <v>[ｸﾘｽﾏｽﾌﾟﾚｾﾞﾝﾄ]ｱﾄﾗｽ+</v>
          </cell>
        </row>
        <row r="3020">
          <cell r="A3020">
            <v>16184113</v>
          </cell>
          <cell r="B3020" t="str">
            <v>[聖夜鉄球]ｱﾄﾗｽ</v>
          </cell>
        </row>
        <row r="3021">
          <cell r="A3021">
            <v>36185111</v>
          </cell>
          <cell r="B3021" t="str">
            <v>[ｸﾘｽﾏｽｹｰｷ]ﾈｺﾏﾀ</v>
          </cell>
        </row>
        <row r="3022">
          <cell r="A3022">
            <v>36185112</v>
          </cell>
          <cell r="B3022" t="str">
            <v>[ｸﾘｽﾏｽｹｰｷ]ﾈｺﾏﾀ+</v>
          </cell>
        </row>
        <row r="3023">
          <cell r="A3023">
            <v>36185113</v>
          </cell>
          <cell r="B3023" t="str">
            <v>[聖夜酔猫]ﾈｺﾏﾀ</v>
          </cell>
        </row>
        <row r="3024">
          <cell r="A3024">
            <v>34186111</v>
          </cell>
          <cell r="B3024" t="str">
            <v>[聖夜の狩人]ﾊﾞﾙﾊﾞﾄｽ</v>
          </cell>
        </row>
        <row r="3025">
          <cell r="A3025">
            <v>34186112</v>
          </cell>
          <cell r="B3025" t="str">
            <v>[聖夜の狩人]ﾊﾞﾙﾊﾞﾄｽ+</v>
          </cell>
        </row>
        <row r="3026">
          <cell r="A3026">
            <v>34186113</v>
          </cell>
          <cell r="B3026" t="str">
            <v>[聖夜森公]ﾊﾞﾙﾊﾞﾄｽ</v>
          </cell>
        </row>
        <row r="3027">
          <cell r="A3027">
            <v>15187111</v>
          </cell>
          <cell r="B3027" t="str">
            <v>[ｱｯｸｽﾎﾞﾝﾊﾞｰ]ﾐﾉﾀｳﾛｽ</v>
          </cell>
        </row>
        <row r="3028">
          <cell r="A3028">
            <v>15187112</v>
          </cell>
          <cell r="B3028" t="str">
            <v>[ｱｯｸｽﾎﾞﾝﾊﾞｰ]ﾐﾉﾀｳﾛｽ+</v>
          </cell>
        </row>
        <row r="3029">
          <cell r="A3029">
            <v>15187113</v>
          </cell>
          <cell r="B3029" t="str">
            <v>[聖樹の怪物姫]ﾐﾉﾀｳﾛｽ</v>
          </cell>
        </row>
        <row r="3030">
          <cell r="A3030">
            <v>27190111</v>
          </cell>
          <cell r="B3030" t="str">
            <v>閻魔</v>
          </cell>
        </row>
        <row r="3031">
          <cell r="A3031">
            <v>27190112</v>
          </cell>
          <cell r="B3031" t="str">
            <v>閻魔+</v>
          </cell>
        </row>
        <row r="3032">
          <cell r="A3032">
            <v>27190113</v>
          </cell>
          <cell r="B3032" t="str">
            <v>[地獄大王]閻魔</v>
          </cell>
        </row>
        <row r="3033">
          <cell r="A3033">
            <v>16191111</v>
          </cell>
          <cell r="B3033" t="str">
            <v>ﾎﾟﾘｭﾃﾞｳｹｰｽ</v>
          </cell>
        </row>
        <row r="3034">
          <cell r="A3034">
            <v>16191112</v>
          </cell>
          <cell r="B3034" t="str">
            <v>ﾎﾟﾘｭﾃﾞｳｹｰｽ+</v>
          </cell>
        </row>
        <row r="3035">
          <cell r="A3035">
            <v>16191113</v>
          </cell>
          <cell r="B3035" t="str">
            <v>[英闘姫]ﾎﾟﾘｭﾃﾞｳｹｰｽ</v>
          </cell>
        </row>
        <row r="3036">
          <cell r="A3036">
            <v>34192111</v>
          </cell>
          <cell r="B3036" t="str">
            <v>ﾒﾙｷｾﾃﾞｸ</v>
          </cell>
        </row>
        <row r="3037">
          <cell r="A3037">
            <v>34192112</v>
          </cell>
          <cell r="B3037" t="str">
            <v>ﾒﾙｷｾﾃﾞｸ+</v>
          </cell>
        </row>
        <row r="3038">
          <cell r="A3038">
            <v>34192113</v>
          </cell>
          <cell r="B3038" t="str">
            <v>[初恋天使]ﾒﾙｷｾﾃﾞｸ</v>
          </cell>
        </row>
        <row r="3039">
          <cell r="A3039">
            <v>25193111</v>
          </cell>
          <cell r="B3039" t="str">
            <v>毘沙門天</v>
          </cell>
        </row>
        <row r="3040">
          <cell r="A3040">
            <v>25193112</v>
          </cell>
          <cell r="B3040" t="str">
            <v>毘沙門天+</v>
          </cell>
        </row>
        <row r="3041">
          <cell r="A3041">
            <v>25193113</v>
          </cell>
          <cell r="B3041" t="str">
            <v>[紅仏神]毘沙門天</v>
          </cell>
        </row>
        <row r="3042">
          <cell r="A3042">
            <v>36194111</v>
          </cell>
          <cell r="B3042" t="str">
            <v>[御供姫]ﾓﾚｸ</v>
          </cell>
        </row>
        <row r="3043">
          <cell r="A3043">
            <v>36194112</v>
          </cell>
          <cell r="B3043" t="str">
            <v>[御供姫]ﾓﾚｸ+</v>
          </cell>
        </row>
        <row r="3044">
          <cell r="A3044">
            <v>36194113</v>
          </cell>
          <cell r="B3044" t="str">
            <v>[御供姫]ﾓﾚｸ</v>
          </cell>
        </row>
        <row r="3045">
          <cell r="A3045">
            <v>13195111</v>
          </cell>
          <cell r="B3045" t="str">
            <v>[振袖]ｾﾞｳｽ</v>
          </cell>
        </row>
        <row r="3046">
          <cell r="A3046">
            <v>14196111</v>
          </cell>
          <cell r="B3046" t="str">
            <v>[振袖神]ｾﾞｳｽ</v>
          </cell>
        </row>
        <row r="3047">
          <cell r="A3047">
            <v>16197111</v>
          </cell>
          <cell r="B3047" t="str">
            <v>[神王姫]ｾﾞｳｽ</v>
          </cell>
        </row>
        <row r="3048">
          <cell r="A3048">
            <v>16198113</v>
          </cell>
          <cell r="B3048" t="str">
            <v>[神王姫]ｾﾞｳｽ+</v>
          </cell>
        </row>
        <row r="3049">
          <cell r="A3049">
            <v>15199111</v>
          </cell>
          <cell r="B3049" t="str">
            <v>[新春ﾋﾞﾘﾋﾞﾘ最高神]ｾﾞｳｽ</v>
          </cell>
        </row>
        <row r="3050">
          <cell r="A3050">
            <v>15200113</v>
          </cell>
          <cell r="B3050" t="str">
            <v>[新春ﾋﾞﾘﾋﾞﾘ最高神]ｾﾞｳｽ+</v>
          </cell>
        </row>
        <row r="3051">
          <cell r="A3051">
            <v>17201111</v>
          </cell>
          <cell r="B3051" t="str">
            <v>[新春の神王姫]ｾﾞｳｽ</v>
          </cell>
        </row>
        <row r="3052">
          <cell r="A3052">
            <v>17202113</v>
          </cell>
          <cell r="B3052" t="str">
            <v>[新春の神王姫]ｾﾞｳｽ+</v>
          </cell>
        </row>
        <row r="3053">
          <cell r="A3053">
            <v>23203111</v>
          </cell>
          <cell r="B3053" t="str">
            <v>[振袖]ｾﾞｳｽ</v>
          </cell>
        </row>
        <row r="3054">
          <cell r="A3054">
            <v>24204111</v>
          </cell>
          <cell r="B3054" t="str">
            <v>[振袖神]ｾﾞｳｽ</v>
          </cell>
        </row>
        <row r="3055">
          <cell r="A3055">
            <v>26205111</v>
          </cell>
          <cell r="B3055" t="str">
            <v>[神王姫]ｾﾞｳｽ</v>
          </cell>
        </row>
        <row r="3056">
          <cell r="A3056">
            <v>26206113</v>
          </cell>
          <cell r="B3056" t="str">
            <v>[神王姫]ｾﾞｳｽ+</v>
          </cell>
        </row>
        <row r="3057">
          <cell r="A3057">
            <v>25207111</v>
          </cell>
          <cell r="B3057" t="str">
            <v>[新春ﾋﾞﾘﾋﾞﾘ最高神]ｾﾞｳｽ</v>
          </cell>
        </row>
        <row r="3058">
          <cell r="A3058">
            <v>25208113</v>
          </cell>
          <cell r="B3058" t="str">
            <v>[新春ﾋﾞﾘﾋﾞﾘ最高神]ｾﾞｳｽ+</v>
          </cell>
        </row>
        <row r="3059">
          <cell r="A3059">
            <v>27209111</v>
          </cell>
          <cell r="B3059" t="str">
            <v>[新春の神王姫]ｾﾞｳｽ</v>
          </cell>
        </row>
        <row r="3060">
          <cell r="A3060">
            <v>27210113</v>
          </cell>
          <cell r="B3060" t="str">
            <v>[新春の神王姫]ｾﾞｳｽ+</v>
          </cell>
        </row>
        <row r="3061">
          <cell r="A3061">
            <v>33211111</v>
          </cell>
          <cell r="B3061" t="str">
            <v>[振袖]ｾﾞｳｽ</v>
          </cell>
        </row>
        <row r="3062">
          <cell r="A3062">
            <v>34212111</v>
          </cell>
          <cell r="B3062" t="str">
            <v>[振袖神]ｾﾞｳｽ</v>
          </cell>
        </row>
        <row r="3063">
          <cell r="A3063">
            <v>36213111</v>
          </cell>
          <cell r="B3063" t="str">
            <v>[神王姫]ｾﾞｳｽ</v>
          </cell>
        </row>
        <row r="3064">
          <cell r="A3064">
            <v>36214113</v>
          </cell>
          <cell r="B3064" t="str">
            <v>[神王姫]ｾﾞｳｽ+</v>
          </cell>
        </row>
        <row r="3065">
          <cell r="A3065">
            <v>35215111</v>
          </cell>
          <cell r="B3065" t="str">
            <v>[新春ﾋﾞﾘﾋﾞﾘ最高神]ｾﾞｳｽ</v>
          </cell>
        </row>
        <row r="3066">
          <cell r="A3066">
            <v>35216113</v>
          </cell>
          <cell r="B3066" t="str">
            <v>[新春ﾋﾞﾘﾋﾞﾘ最高神]ｾﾞｳｽ+</v>
          </cell>
        </row>
        <row r="3067">
          <cell r="A3067">
            <v>37217111</v>
          </cell>
          <cell r="B3067" t="str">
            <v>[新春の神王姫]ｾﾞｳｽ</v>
          </cell>
        </row>
        <row r="3068">
          <cell r="A3068">
            <v>37218113</v>
          </cell>
          <cell r="B3068" t="str">
            <v>[新春の神王姫]ｾﾞｳｽ+</v>
          </cell>
        </row>
        <row r="3069">
          <cell r="A3069">
            <v>35219111</v>
          </cell>
          <cell r="B3069" t="str">
            <v>[恐妻姫]ﾍｰﾗｰ</v>
          </cell>
        </row>
        <row r="3070">
          <cell r="A3070">
            <v>35219112</v>
          </cell>
          <cell r="B3070" t="str">
            <v>[恐妻姫]ﾍｰﾗｰ+</v>
          </cell>
        </row>
        <row r="3071">
          <cell r="A3071">
            <v>35219113</v>
          </cell>
          <cell r="B3071" t="str">
            <v>[嫉妬の恐妻姫]ﾍｰﾗｰ</v>
          </cell>
        </row>
        <row r="3072">
          <cell r="A3072">
            <v>16220111</v>
          </cell>
          <cell r="B3072" t="str">
            <v>[極・鬼嫁]ﾍｰﾗｰ</v>
          </cell>
        </row>
        <row r="3073">
          <cell r="A3073">
            <v>16220112</v>
          </cell>
          <cell r="B3073" t="str">
            <v>[極・鬼嫁]ﾍｰﾗｰ+</v>
          </cell>
        </row>
        <row r="3074">
          <cell r="A3074">
            <v>16220113</v>
          </cell>
          <cell r="B3074" t="str">
            <v>[極・嫉妬の鬼嫁]ﾍｰﾗｰ</v>
          </cell>
        </row>
        <row r="3075">
          <cell r="A3075">
            <v>25221111</v>
          </cell>
          <cell r="B3075" t="str">
            <v>[真極・鬼嫁女神]ﾍｰﾗｰ</v>
          </cell>
        </row>
        <row r="3076">
          <cell r="A3076">
            <v>25221112</v>
          </cell>
          <cell r="B3076" t="str">
            <v>[真極・鬼嫁女神]ﾍｰﾗｰ+</v>
          </cell>
        </row>
        <row r="3077">
          <cell r="A3077">
            <v>25221113</v>
          </cell>
          <cell r="B3077" t="str">
            <v>[真極・嫉妬の鬼嫁]ﾍｰﾗｰ</v>
          </cell>
        </row>
        <row r="3078">
          <cell r="A3078">
            <v>16222111</v>
          </cell>
          <cell r="B3078" t="str">
            <v>ﾍｰﾊﾟｲｽﾄｽ</v>
          </cell>
        </row>
        <row r="3079">
          <cell r="A3079">
            <v>16222112</v>
          </cell>
          <cell r="B3079" t="str">
            <v>ﾍｰﾊﾟｲｽﾄｽ+</v>
          </cell>
        </row>
        <row r="3080">
          <cell r="A3080">
            <v>16222113</v>
          </cell>
          <cell r="B3080" t="str">
            <v>[神具職人]ﾍｰﾊﾟｲｽﾄｽ</v>
          </cell>
        </row>
        <row r="3081">
          <cell r="A3081">
            <v>18223111</v>
          </cell>
          <cell r="B3081" t="str">
            <v>[灼熱業火]鳳凰</v>
          </cell>
        </row>
        <row r="3082">
          <cell r="A3082">
            <v>18223112</v>
          </cell>
          <cell r="B3082" t="str">
            <v>[灼熱業火]鳳凰+</v>
          </cell>
        </row>
        <row r="3083">
          <cell r="A3083">
            <v>18223113</v>
          </cell>
          <cell r="B3083" t="str">
            <v>[業火絢爛]鳳凰</v>
          </cell>
        </row>
        <row r="3084">
          <cell r="A3084">
            <v>37224111</v>
          </cell>
          <cell r="B3084" t="str">
            <v>[総氏神]ｱﾏﾃﾗｽ</v>
          </cell>
        </row>
        <row r="3085">
          <cell r="A3085">
            <v>37224112</v>
          </cell>
          <cell r="B3085" t="str">
            <v>[総氏神]ｱﾏﾃﾗｽ+</v>
          </cell>
        </row>
        <row r="3086">
          <cell r="A3086">
            <v>37224113</v>
          </cell>
          <cell r="B3086" t="str">
            <v>[天神降臨]ｱﾏﾃﾗｽ</v>
          </cell>
        </row>
        <row r="3087">
          <cell r="A3087">
            <v>16225111</v>
          </cell>
          <cell r="B3087" t="str">
            <v>[聖母の初詣]ｲｼｽ</v>
          </cell>
        </row>
        <row r="3088">
          <cell r="A3088">
            <v>16225112</v>
          </cell>
          <cell r="B3088" t="str">
            <v>[聖母の初詣]ｲｼｽ+</v>
          </cell>
        </row>
        <row r="3089">
          <cell r="A3089">
            <v>16225113</v>
          </cell>
          <cell r="B3089" t="str">
            <v>[天上の振袖]ｲｼｽ</v>
          </cell>
        </row>
        <row r="3090">
          <cell r="A3090">
            <v>16226111</v>
          </cell>
          <cell r="B3090" t="str">
            <v>[初光姫]ｲﾙﾀﾞｰﾅ</v>
          </cell>
        </row>
        <row r="3091">
          <cell r="A3091">
            <v>16226112</v>
          </cell>
          <cell r="B3091" t="str">
            <v>[初光姫]ｲﾙﾀﾞｰﾅ+</v>
          </cell>
        </row>
        <row r="3092">
          <cell r="A3092">
            <v>16226113</v>
          </cell>
          <cell r="B3092" t="str">
            <v>[振袖太陽神]ｲﾙﾀﾞｰﾅ</v>
          </cell>
        </row>
        <row r="3093">
          <cell r="A3093">
            <v>26227111</v>
          </cell>
          <cell r="B3093" t="str">
            <v>[海幸祈願]ﾎﾟｾｲﾄﾞﾝ</v>
          </cell>
        </row>
        <row r="3094">
          <cell r="A3094">
            <v>26227112</v>
          </cell>
          <cell r="B3094" t="str">
            <v>[海幸祈願]ﾎﾟｾｲﾄﾞﾝ+</v>
          </cell>
        </row>
        <row r="3095">
          <cell r="A3095">
            <v>26227113</v>
          </cell>
          <cell r="B3095" t="str">
            <v>[迎春☆振袖]ﾎﾟｾｲﾄﾞﾝ</v>
          </cell>
        </row>
        <row r="3096">
          <cell r="A3096">
            <v>26228111</v>
          </cell>
          <cell r="B3096" t="str">
            <v>[戦女神の祝杯]ﾓﾘｶﾞﾝ</v>
          </cell>
        </row>
        <row r="3097">
          <cell r="A3097">
            <v>26228112</v>
          </cell>
          <cell r="B3097" t="str">
            <v>[戦女神の祝杯]ﾓﾘｶﾞﾝ+</v>
          </cell>
        </row>
        <row r="3098">
          <cell r="A3098">
            <v>26228113</v>
          </cell>
          <cell r="B3098" t="str">
            <v>[振袖女神]ﾓﾘｶﾞﾝ</v>
          </cell>
        </row>
        <row r="3099">
          <cell r="A3099">
            <v>36229111</v>
          </cell>
          <cell r="B3099" t="str">
            <v>[新春来福]ｳﾞｪﾙｻﾞﾝﾃﾞｨ</v>
          </cell>
        </row>
        <row r="3100">
          <cell r="A3100">
            <v>36229112</v>
          </cell>
          <cell r="B3100" t="str">
            <v>[新春来福]ｳﾞｪﾙｻﾞﾝﾃﾞｨ+</v>
          </cell>
        </row>
        <row r="3101">
          <cell r="A3101">
            <v>36229113</v>
          </cell>
          <cell r="B3101" t="str">
            <v>[運命の振袖]ｳﾞｪﾙｻﾞﾝﾃﾞｨ</v>
          </cell>
        </row>
        <row r="3102">
          <cell r="A3102">
            <v>14230111</v>
          </cell>
          <cell r="B3102" t="str">
            <v>[開運]ｶﾛﾝ</v>
          </cell>
        </row>
        <row r="3103">
          <cell r="A3103">
            <v>14230112</v>
          </cell>
          <cell r="B3103" t="str">
            <v>[開運]ｶﾛﾝ+</v>
          </cell>
        </row>
        <row r="3104">
          <cell r="A3104">
            <v>14230113</v>
          </cell>
          <cell r="B3104" t="str">
            <v>[開運宝船]ｶﾛﾝ</v>
          </cell>
        </row>
        <row r="3105">
          <cell r="A3105">
            <v>24231111</v>
          </cell>
          <cell r="B3105" t="str">
            <v>[初夢]ﾘﾃﾞﾙｸ</v>
          </cell>
        </row>
        <row r="3106">
          <cell r="A3106">
            <v>24231112</v>
          </cell>
          <cell r="B3106" t="str">
            <v>[初夢]ﾘﾃﾞﾙｸ+</v>
          </cell>
        </row>
        <row r="3107">
          <cell r="A3107">
            <v>24231113</v>
          </cell>
          <cell r="B3107" t="str">
            <v>[初夢酔魔]ﾘﾃﾞﾙｸ</v>
          </cell>
        </row>
        <row r="3108">
          <cell r="A3108">
            <v>34232111</v>
          </cell>
          <cell r="B3108" t="str">
            <v>[正月]ｱﾓﾝ</v>
          </cell>
        </row>
        <row r="3109">
          <cell r="A3109">
            <v>34232112</v>
          </cell>
          <cell r="B3109" t="str">
            <v>[正月]ｱﾓﾝ+</v>
          </cell>
        </row>
        <row r="3110">
          <cell r="A3110">
            <v>34232113</v>
          </cell>
          <cell r="B3110" t="str">
            <v>[正月遊戯]ｱﾓﾝ</v>
          </cell>
        </row>
        <row r="3111">
          <cell r="A3111">
            <v>16233111</v>
          </cell>
          <cell r="B3111" t="str">
            <v>[新年酔爆]ｽｻﾉｵﾉﾐｺﾄ</v>
          </cell>
        </row>
        <row r="3112">
          <cell r="A3112">
            <v>16233112</v>
          </cell>
          <cell r="B3112" t="str">
            <v>[新年酔爆]ｽｻﾉｵﾉﾐｺﾄ+</v>
          </cell>
        </row>
        <row r="3113">
          <cell r="A3113">
            <v>16233113</v>
          </cell>
          <cell r="B3113" t="str">
            <v>[新春神姫]ｽｻﾉｵﾉﾐｺﾄ</v>
          </cell>
        </row>
        <row r="3114">
          <cell r="A3114">
            <v>16234111</v>
          </cell>
          <cell r="B3114" t="str">
            <v>[初咲花姫]ﾘｬﾅﾝｼｰ</v>
          </cell>
        </row>
        <row r="3115">
          <cell r="A3115">
            <v>16234112</v>
          </cell>
          <cell r="B3115" t="str">
            <v>[初咲花姫]ﾘｬﾅﾝｼｰ+</v>
          </cell>
        </row>
        <row r="3116">
          <cell r="A3116">
            <v>16234113</v>
          </cell>
          <cell r="B3116" t="str">
            <v>[振袖妖精]ﾘｬﾅﾝｼｰ</v>
          </cell>
        </row>
        <row r="3117">
          <cell r="A3117">
            <v>26235111</v>
          </cell>
          <cell r="B3117" t="str">
            <v>[振袖嵐魔]ﾊﾟｽﾞｽﾞ</v>
          </cell>
        </row>
        <row r="3118">
          <cell r="A3118">
            <v>26235112</v>
          </cell>
          <cell r="B3118" t="str">
            <v>[振袖嵐魔]ﾊﾟｽﾞｽﾞ+</v>
          </cell>
        </row>
        <row r="3119">
          <cell r="A3119">
            <v>26235113</v>
          </cell>
          <cell r="B3119" t="str">
            <v>[振袖魔神]ﾊﾟｽﾞｽﾞ</v>
          </cell>
        </row>
        <row r="3120">
          <cell r="A3120">
            <v>36236111</v>
          </cell>
          <cell r="B3120" t="str">
            <v>[桃花の獅子姫]ﾊｸﾀｸ</v>
          </cell>
        </row>
        <row r="3121">
          <cell r="A3121">
            <v>36236112</v>
          </cell>
          <cell r="B3121" t="str">
            <v>[桃花の獅子姫]ﾊｸﾀｸ+</v>
          </cell>
        </row>
        <row r="3122">
          <cell r="A3122">
            <v>36236113</v>
          </cell>
          <cell r="B3122" t="str">
            <v>[ひな祭聖獣]ﾊｸﾀｸ</v>
          </cell>
        </row>
        <row r="3123">
          <cell r="A3123">
            <v>14237111</v>
          </cell>
          <cell r="B3123" t="str">
            <v>[迎春]天邪鬼</v>
          </cell>
        </row>
        <row r="3124">
          <cell r="A3124">
            <v>14237112</v>
          </cell>
          <cell r="B3124" t="str">
            <v>[迎春]天邪鬼+</v>
          </cell>
        </row>
        <row r="3125">
          <cell r="A3125">
            <v>14237113</v>
          </cell>
          <cell r="B3125" t="str">
            <v>[新春悪戯姫]天邪鬼</v>
          </cell>
        </row>
        <row r="3126">
          <cell r="A3126">
            <v>36238111</v>
          </cell>
          <cell r="B3126" t="str">
            <v>[振袖竜]ﾘﾃﾞｨｱ</v>
          </cell>
        </row>
        <row r="3127">
          <cell r="A3127">
            <v>36238112</v>
          </cell>
          <cell r="B3127" t="str">
            <v>[振袖竜]ﾘﾃﾞｨｱ+</v>
          </cell>
        </row>
        <row r="3128">
          <cell r="A3128">
            <v>36238113</v>
          </cell>
          <cell r="B3128" t="str">
            <v>[振袖竜姫]ﾘﾃﾞｨｱ</v>
          </cell>
        </row>
        <row r="3129">
          <cell r="A3129">
            <v>16239113</v>
          </cell>
          <cell r="B3129" t="str">
            <v>[振袖竜姫]ﾘﾃﾞｨｱ</v>
          </cell>
        </row>
        <row r="3130">
          <cell r="A3130">
            <v>26240113</v>
          </cell>
          <cell r="B3130" t="str">
            <v>[振袖竜姫]ﾘﾃﾞｨｱ</v>
          </cell>
        </row>
        <row r="3131">
          <cell r="A3131">
            <v>35241111</v>
          </cell>
          <cell r="B3131" t="str">
            <v>ｳｧﾗｸ</v>
          </cell>
        </row>
        <row r="3132">
          <cell r="A3132">
            <v>35241112</v>
          </cell>
          <cell r="B3132" t="str">
            <v>ｳｧﾗｸ+</v>
          </cell>
        </row>
        <row r="3133">
          <cell r="A3133">
            <v>35241113</v>
          </cell>
          <cell r="B3133" t="str">
            <v>[望叶魔娘]ｳｧﾗｸ</v>
          </cell>
        </row>
        <row r="3134">
          <cell r="A3134">
            <v>25242111</v>
          </cell>
          <cell r="B3134" t="str">
            <v>[極・竜従姫]ｳｧﾗｸ</v>
          </cell>
        </row>
        <row r="3135">
          <cell r="A3135">
            <v>25242112</v>
          </cell>
          <cell r="B3135" t="str">
            <v>[極・竜従姫]ｳｧﾗｸ+</v>
          </cell>
        </row>
        <row r="3136">
          <cell r="A3136">
            <v>25242113</v>
          </cell>
          <cell r="B3136" t="str">
            <v>[極・竜従の総統姫]ｳｧﾗｸ</v>
          </cell>
        </row>
        <row r="3137">
          <cell r="A3137">
            <v>16243111</v>
          </cell>
          <cell r="B3137" t="str">
            <v>ｱﾝﾄﾞﾗｽ</v>
          </cell>
        </row>
        <row r="3138">
          <cell r="A3138">
            <v>16243112</v>
          </cell>
          <cell r="B3138" t="str">
            <v>ｱﾝﾄﾞﾗｽ+</v>
          </cell>
        </row>
        <row r="3139">
          <cell r="A3139">
            <v>16243113</v>
          </cell>
          <cell r="B3139" t="str">
            <v>[不和狼魔]ｱﾝﾄﾞﾗｽ</v>
          </cell>
        </row>
        <row r="3140">
          <cell r="A3140">
            <v>16244111</v>
          </cell>
          <cell r="B3140" t="str">
            <v>[おてんば]神楽</v>
          </cell>
        </row>
        <row r="3141">
          <cell r="A3141">
            <v>16244112</v>
          </cell>
          <cell r="B3141" t="str">
            <v>[おてんば]神楽+</v>
          </cell>
        </row>
        <row r="3142">
          <cell r="A3142">
            <v>16244113</v>
          </cell>
          <cell r="B3142" t="str">
            <v>[大食い聖鳥]神楽</v>
          </cell>
        </row>
        <row r="3143">
          <cell r="A3143">
            <v>26245111</v>
          </cell>
          <cell r="B3143" t="str">
            <v>[おてんば]神楽</v>
          </cell>
        </row>
        <row r="3144">
          <cell r="A3144">
            <v>26245112</v>
          </cell>
          <cell r="B3144" t="str">
            <v>[おてんば]神楽+</v>
          </cell>
        </row>
        <row r="3145">
          <cell r="A3145">
            <v>26245113</v>
          </cell>
          <cell r="B3145" t="str">
            <v>[大食い聖鳥]神楽</v>
          </cell>
        </row>
        <row r="3146">
          <cell r="A3146">
            <v>36246111</v>
          </cell>
          <cell r="B3146" t="str">
            <v>[おてんば]神楽</v>
          </cell>
        </row>
        <row r="3147">
          <cell r="A3147">
            <v>36246112</v>
          </cell>
          <cell r="B3147" t="str">
            <v>[おてんば]神楽+</v>
          </cell>
        </row>
        <row r="3148">
          <cell r="A3148">
            <v>36246113</v>
          </cell>
          <cell r="B3148" t="str">
            <v>[大食い聖鳥]神楽</v>
          </cell>
        </row>
        <row r="3149">
          <cell r="A3149">
            <v>17247111</v>
          </cell>
          <cell r="B3149" t="str">
            <v>ｱﾘｵｸ</v>
          </cell>
        </row>
        <row r="3150">
          <cell r="A3150">
            <v>17247112</v>
          </cell>
          <cell r="B3150" t="str">
            <v>ｱﾘｵｸ+</v>
          </cell>
        </row>
        <row r="3151">
          <cell r="A3151">
            <v>17247113</v>
          </cell>
          <cell r="B3151" t="str">
            <v>[獰猛獅子]ｱﾘｵｸ</v>
          </cell>
        </row>
        <row r="3152">
          <cell r="A3152">
            <v>36248111</v>
          </cell>
          <cell r="B3152" t="str">
            <v>[大酔鬼]酒呑童子</v>
          </cell>
        </row>
        <row r="3153">
          <cell r="A3153">
            <v>36248112</v>
          </cell>
          <cell r="B3153" t="str">
            <v>[大酔鬼]酒呑童子+</v>
          </cell>
        </row>
        <row r="3154">
          <cell r="A3154">
            <v>36248113</v>
          </cell>
          <cell r="B3154" t="str">
            <v>[竜宮鬼姫]酒呑童子</v>
          </cell>
        </row>
        <row r="3155">
          <cell r="A3155">
            <v>26249111</v>
          </cell>
          <cell r="B3155" t="str">
            <v>[狂愛]ｱﾙｹﾆｰ</v>
          </cell>
        </row>
        <row r="3156">
          <cell r="A3156">
            <v>26249112</v>
          </cell>
          <cell r="B3156" t="str">
            <v>[狂愛]ｱﾙｹﾆｰ+</v>
          </cell>
        </row>
        <row r="3157">
          <cell r="A3157">
            <v>26249113</v>
          </cell>
          <cell r="B3157" t="str">
            <v>[おしゃれ蜘蛛]ｱﾙｹﾆｰ</v>
          </cell>
        </row>
        <row r="3158">
          <cell r="A3158">
            <v>34250111</v>
          </cell>
          <cell r="B3158" t="str">
            <v>ｵﾄﾞﾝﾄﾃｨﾗﾇｽ</v>
          </cell>
        </row>
        <row r="3159">
          <cell r="A3159">
            <v>34250112</v>
          </cell>
          <cell r="B3159" t="str">
            <v>ｵﾄﾞﾝﾄﾃｨﾗﾇｽ+</v>
          </cell>
        </row>
        <row r="3160">
          <cell r="A3160">
            <v>34250113</v>
          </cell>
          <cell r="B3160" t="str">
            <v>[悠然遊泳]ｵﾄﾞﾝﾄﾃｨﾗﾇｽ</v>
          </cell>
        </row>
        <row r="3161">
          <cell r="A3161">
            <v>15251111</v>
          </cell>
          <cell r="B3161" t="str">
            <v>[魔神姫]ｳﾞｧｯｻｰｺﾞ</v>
          </cell>
        </row>
        <row r="3162">
          <cell r="A3162">
            <v>15251112</v>
          </cell>
          <cell r="B3162" t="str">
            <v>[魔神姫]ｳﾞｧｯｻｰｺﾞ+</v>
          </cell>
        </row>
        <row r="3163">
          <cell r="A3163">
            <v>15251113</v>
          </cell>
          <cell r="B3163" t="str">
            <v>[聖樹の魔神姫]ｳﾞｧｯｻｰｺﾞ</v>
          </cell>
        </row>
        <row r="3164">
          <cell r="A3164">
            <v>25252111</v>
          </cell>
          <cell r="B3164" t="str">
            <v>[極・魔神姫]ｳﾞｧｯｻｰｺﾞ</v>
          </cell>
        </row>
        <row r="3165">
          <cell r="A3165">
            <v>25252112</v>
          </cell>
          <cell r="B3165" t="str">
            <v>[極・魔神姫]ｳﾞｧｯｻｰｺﾞ+</v>
          </cell>
        </row>
        <row r="3166">
          <cell r="A3166">
            <v>25252113</v>
          </cell>
          <cell r="B3166" t="str">
            <v>[極・休息を求めし魔神]ｳﾞｧｯｻｰｺﾞ</v>
          </cell>
        </row>
        <row r="3167">
          <cell r="A3167">
            <v>36253111</v>
          </cell>
          <cell r="B3167" t="str">
            <v>[真偽惑魔]ｱｶﾞﾚｽ</v>
          </cell>
        </row>
        <row r="3168">
          <cell r="A3168">
            <v>36253112</v>
          </cell>
          <cell r="B3168" t="str">
            <v>[真偽惑魔]ｱｶﾞﾚｽ+</v>
          </cell>
        </row>
        <row r="3169">
          <cell r="A3169">
            <v>36253113</v>
          </cell>
          <cell r="B3169" t="str">
            <v>[幻惑魔]ｱｶﾞﾚｽ</v>
          </cell>
        </row>
        <row r="3170">
          <cell r="A3170">
            <v>16254111</v>
          </cell>
          <cell r="B3170" t="str">
            <v>[創世]ﾛｰﾚﾗｲ</v>
          </cell>
        </row>
        <row r="3171">
          <cell r="A3171">
            <v>16254112</v>
          </cell>
          <cell r="B3171" t="str">
            <v>[創世]ﾛｰﾚﾗｲ+</v>
          </cell>
        </row>
        <row r="3172">
          <cell r="A3172">
            <v>16254113</v>
          </cell>
          <cell r="B3172" t="str">
            <v>[創世賛歌]ﾛｰﾚﾗｲ</v>
          </cell>
        </row>
        <row r="3173">
          <cell r="A3173">
            <v>36255111</v>
          </cell>
          <cell r="B3173" t="str">
            <v>[獅子神姫]ｾｸﾒﾄ</v>
          </cell>
        </row>
        <row r="3174">
          <cell r="A3174">
            <v>36255112</v>
          </cell>
          <cell r="B3174" t="str">
            <v>[獅子神姫]ｾｸﾒﾄ+</v>
          </cell>
        </row>
        <row r="3175">
          <cell r="A3175">
            <v>36255113</v>
          </cell>
          <cell r="B3175" t="str">
            <v>[復讐獅子姫]ｾｸﾒﾄ</v>
          </cell>
        </row>
        <row r="3176">
          <cell r="A3176">
            <v>24256111</v>
          </cell>
          <cell r="B3176" t="str">
            <v>ﾍﾟｲﾙﾗｲﾀﾞｰ</v>
          </cell>
        </row>
        <row r="3177">
          <cell r="A3177">
            <v>24256112</v>
          </cell>
          <cell r="B3177" t="str">
            <v>ﾍﾟｲﾙﾗｲﾀﾞｰ+</v>
          </cell>
        </row>
        <row r="3178">
          <cell r="A3178">
            <v>24256113</v>
          </cell>
          <cell r="B3178" t="str">
            <v>[騎掻死神]ﾍﾟｲﾙﾗｲﾀﾞｰ</v>
          </cell>
        </row>
        <row r="3179">
          <cell r="A3179">
            <v>15257111</v>
          </cell>
          <cell r="B3179" t="str">
            <v>ｶﾏｿｯｿ</v>
          </cell>
        </row>
        <row r="3180">
          <cell r="A3180">
            <v>15257112</v>
          </cell>
          <cell r="B3180" t="str">
            <v>ｶﾏｿｯｿ+</v>
          </cell>
        </row>
        <row r="3181">
          <cell r="A3181">
            <v>15257113</v>
          </cell>
          <cell r="B3181" t="str">
            <v>[蝙蝠悪娘]ｶﾏｿｯｿ</v>
          </cell>
        </row>
        <row r="3182">
          <cell r="A3182">
            <v>26258111</v>
          </cell>
          <cell r="B3182" t="str">
            <v>ｶﾞﾐｼﾞﾝ</v>
          </cell>
        </row>
        <row r="3183">
          <cell r="A3183">
            <v>26258112</v>
          </cell>
          <cell r="B3183" t="str">
            <v>ｶﾞﾐｼﾞﾝ+</v>
          </cell>
        </row>
        <row r="3184">
          <cell r="A3184">
            <v>26258113</v>
          </cell>
          <cell r="B3184" t="str">
            <v>[降霊魔公]ｶﾞﾐｼﾞﾝ</v>
          </cell>
        </row>
        <row r="3185">
          <cell r="A3185">
            <v>13259111</v>
          </cell>
          <cell r="B3185" t="str">
            <v>[恋の季節]ｱﾙﾃﾐｽ</v>
          </cell>
        </row>
        <row r="3186">
          <cell r="A3186">
            <v>14260111</v>
          </cell>
          <cell r="B3186" t="str">
            <v>[神様の恋]ｱﾙﾃﾐｽ</v>
          </cell>
        </row>
        <row r="3187">
          <cell r="A3187">
            <v>16261111</v>
          </cell>
          <cell r="B3187" t="str">
            <v>[月輪の思い]ｱﾙﾃﾐｽ</v>
          </cell>
        </row>
        <row r="3188">
          <cell r="A3188">
            <v>16262113</v>
          </cell>
          <cell r="B3188" t="str">
            <v>[月の恋人]ｱﾙﾃﾐｽ</v>
          </cell>
        </row>
        <row r="3189">
          <cell r="A3189">
            <v>15263111</v>
          </cell>
          <cell r="B3189" t="str">
            <v>[月恋歌]ｱﾙﾃﾐｽ</v>
          </cell>
        </row>
        <row r="3190">
          <cell r="A3190">
            <v>15264113</v>
          </cell>
          <cell r="B3190" t="str">
            <v>[純潔姫]ｱﾙﾃﾐｽ</v>
          </cell>
        </row>
        <row r="3191">
          <cell r="A3191">
            <v>17265111</v>
          </cell>
          <cell r="B3191" t="str">
            <v>[純潔恋姫]ｱﾙﾃﾐｽ</v>
          </cell>
        </row>
        <row r="3192">
          <cell r="A3192">
            <v>17266113</v>
          </cell>
          <cell r="B3192" t="str">
            <v>[月輪の純潔姫]ｱﾙﾃﾐｽ</v>
          </cell>
        </row>
        <row r="3193">
          <cell r="A3193">
            <v>23267111</v>
          </cell>
          <cell r="B3193" t="str">
            <v>[恋の季節]ｱﾙﾃﾐｽ</v>
          </cell>
        </row>
        <row r="3194">
          <cell r="A3194">
            <v>24268111</v>
          </cell>
          <cell r="B3194" t="str">
            <v>[神様の恋]ｱﾙﾃﾐｽ</v>
          </cell>
        </row>
        <row r="3195">
          <cell r="A3195">
            <v>26269111</v>
          </cell>
          <cell r="B3195" t="str">
            <v>[月輪の思い]ｱﾙﾃﾐｽ</v>
          </cell>
        </row>
        <row r="3196">
          <cell r="A3196">
            <v>26270113</v>
          </cell>
          <cell r="B3196" t="str">
            <v>[月の恋人]ｱﾙﾃﾐｽ</v>
          </cell>
        </row>
        <row r="3197">
          <cell r="A3197">
            <v>25271111</v>
          </cell>
          <cell r="B3197" t="str">
            <v>[月恋歌]ｱﾙﾃﾐｽ</v>
          </cell>
        </row>
        <row r="3198">
          <cell r="A3198">
            <v>25272113</v>
          </cell>
          <cell r="B3198" t="str">
            <v>[純潔姫]ｱﾙﾃﾐｽ</v>
          </cell>
        </row>
        <row r="3199">
          <cell r="A3199">
            <v>27273111</v>
          </cell>
          <cell r="B3199" t="str">
            <v>[純潔恋姫]ｱﾙﾃﾐｽ</v>
          </cell>
        </row>
        <row r="3200">
          <cell r="A3200">
            <v>27274113</v>
          </cell>
          <cell r="B3200" t="str">
            <v>[月輪の純潔姫]ｱﾙﾃﾐｽ</v>
          </cell>
        </row>
        <row r="3201">
          <cell r="A3201">
            <v>33275111</v>
          </cell>
          <cell r="B3201" t="str">
            <v>[恋の季節]ｱﾙﾃﾐｽ</v>
          </cell>
        </row>
        <row r="3202">
          <cell r="A3202">
            <v>34276111</v>
          </cell>
          <cell r="B3202" t="str">
            <v>[神様の恋]ｱﾙﾃﾐｽ</v>
          </cell>
        </row>
        <row r="3203">
          <cell r="A3203">
            <v>36277111</v>
          </cell>
          <cell r="B3203" t="str">
            <v>[月輪の思い]ｱﾙﾃﾐｽ</v>
          </cell>
        </row>
        <row r="3204">
          <cell r="A3204">
            <v>36278113</v>
          </cell>
          <cell r="B3204" t="str">
            <v>[月の恋人]ｱﾙﾃﾐｽ</v>
          </cell>
        </row>
        <row r="3205">
          <cell r="A3205">
            <v>35279111</v>
          </cell>
          <cell r="B3205" t="str">
            <v>[月恋歌]ｱﾙﾃﾐｽ</v>
          </cell>
        </row>
        <row r="3206">
          <cell r="A3206">
            <v>35280113</v>
          </cell>
          <cell r="B3206" t="str">
            <v>[純潔姫]ｱﾙﾃﾐｽ</v>
          </cell>
        </row>
        <row r="3207">
          <cell r="A3207">
            <v>37281111</v>
          </cell>
          <cell r="B3207" t="str">
            <v>[純潔恋姫]ｱﾙﾃﾐｽ</v>
          </cell>
        </row>
        <row r="3208">
          <cell r="A3208">
            <v>37282113</v>
          </cell>
          <cell r="B3208" t="str">
            <v>[月輪の純潔姫]ｱﾙﾃﾐｽ</v>
          </cell>
        </row>
        <row r="3209">
          <cell r="A3209">
            <v>15283111</v>
          </cell>
          <cell r="B3209" t="str">
            <v>[炎弓の使い手]ｱﾎﾟﾛﾝ</v>
          </cell>
        </row>
        <row r="3210">
          <cell r="A3210">
            <v>15283112</v>
          </cell>
          <cell r="B3210" t="str">
            <v>[炎弓の使い手]ｱﾎﾟﾛﾝ+</v>
          </cell>
        </row>
        <row r="3211">
          <cell r="A3211">
            <v>15283113</v>
          </cell>
          <cell r="B3211" t="str">
            <v>[悲恋の太陽神]ｱﾎﾟﾛﾝ</v>
          </cell>
        </row>
        <row r="3212">
          <cell r="A3212">
            <v>26284111</v>
          </cell>
          <cell r="B3212" t="str">
            <v>[極・悲恋]ｱﾎﾟﾛﾝ</v>
          </cell>
        </row>
        <row r="3213">
          <cell r="A3213">
            <v>26284112</v>
          </cell>
          <cell r="B3213" t="str">
            <v>[極・悲恋]ｱﾎﾟﾛﾝ+</v>
          </cell>
        </row>
        <row r="3214">
          <cell r="A3214">
            <v>26284113</v>
          </cell>
          <cell r="B3214" t="str">
            <v>[極・悲恋の弓矢]ｱﾎﾟﾛﾝ</v>
          </cell>
        </row>
        <row r="3215">
          <cell r="A3215">
            <v>35285111</v>
          </cell>
          <cell r="B3215" t="str">
            <v xml:space="preserve"> [真極・悲恋の思い]ｱﾎﾟﾛﾝ</v>
          </cell>
        </row>
        <row r="3216">
          <cell r="A3216">
            <v>35285112</v>
          </cell>
          <cell r="B3216" t="str">
            <v xml:space="preserve"> [真極・悲恋の思い]ｱﾎﾟﾛﾝ+</v>
          </cell>
        </row>
        <row r="3217">
          <cell r="A3217">
            <v>35285113</v>
          </cell>
          <cell r="B3217" t="str">
            <v xml:space="preserve"> [真極・悲恋の太陽神]ｱﾎﾟﾛﾝ</v>
          </cell>
        </row>
        <row r="3218">
          <cell r="A3218">
            <v>16286111</v>
          </cell>
          <cell r="B3218" t="str">
            <v>ｱﾘｽﾀｲｵｽ</v>
          </cell>
        </row>
        <row r="3219">
          <cell r="A3219">
            <v>16286112</v>
          </cell>
          <cell r="B3219" t="str">
            <v>ｱﾘｽﾀｲｵｽ+</v>
          </cell>
        </row>
        <row r="3220">
          <cell r="A3220">
            <v>16286113</v>
          </cell>
          <cell r="B3220" t="str">
            <v xml:space="preserve">[養蜂]ｱﾘｽﾀｲｵｽ    </v>
          </cell>
        </row>
        <row r="3221">
          <cell r="A3221">
            <v>27287111</v>
          </cell>
          <cell r="B3221" t="str">
            <v>[ﾗﾌﾞﾁｮｺ]ﾌﾚｲﾔ</v>
          </cell>
        </row>
        <row r="3222">
          <cell r="A3222">
            <v>27287112</v>
          </cell>
          <cell r="B3222" t="str">
            <v>[ﾗﾌﾞﾁｮｺ]ﾌﾚｲﾔ+</v>
          </cell>
        </row>
        <row r="3223">
          <cell r="A3223">
            <v>27287113</v>
          </cell>
          <cell r="B3223" t="str">
            <v>[ﾗﾌﾞﾌﾟﾚｾﾞﾝﾄ]ﾌﾚｲﾔ</v>
          </cell>
        </row>
        <row r="3224">
          <cell r="A3224">
            <v>16288111</v>
          </cell>
          <cell r="B3224" t="str">
            <v>[愛贈天使]ﾆｰｹｰ</v>
          </cell>
        </row>
        <row r="3225">
          <cell r="A3225">
            <v>16288112</v>
          </cell>
          <cell r="B3225" t="str">
            <v>[愛贈天使]ﾆｰｹｰ+</v>
          </cell>
        </row>
        <row r="3226">
          <cell r="A3226">
            <v>16288113</v>
          </cell>
          <cell r="B3226" t="str">
            <v>[ﾋﾟｭｱﾗﾌﾞ]ﾆｰｹｰ</v>
          </cell>
        </row>
        <row r="3227">
          <cell r="A3227">
            <v>26289111</v>
          </cell>
          <cell r="B3227" t="str">
            <v>[初甘黒竜]ﾊﾞﾊﾑｰﾄ</v>
          </cell>
        </row>
        <row r="3228">
          <cell r="A3228">
            <v>26289112</v>
          </cell>
          <cell r="B3228" t="str">
            <v>[初甘黒竜]ﾊﾞﾊﾑｰﾄ+</v>
          </cell>
        </row>
        <row r="3229">
          <cell r="A3229">
            <v>26289113</v>
          </cell>
          <cell r="B3229" t="str">
            <v>[爆裂ﾁｮｺ]ﾊﾞﾊﾑｰﾄ</v>
          </cell>
        </row>
        <row r="3230">
          <cell r="A3230">
            <v>36290111</v>
          </cell>
          <cell r="B3230" t="str">
            <v>[愛撫猫姫]ﾈｺﾏﾀ</v>
          </cell>
        </row>
        <row r="3231">
          <cell r="A3231">
            <v>36290112</v>
          </cell>
          <cell r="B3231" t="str">
            <v>[愛撫猫姫]ﾈｺﾏﾀ+</v>
          </cell>
        </row>
        <row r="3232">
          <cell r="A3232">
            <v>36290113</v>
          </cell>
          <cell r="B3232" t="str">
            <v>[本命はｱﾅﾀ]ﾈｺﾏﾀ</v>
          </cell>
        </row>
        <row r="3233">
          <cell r="A3233">
            <v>14291111</v>
          </cell>
          <cell r="B3233" t="str">
            <v>[ちょこっと酔い]ﾄﾞﾜｰﾌ</v>
          </cell>
        </row>
        <row r="3234">
          <cell r="A3234">
            <v>14291112</v>
          </cell>
          <cell r="B3234" t="str">
            <v>[ちょこっと酔い]ﾄﾞﾜｰﾌ+</v>
          </cell>
        </row>
        <row r="3235">
          <cell r="A3235">
            <v>14291113</v>
          </cell>
          <cell r="B3235" t="str">
            <v>[ﾁｮｺ酔い娘]ﾄﾞﾜｰﾌ</v>
          </cell>
        </row>
        <row r="3236">
          <cell r="A3236">
            <v>24292111</v>
          </cell>
          <cell r="B3236" t="str">
            <v>[ちょこっとﾗﾌﾞ]ｺﾞﾙｺﾞﾝ</v>
          </cell>
        </row>
        <row r="3237">
          <cell r="A3237">
            <v>24292112</v>
          </cell>
          <cell r="B3237" t="str">
            <v>[ちょこっとﾗﾌﾞ]ｺﾞﾙｺﾞﾝ+</v>
          </cell>
        </row>
        <row r="3238">
          <cell r="A3238">
            <v>24292113</v>
          </cell>
          <cell r="B3238" t="str">
            <v>[ﾁｮｺﾓﾆｭﾒﾝﾄ]ｺﾞﾙｺﾞﾝ</v>
          </cell>
        </row>
        <row r="3239">
          <cell r="A3239">
            <v>34293111</v>
          </cell>
          <cell r="B3239" t="str">
            <v>[一角ﾁｮｺ]ﾕﾆｺｰﾝ</v>
          </cell>
        </row>
        <row r="3240">
          <cell r="A3240">
            <v>34293112</v>
          </cell>
          <cell r="B3240" t="str">
            <v>[一角ﾁｮｺ]ﾕﾆｺｰﾝ+</v>
          </cell>
        </row>
        <row r="3241">
          <cell r="A3241">
            <v>34293113</v>
          </cell>
          <cell r="B3241" t="str">
            <v>[清廉ﾊｰﾄ]ﾕﾆｺｰﾝ</v>
          </cell>
        </row>
        <row r="3242">
          <cell r="A3242">
            <v>26294111</v>
          </cell>
          <cell r="B3242" t="str">
            <v>[食べかけﾁｮｺ]ﾏﾝﾃｨｺｱ</v>
          </cell>
        </row>
        <row r="3243">
          <cell r="A3243">
            <v>26294112</v>
          </cell>
          <cell r="B3243" t="str">
            <v>[食べかけﾁｮｺ]ﾏﾝﾃｨｺｱ+</v>
          </cell>
        </row>
        <row r="3244">
          <cell r="A3244">
            <v>26294113</v>
          </cell>
          <cell r="B3244" t="str">
            <v>[ﾋﾞｰｽﾄﾊｰﾄ]ﾏﾝﾃｨｺｱ</v>
          </cell>
        </row>
        <row r="3245">
          <cell r="A3245">
            <v>36295111</v>
          </cell>
          <cell r="B3245" t="str">
            <v>[どきどきﾊﾞﾚﾝﾀｲﾝ]ｴﾙﾌ</v>
          </cell>
        </row>
        <row r="3246">
          <cell r="A3246">
            <v>36295112</v>
          </cell>
          <cell r="B3246" t="str">
            <v>[どきどきﾊﾞﾚﾝﾀｲﾝ]ｴﾙﾌ+</v>
          </cell>
        </row>
        <row r="3247">
          <cell r="A3247">
            <v>36295113</v>
          </cell>
          <cell r="B3247" t="str">
            <v>[私もﾌﾟﾚｾﾞﾝﾄ]ｴﾙﾌ</v>
          </cell>
        </row>
        <row r="3248">
          <cell r="A3248">
            <v>13296111</v>
          </cell>
          <cell r="B3248" t="str">
            <v>[電撃]ﾗﾐｴﾙ</v>
          </cell>
        </row>
        <row r="3249">
          <cell r="A3249">
            <v>14297111</v>
          </cell>
          <cell r="B3249" t="str">
            <v>[電撃ﾊｰﾄ]ﾗﾐｴﾙ</v>
          </cell>
        </row>
        <row r="3250">
          <cell r="A3250">
            <v>16298111</v>
          </cell>
          <cell r="B3250" t="str">
            <v>[ちょこっとﾗﾌﾞﾊｰﾄ]ﾗﾐｴﾙ</v>
          </cell>
        </row>
        <row r="3251">
          <cell r="A3251">
            <v>16299113</v>
          </cell>
          <cell r="B3251" t="str">
            <v>[ﾗﾌﾞﾗﾌﾞﾁｮｺ]ﾗﾐｴﾙ</v>
          </cell>
        </row>
        <row r="3252">
          <cell r="A3252">
            <v>15300111</v>
          </cell>
          <cell r="B3252" t="str">
            <v>[ﾋﾞﾘﾋﾞﾘﾊﾟﾆｯｸ]ﾗﾐｴﾙ</v>
          </cell>
        </row>
        <row r="3253">
          <cell r="A3253">
            <v>15301113</v>
          </cell>
          <cell r="B3253" t="str">
            <v>[雷霆ﾗﾌﾞﾁｮｺ]ﾗﾐｴﾙ</v>
          </cell>
        </row>
        <row r="3254">
          <cell r="A3254">
            <v>17302111</v>
          </cell>
          <cell r="B3254" t="str">
            <v>[恋のﾊﾞﾚﾝﾀｲﾝ]ﾗﾐｴﾙ</v>
          </cell>
        </row>
        <row r="3255">
          <cell r="A3255">
            <v>17303113</v>
          </cell>
          <cell r="B3255" t="str">
            <v>[ﾋﾞﾘﾋﾞﾘﾊﾞﾚﾝﾀｲﾝ]ﾗﾐｴﾙ</v>
          </cell>
        </row>
        <row r="3256">
          <cell r="A3256">
            <v>23304111</v>
          </cell>
          <cell r="B3256" t="str">
            <v>[電撃]ﾗﾐｴﾙ</v>
          </cell>
        </row>
        <row r="3257">
          <cell r="A3257">
            <v>24305111</v>
          </cell>
          <cell r="B3257" t="str">
            <v>[電撃ﾊｰﾄ]ﾗﾐｴﾙ</v>
          </cell>
        </row>
        <row r="3258">
          <cell r="A3258">
            <v>26306111</v>
          </cell>
          <cell r="B3258" t="str">
            <v>[ちょこっとﾗﾌﾞﾊｰﾄ]ﾗﾐｴﾙ</v>
          </cell>
        </row>
        <row r="3259">
          <cell r="A3259">
            <v>26307113</v>
          </cell>
          <cell r="B3259" t="str">
            <v>[ﾗﾌﾞﾗﾌﾞﾁｮｺ]ﾗﾐｴﾙ</v>
          </cell>
        </row>
        <row r="3260">
          <cell r="A3260">
            <v>25308111</v>
          </cell>
          <cell r="B3260" t="str">
            <v>[ﾋﾞﾘﾋﾞﾘﾊﾟﾆｯｸ]ﾗﾐｴﾙ</v>
          </cell>
        </row>
        <row r="3261">
          <cell r="A3261">
            <v>25309113</v>
          </cell>
          <cell r="B3261" t="str">
            <v>[雷霆ﾗﾌﾞﾁｮｺ]ﾗﾐｴﾙ</v>
          </cell>
        </row>
        <row r="3262">
          <cell r="A3262">
            <v>27310111</v>
          </cell>
          <cell r="B3262" t="str">
            <v>[恋のﾊﾞﾚﾝﾀｲﾝ]ﾗﾐｴﾙ</v>
          </cell>
        </row>
        <row r="3263">
          <cell r="A3263">
            <v>27311113</v>
          </cell>
          <cell r="B3263" t="str">
            <v>[ﾋﾞﾘﾋﾞﾘﾊﾞﾚﾝﾀｲﾝ]ﾗﾐｴﾙ</v>
          </cell>
        </row>
        <row r="3264">
          <cell r="A3264">
            <v>33312111</v>
          </cell>
          <cell r="B3264" t="str">
            <v>[電撃]ﾗﾐｴﾙ</v>
          </cell>
        </row>
        <row r="3265">
          <cell r="A3265">
            <v>34313111</v>
          </cell>
          <cell r="B3265" t="str">
            <v>[電撃ﾊｰﾄ]ﾗﾐｴﾙ</v>
          </cell>
        </row>
        <row r="3266">
          <cell r="A3266">
            <v>36314111</v>
          </cell>
          <cell r="B3266" t="str">
            <v>[ちょこっとﾗﾌﾞﾊｰﾄ]ﾗﾐｴﾙ</v>
          </cell>
        </row>
        <row r="3267">
          <cell r="A3267">
            <v>36315113</v>
          </cell>
          <cell r="B3267" t="str">
            <v>[ﾗﾌﾞﾗﾌﾞﾁｮｺ]ﾗﾐｴﾙ</v>
          </cell>
        </row>
        <row r="3268">
          <cell r="A3268">
            <v>35316111</v>
          </cell>
          <cell r="B3268" t="str">
            <v>[ﾋﾞﾘﾋﾞﾘﾊﾟﾆｯｸ]ﾗﾐｴﾙ</v>
          </cell>
        </row>
        <row r="3269">
          <cell r="A3269">
            <v>35317113</v>
          </cell>
          <cell r="B3269" t="str">
            <v>[雷霆ﾗﾌﾞﾁｮｺ]ﾗﾐｴﾙ</v>
          </cell>
        </row>
        <row r="3270">
          <cell r="A3270">
            <v>37318111</v>
          </cell>
          <cell r="B3270" t="str">
            <v>[恋のﾊﾞﾚﾝﾀｲﾝ]ﾗﾐｴﾙ</v>
          </cell>
        </row>
        <row r="3271">
          <cell r="A3271">
            <v>37318113</v>
          </cell>
          <cell r="B3271" t="str">
            <v>[ﾋﾞﾘﾋﾞﾘﾊﾞﾚﾝﾀｲﾝ]ﾗﾐｴﾙ</v>
          </cell>
        </row>
        <row r="3272">
          <cell r="A3272">
            <v>35319111</v>
          </cell>
          <cell r="B3272" t="str">
            <v>[審判の時]ｱｲｱｺｽ</v>
          </cell>
        </row>
        <row r="3273">
          <cell r="A3273">
            <v>35319112</v>
          </cell>
          <cell r="B3273" t="str">
            <v>[審判の時]ｱｲｱｺｽ+</v>
          </cell>
        </row>
        <row r="3274">
          <cell r="A3274">
            <v>35319113</v>
          </cell>
          <cell r="B3274" t="str">
            <v>[異界の審判姫]ｱｲｱｺｽ</v>
          </cell>
        </row>
        <row r="3275">
          <cell r="A3275">
            <v>25320111</v>
          </cell>
          <cell r="B3275" t="str">
            <v>[極・審判姫]ｱｲｱｺｽ</v>
          </cell>
        </row>
        <row r="3276">
          <cell r="A3276">
            <v>25320112</v>
          </cell>
          <cell r="B3276" t="str">
            <v>[極・審判姫]ｱｲｱｺｽ+</v>
          </cell>
        </row>
        <row r="3277">
          <cell r="A3277">
            <v>25320113</v>
          </cell>
          <cell r="B3277" t="str">
            <v>[極・異界の審判姫]ｱｲｱｺｽ</v>
          </cell>
        </row>
        <row r="3278">
          <cell r="A3278">
            <v>16321111</v>
          </cell>
          <cell r="B3278" t="str">
            <v>[神殿の守り手]ｾﾄ</v>
          </cell>
        </row>
        <row r="3279">
          <cell r="A3279">
            <v>16321112</v>
          </cell>
          <cell r="B3279" t="str">
            <v>[神殿の守り手]ｾﾄ+</v>
          </cell>
        </row>
        <row r="3280">
          <cell r="A3280">
            <v>16321113</v>
          </cell>
          <cell r="B3280" t="str">
            <v>[砂漠の異邦神]ｾﾄ</v>
          </cell>
        </row>
        <row r="3281">
          <cell r="A3281">
            <v>17322111</v>
          </cell>
          <cell r="B3281" t="str">
            <v>[愛と美]ｳﾞｨｰﾅｽ</v>
          </cell>
        </row>
        <row r="3282">
          <cell r="A3282">
            <v>17322112</v>
          </cell>
          <cell r="B3282" t="str">
            <v>[愛と美]ｳﾞｨｰﾅｽ+</v>
          </cell>
        </row>
        <row r="3283">
          <cell r="A3283">
            <v>17322113</v>
          </cell>
          <cell r="B3283" t="str">
            <v>[愛と美の神]ｳﾞｨｰﾅｽ</v>
          </cell>
        </row>
        <row r="3284">
          <cell r="A3284">
            <v>26323111</v>
          </cell>
          <cell r="B3284" t="str">
            <v>[悪魔の秘薬]ｳﾞｧﾚﾌｫｰﾙ</v>
          </cell>
        </row>
        <row r="3285">
          <cell r="A3285">
            <v>26323112</v>
          </cell>
          <cell r="B3285" t="str">
            <v>[悪魔の秘薬]ｳﾞｧﾚﾌｫｰﾙ+</v>
          </cell>
        </row>
        <row r="3286">
          <cell r="A3286">
            <v>26323113</v>
          </cell>
          <cell r="B3286" t="str">
            <v>[誘惑魔術]ｳﾞｧﾚﾌｫｰﾙ</v>
          </cell>
        </row>
        <row r="3287">
          <cell r="A3287">
            <v>16324111</v>
          </cell>
          <cell r="B3287" t="str">
            <v>[お掃除妖精]ｷｷｰﾓﾗ</v>
          </cell>
        </row>
        <row r="3288">
          <cell r="A3288">
            <v>16324112</v>
          </cell>
          <cell r="B3288" t="str">
            <v>[お掃除妖精]ｷｷｰﾓﾗ+</v>
          </cell>
        </row>
        <row r="3289">
          <cell r="A3289">
            <v>16324113</v>
          </cell>
          <cell r="B3289" t="str">
            <v>[お掃除大作戦]ｷｷｰﾓﾗ</v>
          </cell>
        </row>
        <row r="3290">
          <cell r="A3290">
            <v>34325111</v>
          </cell>
          <cell r="B3290" t="str">
            <v>ｱﾌﾟｻﾗｽ</v>
          </cell>
        </row>
        <row r="3291">
          <cell r="A3291">
            <v>34325112</v>
          </cell>
          <cell r="B3291" t="str">
            <v>ｱﾌﾟｻﾗｽ+</v>
          </cell>
        </row>
        <row r="3292">
          <cell r="A3292">
            <v>34325113</v>
          </cell>
          <cell r="B3292" t="str">
            <v>[水の精]ｱﾌﾟｻﾗｽ</v>
          </cell>
        </row>
        <row r="3293">
          <cell r="A3293">
            <v>27326111</v>
          </cell>
          <cell r="B3293" t="str">
            <v>ﾀﾗﾆｽ</v>
          </cell>
        </row>
        <row r="3294">
          <cell r="A3294">
            <v>27326112</v>
          </cell>
          <cell r="B3294" t="str">
            <v>ﾀﾗﾆｽ+</v>
          </cell>
        </row>
        <row r="3295">
          <cell r="A3295">
            <v>27326113</v>
          </cell>
          <cell r="B3295" t="str">
            <v>[天の支配神]ﾀﾗﾆｽ</v>
          </cell>
        </row>
        <row r="3296">
          <cell r="A3296">
            <v>35327111</v>
          </cell>
          <cell r="B3296" t="str">
            <v>[白翼]ﾌﾟﾘﾝｼﾊﾟﾘﾃｨ</v>
          </cell>
        </row>
        <row r="3297">
          <cell r="A3297">
            <v>35327112</v>
          </cell>
          <cell r="B3297" t="str">
            <v>[白翼]ﾌﾟﾘﾝｼﾊﾟﾘﾃｨ+</v>
          </cell>
        </row>
        <row r="3298">
          <cell r="A3298">
            <v>35327113</v>
          </cell>
          <cell r="B3298" t="str">
            <v>[白翼天使]ﾌﾟﾘﾝｼﾊﾟﾘﾃｨ</v>
          </cell>
        </row>
        <row r="3299">
          <cell r="A3299">
            <v>26328111</v>
          </cell>
          <cell r="B3299" t="str">
            <v>ｽｶｱﾊ</v>
          </cell>
        </row>
        <row r="3300">
          <cell r="A3300">
            <v>26328112</v>
          </cell>
          <cell r="B3300" t="str">
            <v>ｽｶｱﾊ+</v>
          </cell>
        </row>
        <row r="3301">
          <cell r="A3301">
            <v>26328113</v>
          </cell>
          <cell r="B3301" t="str">
            <v>[影武術女王]ｽｶｱﾊ</v>
          </cell>
        </row>
        <row r="3302">
          <cell r="A3302">
            <v>13329111</v>
          </cell>
          <cell r="B3302" t="str">
            <v>[ひな祭]ｷﾙｹｰ</v>
          </cell>
        </row>
        <row r="3303">
          <cell r="A3303">
            <v>14330111</v>
          </cell>
          <cell r="B3303" t="str">
            <v>[ﾀﾞｰﾘﾝとひな祭]ｷﾙｹｰ</v>
          </cell>
        </row>
        <row r="3304">
          <cell r="A3304">
            <v>16331111</v>
          </cell>
          <cell r="B3304" t="str">
            <v>[お雛様]ｷﾙｹｰ</v>
          </cell>
        </row>
        <row r="3305">
          <cell r="A3305">
            <v>16332113</v>
          </cell>
          <cell r="B3305" t="str">
            <v>[小悪魔系お雛様]ｷﾙｹｰ</v>
          </cell>
        </row>
        <row r="3306">
          <cell r="A3306">
            <v>15333111</v>
          </cell>
          <cell r="B3306" t="str">
            <v>[狂愛姫]ｷﾙｹｰ</v>
          </cell>
        </row>
        <row r="3307">
          <cell r="A3307">
            <v>15334113</v>
          </cell>
          <cell r="B3307" t="str">
            <v>[狂愛のひな祭]ｷﾙｹｰ</v>
          </cell>
        </row>
        <row r="3308">
          <cell r="A3308">
            <v>17335111</v>
          </cell>
          <cell r="B3308" t="str">
            <v>[束縛姫]ｷﾙｹｰ</v>
          </cell>
        </row>
        <row r="3309">
          <cell r="A3309">
            <v>17336113</v>
          </cell>
          <cell r="B3309" t="str">
            <v>[夢見月の束縛姫]ｷﾙｹｰ</v>
          </cell>
        </row>
        <row r="3310">
          <cell r="A3310">
            <v>23337111</v>
          </cell>
          <cell r="B3310" t="str">
            <v>[ひな祭]ｷﾙｹｰ</v>
          </cell>
        </row>
        <row r="3311">
          <cell r="A3311">
            <v>24338111</v>
          </cell>
          <cell r="B3311" t="str">
            <v>[ﾀﾞｰﾘﾝとひな祭]ｷﾙｹｰ</v>
          </cell>
        </row>
        <row r="3312">
          <cell r="A3312">
            <v>26339111</v>
          </cell>
          <cell r="B3312" t="str">
            <v>[お雛様]ｷﾙｹｰ</v>
          </cell>
        </row>
        <row r="3313">
          <cell r="A3313">
            <v>26340113</v>
          </cell>
          <cell r="B3313" t="str">
            <v>[小悪魔系お雛様]ｷﾙｹｰ</v>
          </cell>
        </row>
        <row r="3314">
          <cell r="A3314">
            <v>25341111</v>
          </cell>
          <cell r="B3314" t="str">
            <v>[狂愛姫]ｷﾙｹｰ</v>
          </cell>
        </row>
        <row r="3315">
          <cell r="A3315">
            <v>25342113</v>
          </cell>
          <cell r="B3315" t="str">
            <v>[狂愛のひな祭]ｷﾙｹｰ</v>
          </cell>
        </row>
        <row r="3316">
          <cell r="A3316">
            <v>27343111</v>
          </cell>
          <cell r="B3316" t="str">
            <v>[束縛姫]ｷﾙｹｰ</v>
          </cell>
        </row>
        <row r="3317">
          <cell r="A3317">
            <v>27344113</v>
          </cell>
          <cell r="B3317" t="str">
            <v>[夢見月の束縛姫]ｷﾙｹｰ</v>
          </cell>
        </row>
        <row r="3318">
          <cell r="A3318">
            <v>33345111</v>
          </cell>
          <cell r="B3318" t="str">
            <v>[ひな祭]ｷﾙｹｰ</v>
          </cell>
        </row>
        <row r="3319">
          <cell r="A3319">
            <v>34346111</v>
          </cell>
          <cell r="B3319" t="str">
            <v>[ﾀﾞｰﾘﾝとひな祭]ｷﾙｹｰ</v>
          </cell>
        </row>
        <row r="3320">
          <cell r="A3320">
            <v>36347111</v>
          </cell>
          <cell r="B3320" t="str">
            <v>[お雛様]ｷﾙｹｰ</v>
          </cell>
        </row>
        <row r="3321">
          <cell r="A3321">
            <v>36348113</v>
          </cell>
          <cell r="B3321" t="str">
            <v>[小悪魔系お雛様]ｷﾙｹｰ</v>
          </cell>
        </row>
        <row r="3322">
          <cell r="A3322">
            <v>35349111</v>
          </cell>
          <cell r="B3322" t="str">
            <v>[狂愛姫]ｷﾙｹｰ</v>
          </cell>
        </row>
        <row r="3323">
          <cell r="A3323">
            <v>35350113</v>
          </cell>
          <cell r="B3323" t="str">
            <v>[狂愛のひな祭]ｷﾙｹｰ</v>
          </cell>
        </row>
        <row r="3324">
          <cell r="A3324">
            <v>37351111</v>
          </cell>
          <cell r="B3324" t="str">
            <v>[束縛姫]ｷﾙｹｰ</v>
          </cell>
        </row>
        <row r="3325">
          <cell r="A3325">
            <v>37352113</v>
          </cell>
          <cell r="B3325" t="str">
            <v>[夢見月の束縛姫]ｷﾙｹｰ</v>
          </cell>
        </row>
        <row r="3326">
          <cell r="A3326">
            <v>25353111</v>
          </cell>
          <cell r="B3326" t="str">
            <v>[夢魔姫]ｻｷｭﾊﾞｽ</v>
          </cell>
        </row>
        <row r="3327">
          <cell r="A3327">
            <v>25353112</v>
          </cell>
          <cell r="B3327" t="str">
            <v>[夢魔姫]ｻｷｭﾊﾞｽ+</v>
          </cell>
        </row>
        <row r="3328">
          <cell r="A3328">
            <v>25353113</v>
          </cell>
          <cell r="B3328" t="str">
            <v>[春眠の夢魔姫]ｻｷｭﾊﾞｽ</v>
          </cell>
        </row>
        <row r="3329">
          <cell r="A3329">
            <v>16354111</v>
          </cell>
          <cell r="B3329" t="str">
            <v>[極・夢魔姫]ｻｷｭﾊﾞｽ</v>
          </cell>
        </row>
        <row r="3330">
          <cell r="A3330">
            <v>16354112</v>
          </cell>
          <cell r="B3330" t="str">
            <v>[極・夢魔姫]ｻｷｭﾊﾞｽ+</v>
          </cell>
        </row>
        <row r="3331">
          <cell r="A3331">
            <v>16354113</v>
          </cell>
          <cell r="B3331" t="str">
            <v>[極・春眠の夢魔姫]ｻｷｭﾊﾞｽ</v>
          </cell>
        </row>
        <row r="3332">
          <cell r="A3332">
            <v>35355111</v>
          </cell>
          <cell r="B3332" t="str">
            <v>[真極・ひな祭]ｻｷｭﾊﾞｽ</v>
          </cell>
        </row>
        <row r="3333">
          <cell r="A3333">
            <v>35355112</v>
          </cell>
          <cell r="B3333" t="str">
            <v>[真極・ひな祭]ｻｷｭﾊﾞｽ+</v>
          </cell>
        </row>
        <row r="3334">
          <cell r="A3334">
            <v>35355113</v>
          </cell>
          <cell r="B3334" t="str">
            <v>[真極・お雛様は夢魔姫]ｻｷｭﾊﾞｽ</v>
          </cell>
        </row>
        <row r="3335">
          <cell r="A3335">
            <v>16556111</v>
          </cell>
          <cell r="B3335" t="str">
            <v>ﾍﾞﾘﾄ</v>
          </cell>
        </row>
        <row r="3336">
          <cell r="A3336">
            <v>16556112</v>
          </cell>
          <cell r="B3336" t="str">
            <v>ﾍﾞﾘﾄ+</v>
          </cell>
        </row>
        <row r="3337">
          <cell r="A3337">
            <v>16556113</v>
          </cell>
          <cell r="B3337" t="str">
            <v>[真紅の悪魔]ﾍﾞﾘﾄ</v>
          </cell>
        </row>
        <row r="3338">
          <cell r="A3338">
            <v>37557111</v>
          </cell>
          <cell r="B3338" t="str">
            <v>[四大天使]ﾐｶｴﾙ</v>
          </cell>
        </row>
        <row r="3339">
          <cell r="A3339">
            <v>37557112</v>
          </cell>
          <cell r="B3339" t="str">
            <v>[四大天使]ﾐｶｴﾙ+</v>
          </cell>
        </row>
        <row r="3340">
          <cell r="A3340">
            <v>37557113</v>
          </cell>
          <cell r="B3340" t="str">
            <v>[慈悲の熾天使]ﾐｶｴﾙ</v>
          </cell>
        </row>
        <row r="3341">
          <cell r="A3341">
            <v>16558111</v>
          </cell>
          <cell r="B3341" t="str">
            <v>[楽しいひな祭]隠神刑部</v>
          </cell>
        </row>
        <row r="3342">
          <cell r="A3342">
            <v>16558112</v>
          </cell>
          <cell r="B3342" t="str">
            <v>[楽しいひな祭]隠神刑部+</v>
          </cell>
        </row>
        <row r="3343">
          <cell r="A3343">
            <v>16558113</v>
          </cell>
          <cell r="B3343" t="str">
            <v>[いたずら娘]隠神刑部</v>
          </cell>
        </row>
        <row r="3344">
          <cell r="A3344">
            <v>16559111</v>
          </cell>
          <cell r="B3344" t="str">
            <v>[お内裏様はﾏｽﾀｰ]ｲｽﾞﾝ</v>
          </cell>
        </row>
        <row r="3345">
          <cell r="A3345">
            <v>16559112</v>
          </cell>
          <cell r="B3345" t="str">
            <v>[お内裏様はﾏｽﾀｰ]ｲｽﾞﾝ+</v>
          </cell>
        </row>
        <row r="3346">
          <cell r="A3346">
            <v>16559113</v>
          </cell>
          <cell r="B3346" t="str">
            <v>[永遠のお雛様]ｲｽﾞﾝ</v>
          </cell>
        </row>
        <row r="3347">
          <cell r="A3347">
            <v>26660111</v>
          </cell>
          <cell r="B3347" t="str">
            <v>[和装大蛇]ｺﾞﾙｨﾆｼﾁｪ</v>
          </cell>
        </row>
        <row r="3348">
          <cell r="A3348">
            <v>26660112</v>
          </cell>
          <cell r="B3348" t="str">
            <v>[和装大蛇]ｺﾞﾙｨﾆｼﾁｪ+</v>
          </cell>
        </row>
        <row r="3349">
          <cell r="A3349">
            <v>26660113</v>
          </cell>
          <cell r="B3349" t="str">
            <v>[ひな祭大蛇]ｺﾞﾙｨﾆｼﾁｪ</v>
          </cell>
        </row>
        <row r="3350">
          <cell r="A3350">
            <v>26661111</v>
          </cell>
          <cell r="B3350" t="str">
            <v>[ひなあられ妖精]ﾆｸｽ</v>
          </cell>
        </row>
        <row r="3351">
          <cell r="A3351">
            <v>26661112</v>
          </cell>
          <cell r="B3351" t="str">
            <v>[ひなあられ妖精]ﾆｸｽ+</v>
          </cell>
        </row>
        <row r="3352">
          <cell r="A3352">
            <v>26661113</v>
          </cell>
          <cell r="B3352" t="str">
            <v>[私がお雛様]ﾆｸｽ</v>
          </cell>
        </row>
        <row r="3353">
          <cell r="A3353">
            <v>36662111</v>
          </cell>
          <cell r="B3353" t="str">
            <v>[不思議なひな祭]ｱﾘｽ</v>
          </cell>
        </row>
        <row r="3354">
          <cell r="A3354">
            <v>36662112</v>
          </cell>
          <cell r="B3354" t="str">
            <v>[不思議なひな祭]ｱﾘｽ+</v>
          </cell>
        </row>
        <row r="3355">
          <cell r="A3355">
            <v>36662113</v>
          </cell>
          <cell r="B3355" t="str">
            <v>[不思議の国のひな祭]ｱﾘｽ</v>
          </cell>
        </row>
        <row r="3356">
          <cell r="A3356">
            <v>16663111</v>
          </cell>
          <cell r="B3356" t="str">
            <v>[晴れ姿]ｼﾅﾂﾋｺ</v>
          </cell>
        </row>
        <row r="3357">
          <cell r="A3357">
            <v>16663112</v>
          </cell>
          <cell r="B3357" t="str">
            <v>[晴れ姿]ｼﾅﾂﾋｺ+</v>
          </cell>
        </row>
        <row r="3358">
          <cell r="A3358">
            <v>16663113</v>
          </cell>
          <cell r="B3358" t="str">
            <v>[恋風]ｼﾅﾂﾋｺ</v>
          </cell>
        </row>
        <row r="3359">
          <cell r="A3359">
            <v>34664111</v>
          </cell>
          <cell r="B3359" t="str">
            <v>[ひな祭]ﾎﾟﾙﾀｰｶﾞｲｽﾄ</v>
          </cell>
        </row>
        <row r="3360">
          <cell r="A3360">
            <v>34664112</v>
          </cell>
          <cell r="B3360" t="str">
            <v>[ひな祭]ﾎﾟﾙﾀｰｶﾞｲｽﾄ+</v>
          </cell>
        </row>
        <row r="3361">
          <cell r="A3361">
            <v>34664113</v>
          </cell>
          <cell r="B3361" t="str">
            <v>[春一番]ﾎﾟﾙﾀｰｶﾞｲｽﾄ</v>
          </cell>
        </row>
        <row r="3362">
          <cell r="A3362">
            <v>14665111</v>
          </cell>
          <cell r="B3362" t="str">
            <v>[ひな祭]ｱﾙｺｰﾝ</v>
          </cell>
        </row>
        <row r="3363">
          <cell r="A3363">
            <v>14665112</v>
          </cell>
          <cell r="B3363" t="str">
            <v>[ひな祭]ｱﾙｺｰﾝ+</v>
          </cell>
        </row>
        <row r="3364">
          <cell r="A3364">
            <v>14665113</v>
          </cell>
          <cell r="B3364" t="str">
            <v>[春よ恋]ｱﾙｺｰﾝ</v>
          </cell>
        </row>
        <row r="3365">
          <cell r="A3365">
            <v>24666111</v>
          </cell>
          <cell r="B3365" t="str">
            <v>[ひな祭]ﾒﾘｭｼﾞｰﾇ</v>
          </cell>
        </row>
        <row r="3366">
          <cell r="A3366">
            <v>24666112</v>
          </cell>
          <cell r="B3366" t="str">
            <v>[ひな祭]ﾒﾘｭｼﾞｰﾇ+</v>
          </cell>
        </row>
        <row r="3367">
          <cell r="A3367">
            <v>24666113</v>
          </cell>
          <cell r="B3367" t="str">
            <v>[艶雛]ﾒﾘｭｼﾞｰﾇ</v>
          </cell>
        </row>
        <row r="3368">
          <cell r="A3368">
            <v>14667111</v>
          </cell>
          <cell r="B3368" t="str">
            <v>[ひな祭]天邪鬼</v>
          </cell>
        </row>
        <row r="3369">
          <cell r="A3369">
            <v>14667112</v>
          </cell>
          <cell r="B3369" t="str">
            <v>[ひな祭]天邪鬼+</v>
          </cell>
        </row>
        <row r="3370">
          <cell r="A3370">
            <v>14667113</v>
          </cell>
          <cell r="B3370" t="str">
            <v>[雛あそび]天邪鬼</v>
          </cell>
        </row>
        <row r="3371">
          <cell r="A3371">
            <v>13668111</v>
          </cell>
          <cell r="B3371" t="str">
            <v>[愛の言葉]ｱﾌﾟﾛﾃﾞｨﾃ</v>
          </cell>
        </row>
        <row r="3372">
          <cell r="A3372">
            <v>14669111</v>
          </cell>
          <cell r="B3372" t="str">
            <v>[美への探求]ｱﾌﾟﾛﾃﾞｨﾃ</v>
          </cell>
        </row>
        <row r="3373">
          <cell r="A3373">
            <v>16670111</v>
          </cell>
          <cell r="B3373" t="str">
            <v>[春の息吹]ｱﾌﾟﾛﾃﾞｨﾃ</v>
          </cell>
        </row>
        <row r="3374">
          <cell r="A3374">
            <v>16671113</v>
          </cell>
          <cell r="B3374" t="str">
            <v>[そよ風の女神]ｱﾌﾟﾛﾃﾞｨﾃ</v>
          </cell>
        </row>
        <row r="3375">
          <cell r="A3375">
            <v>15672111</v>
          </cell>
          <cell r="B3375" t="str">
            <v>[愛の伝道師]ｱﾌﾟﾛﾃﾞｨﾃ</v>
          </cell>
        </row>
        <row r="3376">
          <cell r="A3376">
            <v>15673113</v>
          </cell>
          <cell r="B3376" t="str">
            <v>[本命ﾗﾌﾞ]ｱﾌﾟﾛﾃﾞｨﾃ</v>
          </cell>
        </row>
        <row r="3377">
          <cell r="A3377">
            <v>17674111</v>
          </cell>
          <cell r="B3377" t="str">
            <v>[ﾎﾜｲﾄﾗﾌﾞ]ｱﾌﾟﾛﾃﾞｨﾃ</v>
          </cell>
        </row>
        <row r="3378">
          <cell r="A3378">
            <v>17675113</v>
          </cell>
          <cell r="B3378" t="str">
            <v>[純白の女神姫]ｱﾌﾟﾛﾃﾞｨﾃ</v>
          </cell>
        </row>
        <row r="3379">
          <cell r="A3379">
            <v>23676111</v>
          </cell>
          <cell r="B3379" t="str">
            <v>[愛の言葉]ｱﾌﾟﾛﾃﾞｨﾃ</v>
          </cell>
        </row>
        <row r="3380">
          <cell r="A3380">
            <v>24677111</v>
          </cell>
          <cell r="B3380" t="str">
            <v>[美への探求]ｱﾌﾟﾛﾃﾞｨﾃ</v>
          </cell>
        </row>
        <row r="3381">
          <cell r="A3381">
            <v>26678111</v>
          </cell>
          <cell r="B3381" t="str">
            <v>[春の息吹]ｱﾌﾟﾛﾃﾞｨﾃ</v>
          </cell>
        </row>
        <row r="3382">
          <cell r="A3382">
            <v>26679113</v>
          </cell>
          <cell r="B3382" t="str">
            <v>[そよ風の女神]ｱﾌﾟﾛﾃﾞｨﾃ</v>
          </cell>
        </row>
        <row r="3383">
          <cell r="A3383">
            <v>25680111</v>
          </cell>
          <cell r="B3383" t="str">
            <v>[愛の伝道師]ｱﾌﾟﾛﾃﾞｨﾃ</v>
          </cell>
        </row>
        <row r="3384">
          <cell r="A3384">
            <v>25681113</v>
          </cell>
          <cell r="B3384" t="str">
            <v>[本命ﾗﾌﾞ]ｱﾌﾟﾛﾃﾞｨﾃ</v>
          </cell>
        </row>
        <row r="3385">
          <cell r="A3385">
            <v>27682111</v>
          </cell>
          <cell r="B3385" t="str">
            <v>[ﾎﾜｲﾄﾗﾌﾞ]ｱﾌﾟﾛﾃﾞｨﾃ</v>
          </cell>
        </row>
        <row r="3386">
          <cell r="A3386">
            <v>27683113</v>
          </cell>
          <cell r="B3386" t="str">
            <v>[純白の女神姫]ｱﾌﾟﾛﾃﾞｨﾃ</v>
          </cell>
        </row>
        <row r="3387">
          <cell r="A3387">
            <v>33684111</v>
          </cell>
          <cell r="B3387" t="str">
            <v>[愛の言葉]ｱﾌﾟﾛﾃﾞｨﾃ</v>
          </cell>
        </row>
        <row r="3388">
          <cell r="A3388">
            <v>34685111</v>
          </cell>
          <cell r="B3388" t="str">
            <v>[美への探求]ｱﾌﾟﾛﾃﾞｨﾃ</v>
          </cell>
        </row>
        <row r="3389">
          <cell r="A3389">
            <v>36686111</v>
          </cell>
          <cell r="B3389" t="str">
            <v>[春の息吹]ｱﾌﾟﾛﾃﾞｨﾃ</v>
          </cell>
        </row>
        <row r="3390">
          <cell r="A3390">
            <v>36687113</v>
          </cell>
          <cell r="B3390" t="str">
            <v>[そよ風の女神]ｱﾌﾟﾛﾃﾞｨﾃ</v>
          </cell>
        </row>
        <row r="3391">
          <cell r="A3391">
            <v>35688111</v>
          </cell>
          <cell r="B3391" t="str">
            <v>[愛の伝道師]ｱﾌﾟﾛﾃﾞｨﾃ</v>
          </cell>
        </row>
        <row r="3392">
          <cell r="A3392">
            <v>35689113</v>
          </cell>
          <cell r="B3392" t="str">
            <v>[本命ﾗﾌﾞ]ｱﾌﾟﾛﾃﾞｨﾃ</v>
          </cell>
        </row>
        <row r="3393">
          <cell r="A3393">
            <v>37690111</v>
          </cell>
          <cell r="B3393" t="str">
            <v>[ﾎﾜｲﾄﾗﾌﾞ]ｱﾌﾟﾛﾃﾞｨﾃ</v>
          </cell>
        </row>
        <row r="3394">
          <cell r="A3394">
            <v>37691113</v>
          </cell>
          <cell r="B3394" t="str">
            <v>[純白の女神姫]ｱﾌﾟﾛﾃﾞｨﾃ</v>
          </cell>
        </row>
        <row r="3395">
          <cell r="A3395">
            <v>25692111</v>
          </cell>
          <cell r="B3395" t="str">
            <v>ﾍﾟﾙｾﾎﾟﾈ</v>
          </cell>
        </row>
        <row r="3396">
          <cell r="A3396">
            <v>25692112</v>
          </cell>
          <cell r="B3396" t="str">
            <v>ﾍﾟﾙｾﾎﾟﾈ+</v>
          </cell>
        </row>
        <row r="3397">
          <cell r="A3397">
            <v>25692113</v>
          </cell>
          <cell r="B3397" t="str">
            <v>[嘆きの女王姫]ﾍﾟﾙｾﾎﾟﾈ</v>
          </cell>
        </row>
        <row r="3398">
          <cell r="A3398">
            <v>35693111</v>
          </cell>
          <cell r="B3398" t="str">
            <v>[極・嘆き]ﾍﾟﾙｾﾎﾟﾈ</v>
          </cell>
        </row>
        <row r="3399">
          <cell r="A3399">
            <v>35693112</v>
          </cell>
          <cell r="B3399" t="str">
            <v>[極・嘆き]ﾍﾟﾙｾﾎﾟﾈ+</v>
          </cell>
        </row>
        <row r="3400">
          <cell r="A3400">
            <v>35693113</v>
          </cell>
          <cell r="B3400" t="str">
            <v>[極・嘆きの女王姫]ﾍﾟﾙｾﾎﾟﾈ</v>
          </cell>
        </row>
        <row r="3401">
          <cell r="A3401">
            <v>16694111</v>
          </cell>
          <cell r="B3401" t="str">
            <v>ﾔｰﾇｽ</v>
          </cell>
        </row>
        <row r="3402">
          <cell r="A3402">
            <v>16694112</v>
          </cell>
          <cell r="B3402" t="str">
            <v>ﾔｰﾇｽ+</v>
          </cell>
        </row>
        <row r="3403">
          <cell r="A3403">
            <v>16694113</v>
          </cell>
          <cell r="B3403" t="str">
            <v>[二面女神]ﾔｰﾇｽ</v>
          </cell>
        </row>
        <row r="3404">
          <cell r="A3404">
            <v>37695111</v>
          </cell>
          <cell r="B3404" t="str">
            <v>[魂司天使]ｱｽﾞﾗｴﾙ</v>
          </cell>
        </row>
        <row r="3405">
          <cell r="A3405">
            <v>37695112</v>
          </cell>
          <cell r="B3405" t="str">
            <v>[魂司天使]ｱｽﾞﾗｴﾙ+</v>
          </cell>
        </row>
        <row r="3406">
          <cell r="A3406">
            <v>37695113</v>
          </cell>
          <cell r="B3406" t="str">
            <v>[裁きの光]ｱｽﾞﾗｴﾙ</v>
          </cell>
        </row>
        <row r="3407">
          <cell r="A3407">
            <v>16696111</v>
          </cell>
          <cell r="B3407" t="str">
            <v>[毒竜娘]ﾑｼｭﾌｼｭ</v>
          </cell>
        </row>
        <row r="3408">
          <cell r="A3408">
            <v>16696112</v>
          </cell>
          <cell r="B3408" t="str">
            <v>[毒竜娘]ﾑｼｭﾌｼｭ+</v>
          </cell>
        </row>
        <row r="3409">
          <cell r="A3409">
            <v>16696113</v>
          </cell>
          <cell r="B3409" t="str">
            <v>[毒霊獣]ﾑｼｭﾌｼｭ</v>
          </cell>
        </row>
        <row r="3410">
          <cell r="A3410">
            <v>26697111</v>
          </cell>
          <cell r="B3410" t="str">
            <v>ｼｰｻｰﾍﾟﾝﾄ</v>
          </cell>
        </row>
        <row r="3411">
          <cell r="A3411">
            <v>26697112</v>
          </cell>
          <cell r="B3411" t="str">
            <v>ｼｰｻｰﾍﾟﾝﾄ+</v>
          </cell>
        </row>
        <row r="3412">
          <cell r="A3412">
            <v>26697113</v>
          </cell>
          <cell r="B3412" t="str">
            <v>[大海蛇]ｼｰｻｰﾍﾟﾝﾄ</v>
          </cell>
        </row>
        <row r="3413">
          <cell r="A3413">
            <v>14698111</v>
          </cell>
          <cell r="B3413" t="str">
            <v>[魔総裁]ﾏﾙﾊﾞｽ</v>
          </cell>
        </row>
        <row r="3414">
          <cell r="A3414">
            <v>14698112</v>
          </cell>
          <cell r="B3414" t="str">
            <v>[魔総裁]ﾏﾙﾊﾞｽ+</v>
          </cell>
        </row>
        <row r="3415">
          <cell r="A3415">
            <v>14698113</v>
          </cell>
          <cell r="B3415" t="str">
            <v>[収癖の魔総裁]ﾏﾙﾊﾞｽ</v>
          </cell>
        </row>
        <row r="3416">
          <cell r="A3416">
            <v>16699111</v>
          </cell>
          <cell r="B3416" t="str">
            <v>[幻夏の悪魔]ﾍﾞﾙｾﾞﾊﾞﾌﾞ</v>
          </cell>
        </row>
        <row r="3417">
          <cell r="A3417">
            <v>16699112</v>
          </cell>
          <cell r="B3417" t="str">
            <v>[幻夏の悪魔]ﾍﾞﾙｾﾞﾊﾞﾌﾞ+</v>
          </cell>
        </row>
        <row r="3418">
          <cell r="A3418">
            <v>16699113</v>
          </cell>
          <cell r="B3418" t="str">
            <v>[創世ﾄﾛﾋﾟｶﾙ]ﾍﾞﾙｾﾞﾊﾞﾌﾞ</v>
          </cell>
        </row>
        <row r="3419">
          <cell r="A3419">
            <v>36700111</v>
          </cell>
          <cell r="B3419" t="str">
            <v>[妖麗水着]ﾌﾚｲ</v>
          </cell>
        </row>
        <row r="3420">
          <cell r="A3420">
            <v>36700112</v>
          </cell>
          <cell r="B3420" t="str">
            <v>[妖麗水着]ﾌﾚｲ+</v>
          </cell>
        </row>
        <row r="3421">
          <cell r="A3421">
            <v>36700113</v>
          </cell>
          <cell r="B3421" t="str">
            <v>[創世ﾋﾞｷﾆ]ﾌﾚｲ</v>
          </cell>
        </row>
        <row r="3422">
          <cell r="A3422">
            <v>15979011</v>
          </cell>
          <cell r="B3422" t="str">
            <v>[即効性ﾎﾟｲｽﾞﾝｼｬﾜｰ艶技]ﾌﾟﾗﾁﾅｽﾗｲﾑ</v>
          </cell>
        </row>
        <row r="3423">
          <cell r="A3423">
            <v>17701111</v>
          </cell>
          <cell r="B3423" t="str">
            <v>[英雄はﾌﾟﾘﾝｾｽ]ﾊﾞﾊﾑｰﾄ&amp;ﾅﾎﾟﾚｵﾝ</v>
          </cell>
        </row>
        <row r="3424">
          <cell r="A3424">
            <v>17701112</v>
          </cell>
          <cell r="B3424" t="str">
            <v>[英雄はﾌﾟﾘﾝｾｽ]ﾊﾞﾊﾑｰﾄ&amp;ﾅﾎﾟﾚｵﾝ+</v>
          </cell>
        </row>
        <row r="3425">
          <cell r="A3425">
            <v>17701113</v>
          </cell>
          <cell r="B3425" t="str">
            <v>[幻獣・神淵ｺﾗﾎﾞ]ﾊﾞﾊﾑｰﾄ&amp;ﾅﾎﾟﾚｵﾝ</v>
          </cell>
        </row>
        <row r="3426">
          <cell r="A3426">
            <v>27702111</v>
          </cell>
          <cell r="B3426" t="str">
            <v>[英雄はﾌﾟﾘﾝｾｽ]ﾊﾞﾊﾑｰﾄ&amp;ﾅﾎﾟﾚｵﾝ</v>
          </cell>
        </row>
        <row r="3427">
          <cell r="A3427">
            <v>27702112</v>
          </cell>
          <cell r="B3427" t="str">
            <v>[英雄はﾌﾟﾘﾝｾｽ]ﾊﾞﾊﾑｰﾄ&amp;ﾅﾎﾟﾚｵﾝ+</v>
          </cell>
        </row>
        <row r="3428">
          <cell r="A3428">
            <v>27702113</v>
          </cell>
          <cell r="B3428" t="str">
            <v>[幻獣・神淵ｺﾗﾎﾞ]ﾊﾞﾊﾑｰﾄ&amp;ﾅﾎﾟﾚｵﾝ</v>
          </cell>
        </row>
        <row r="3429">
          <cell r="A3429">
            <v>37703111</v>
          </cell>
          <cell r="B3429" t="str">
            <v>[英雄はﾌﾟﾘﾝｾｽ]ﾊﾞﾊﾑｰﾄ&amp;ﾅﾎﾟﾚｵﾝ</v>
          </cell>
        </row>
        <row r="3430">
          <cell r="A3430">
            <v>37703112</v>
          </cell>
          <cell r="B3430" t="str">
            <v>[英雄はﾌﾟﾘﾝｾｽ]ﾊﾞﾊﾑｰﾄ&amp;ﾅﾎﾟﾚｵﾝ+</v>
          </cell>
        </row>
        <row r="3431">
          <cell r="A3431">
            <v>37703113</v>
          </cell>
          <cell r="B3431" t="str">
            <v>[幻獣・神淵ｺﾗﾎﾞ]ﾊﾞﾊﾑｰﾄ&amp;ﾅﾎﾟﾚｵﾝ</v>
          </cell>
        </row>
        <row r="3432">
          <cell r="A3432">
            <v>36704111</v>
          </cell>
          <cell r="B3432" t="str">
            <v>ﾘｱﾝﾉﾝ</v>
          </cell>
        </row>
        <row r="3433">
          <cell r="A3433">
            <v>36704112</v>
          </cell>
          <cell r="B3433" t="str">
            <v>ﾘｱﾝﾉﾝ+</v>
          </cell>
        </row>
        <row r="3434">
          <cell r="A3434">
            <v>36704113</v>
          </cell>
          <cell r="B3434" t="str">
            <v>[金髪女神ﾘｱﾝﾉﾝ</v>
          </cell>
        </row>
        <row r="3435">
          <cell r="A3435">
            <v>14705111</v>
          </cell>
          <cell r="B3435" t="str">
            <v>ﾊﾞﾛﾝ</v>
          </cell>
        </row>
        <row r="3436">
          <cell r="A3436">
            <v>14705112</v>
          </cell>
          <cell r="B3436" t="str">
            <v>ﾊﾞﾛﾝ+</v>
          </cell>
        </row>
        <row r="3437">
          <cell r="A3437">
            <v>14705113</v>
          </cell>
          <cell r="B3437" t="str">
            <v>[獅子聖獣]ﾊﾞﾛﾝ</v>
          </cell>
        </row>
        <row r="3438">
          <cell r="A3438">
            <v>25706111</v>
          </cell>
          <cell r="B3438" t="str">
            <v>[赤天女豹]ｶﾏｴﾙ</v>
          </cell>
        </row>
        <row r="3439">
          <cell r="A3439">
            <v>25706112</v>
          </cell>
          <cell r="B3439" t="str">
            <v>[赤天女豹]ｶﾏｴﾙ+</v>
          </cell>
        </row>
        <row r="3440">
          <cell r="A3440">
            <v>25706113</v>
          </cell>
          <cell r="B3440" t="str">
            <v>[破壊能天使]ｶﾏｴﾙ</v>
          </cell>
        </row>
        <row r="3441">
          <cell r="A3441">
            <v>16707111</v>
          </cell>
          <cell r="B3441" t="str">
            <v>ｾﾍﾞｸ</v>
          </cell>
        </row>
        <row r="3442">
          <cell r="A3442">
            <v>16707112</v>
          </cell>
          <cell r="B3442" t="str">
            <v>ｾﾍﾞｸ+</v>
          </cell>
        </row>
        <row r="3443">
          <cell r="A3443">
            <v>16707113</v>
          </cell>
          <cell r="B3443" t="str">
            <v>[青鰐神]ｾﾍﾞｸ</v>
          </cell>
        </row>
        <row r="3444">
          <cell r="A3444">
            <v>13708111</v>
          </cell>
          <cell r="B3444" t="str">
            <v>[春眠妖精]ﾘｰﾌｪ</v>
          </cell>
        </row>
        <row r="3445">
          <cell r="A3445">
            <v>14709111</v>
          </cell>
          <cell r="B3445" t="str">
            <v>[ごろ寝妖精]ﾘｰﾌｪ</v>
          </cell>
        </row>
        <row r="3446">
          <cell r="A3446">
            <v>16710111</v>
          </cell>
          <cell r="B3446" t="str">
            <v>[日向ぼっこ妖精]ﾘｰﾌｪ</v>
          </cell>
        </row>
        <row r="3447">
          <cell r="A3447">
            <v>16711113</v>
          </cell>
          <cell r="B3447" t="str">
            <v>[夢見る妖精]ﾘｰﾌｪ</v>
          </cell>
        </row>
        <row r="3448">
          <cell r="A3448">
            <v>15712111</v>
          </cell>
          <cell r="B3448" t="str">
            <v>[働く妖精姫]ﾘｰﾌｪ</v>
          </cell>
        </row>
        <row r="3449">
          <cell r="A3449">
            <v>15713113</v>
          </cell>
          <cell r="B3449" t="str">
            <v>[女王はあたし!]ﾘｰﾌｪ</v>
          </cell>
        </row>
        <row r="3450">
          <cell r="A3450">
            <v>17714111</v>
          </cell>
          <cell r="B3450" t="str">
            <v>[ﾌｪｱﾘｰﾌﾟﾘﾝｾｽ]ﾘｰﾌｪ</v>
          </cell>
        </row>
        <row r="3451">
          <cell r="A3451">
            <v>17715113</v>
          </cell>
          <cell r="B3451" t="str">
            <v>[ﾏｲﾌｪｱﾘｰﾚﾃﾞｨ]ﾘｰﾌｪ</v>
          </cell>
        </row>
        <row r="3452">
          <cell r="A3452">
            <v>23716111</v>
          </cell>
          <cell r="B3452" t="str">
            <v>[春眠妖精]ﾘｰﾌｪ</v>
          </cell>
        </row>
        <row r="3453">
          <cell r="A3453">
            <v>24717111</v>
          </cell>
          <cell r="B3453" t="str">
            <v>[ごろ寝妖精]ﾘｰﾌｪ</v>
          </cell>
        </row>
        <row r="3454">
          <cell r="A3454">
            <v>26718111</v>
          </cell>
          <cell r="B3454" t="str">
            <v>[日向ぼっこ妖精]ﾘｰﾌｪ</v>
          </cell>
        </row>
        <row r="3455">
          <cell r="A3455">
            <v>26719113</v>
          </cell>
          <cell r="B3455" t="str">
            <v>[夢見る妖精]ﾘｰﾌｪ</v>
          </cell>
        </row>
        <row r="3456">
          <cell r="A3456">
            <v>25720111</v>
          </cell>
          <cell r="B3456" t="str">
            <v>[働く妖精姫]ﾘｰﾌｪ</v>
          </cell>
        </row>
        <row r="3457">
          <cell r="A3457">
            <v>25721113</v>
          </cell>
          <cell r="B3457" t="str">
            <v>[女王はあたし!]ﾘｰﾌｪ</v>
          </cell>
        </row>
        <row r="3458">
          <cell r="A3458">
            <v>27722111</v>
          </cell>
          <cell r="B3458" t="str">
            <v>[ﾌｪｱﾘｰﾌﾟﾘﾝｾｽ]ﾘｰﾌｪ</v>
          </cell>
        </row>
        <row r="3459">
          <cell r="A3459">
            <v>27723113</v>
          </cell>
          <cell r="B3459" t="str">
            <v>[ﾏｲﾌｪｱﾘｰﾚﾃﾞｨ]ﾘｰﾌｪ</v>
          </cell>
        </row>
        <row r="3460">
          <cell r="A3460">
            <v>33724111</v>
          </cell>
          <cell r="B3460" t="str">
            <v>[春眠妖精]ﾘｰﾌｪ</v>
          </cell>
        </row>
        <row r="3461">
          <cell r="A3461">
            <v>34725111</v>
          </cell>
          <cell r="B3461" t="str">
            <v>[ごろ寝妖精]ﾘｰﾌｪ</v>
          </cell>
        </row>
        <row r="3462">
          <cell r="A3462">
            <v>36726111</v>
          </cell>
          <cell r="B3462" t="str">
            <v>[日向ぼっこ妖精]ﾘｰﾌｪ</v>
          </cell>
        </row>
        <row r="3463">
          <cell r="A3463">
            <v>36727113</v>
          </cell>
          <cell r="B3463" t="str">
            <v>[夢見る妖精]ﾘｰﾌｪ</v>
          </cell>
        </row>
        <row r="3464">
          <cell r="A3464">
            <v>35728111</v>
          </cell>
          <cell r="B3464" t="str">
            <v>[働く妖精姫]ﾘｰﾌｪ</v>
          </cell>
        </row>
        <row r="3465">
          <cell r="A3465">
            <v>35729113</v>
          </cell>
          <cell r="B3465" t="str">
            <v>[女王はあたし!]ﾘｰﾌｪ</v>
          </cell>
        </row>
        <row r="3466">
          <cell r="A3466">
            <v>37730111</v>
          </cell>
          <cell r="B3466" t="str">
            <v>[ﾌｪｱﾘｰﾌﾟﾘﾝｾｽ]ﾘｰﾌｪ</v>
          </cell>
        </row>
        <row r="3467">
          <cell r="A3467">
            <v>37731113</v>
          </cell>
          <cell r="B3467" t="str">
            <v>[ﾏｲﾌｪｱﾘｰﾚﾃﾞｨ]ﾘｰﾌｪ</v>
          </cell>
        </row>
        <row r="3468">
          <cell r="A3468">
            <v>15732111</v>
          </cell>
          <cell r="B3468" t="str">
            <v>[月輪の加護]ｱﾘｱﾝﾛｯﾄﾞ</v>
          </cell>
        </row>
        <row r="3469">
          <cell r="A3469">
            <v>15732112</v>
          </cell>
          <cell r="B3469" t="str">
            <v>[月輪の加護]ｱﾘｱﾝﾛｯﾄﾞ+</v>
          </cell>
        </row>
        <row r="3470">
          <cell r="A3470">
            <v>15732113</v>
          </cell>
          <cell r="B3470" t="str">
            <v>[月輪の女神姫]ｱﾘｱﾝﾛｯﾄﾞ</v>
          </cell>
        </row>
        <row r="3471">
          <cell r="A3471">
            <v>26733111</v>
          </cell>
          <cell r="B3471" t="str">
            <v>[極・月輪姫]ｱﾘｱﾝﾛｯﾄﾞ</v>
          </cell>
        </row>
        <row r="3472">
          <cell r="A3472">
            <v>26733112</v>
          </cell>
          <cell r="B3472" t="str">
            <v>[極・月輪姫]ｱﾘｱﾝﾛｯﾄﾞ+</v>
          </cell>
        </row>
        <row r="3473">
          <cell r="A3473">
            <v>26733113</v>
          </cell>
          <cell r="B3473" t="str">
            <v>[極・闇夜の女神]ｱﾘｱﾝﾛｯﾄﾞ</v>
          </cell>
        </row>
        <row r="3474">
          <cell r="A3474">
            <v>35734111</v>
          </cell>
          <cell r="B3474" t="str">
            <v>[真極・女王]ｱﾘｱﾝﾛｯﾄﾞ</v>
          </cell>
        </row>
        <row r="3475">
          <cell r="A3475">
            <v>35734112</v>
          </cell>
          <cell r="B3475" t="str">
            <v>[真極・女王]ｱﾘｱﾝﾛｯﾄﾞ+</v>
          </cell>
        </row>
        <row r="3476">
          <cell r="A3476">
            <v>35734113</v>
          </cell>
          <cell r="B3476" t="str">
            <v>[真極・月輪女王]ｱﾘｱﾝﾛｯﾄﾞ</v>
          </cell>
        </row>
        <row r="3477">
          <cell r="A3477">
            <v>36735111</v>
          </cell>
          <cell r="B3477" t="str">
            <v>[栗鼠娘]ﾗﾀﾄｽｸ</v>
          </cell>
        </row>
        <row r="3478">
          <cell r="A3478">
            <v>36735112</v>
          </cell>
          <cell r="B3478" t="str">
            <v>[栗鼠娘]ﾗﾀﾄｽｸ+</v>
          </cell>
        </row>
        <row r="3479">
          <cell r="A3479">
            <v>36735113</v>
          </cell>
          <cell r="B3479" t="str">
            <v>[齧歯娘]ﾗﾀﾄｽｸ</v>
          </cell>
        </row>
        <row r="3480">
          <cell r="A3480">
            <v>17736111</v>
          </cell>
          <cell r="B3480" t="str">
            <v>[桜鬼]茨木童子</v>
          </cell>
        </row>
        <row r="3481">
          <cell r="A3481">
            <v>17736112</v>
          </cell>
          <cell r="B3481" t="str">
            <v>[桜鬼]茨木童子+</v>
          </cell>
        </row>
        <row r="3482">
          <cell r="A3482">
            <v>17736113</v>
          </cell>
          <cell r="B3482" t="str">
            <v>[千本桜]茨木童子</v>
          </cell>
        </row>
        <row r="3483">
          <cell r="A3483">
            <v>16737111</v>
          </cell>
          <cell r="B3483" t="str">
            <v>[温泉月女神]輝夜姫</v>
          </cell>
        </row>
        <row r="3484">
          <cell r="A3484">
            <v>16737112</v>
          </cell>
          <cell r="B3484" t="str">
            <v>[温泉月女神]輝夜姫+</v>
          </cell>
        </row>
        <row r="3485">
          <cell r="A3485">
            <v>16737113</v>
          </cell>
          <cell r="B3485" t="str">
            <v>[満月温桜]輝夜姫</v>
          </cell>
        </row>
        <row r="3486">
          <cell r="A3486">
            <v>16738111</v>
          </cell>
          <cell r="B3486" t="str">
            <v>[茶目っ気悪魔]ﾊﾞﾌｫﾒｯﾄ</v>
          </cell>
        </row>
        <row r="3487">
          <cell r="A3487">
            <v>16738112</v>
          </cell>
          <cell r="B3487" t="str">
            <v>[茶目っ気悪魔]ﾊﾞﾌｫﾒｯﾄ+</v>
          </cell>
        </row>
        <row r="3488">
          <cell r="A3488">
            <v>16738113</v>
          </cell>
          <cell r="B3488" t="str">
            <v>[一緒に入るわよ!]ﾊﾞﾌｫﾒｯﾄ</v>
          </cell>
        </row>
        <row r="3489">
          <cell r="A3489">
            <v>26739111</v>
          </cell>
          <cell r="B3489" t="str">
            <v>[湯けむり魔女]ﾘｯﾁ</v>
          </cell>
        </row>
        <row r="3490">
          <cell r="A3490">
            <v>26739112</v>
          </cell>
          <cell r="B3490" t="str">
            <v>[湯けむり魔女]ﾘｯﾁ+</v>
          </cell>
        </row>
        <row r="3491">
          <cell r="A3491">
            <v>26739113</v>
          </cell>
          <cell r="B3491" t="str">
            <v>[桜泉髑髏]ﾘｯﾁ</v>
          </cell>
        </row>
        <row r="3492">
          <cell r="A3492">
            <v>26740111</v>
          </cell>
          <cell r="B3492" t="str">
            <v>[入浴天使]ｹﾙﾌﾞ</v>
          </cell>
        </row>
        <row r="3493">
          <cell r="A3493">
            <v>26740112</v>
          </cell>
          <cell r="B3493" t="str">
            <v>[入浴天使]ｹﾙﾌﾞ+</v>
          </cell>
        </row>
        <row r="3494">
          <cell r="A3494">
            <v>26740113</v>
          </cell>
          <cell r="B3494" t="str">
            <v>[混浴NG!?]ｹﾙﾌﾞ</v>
          </cell>
        </row>
        <row r="3495">
          <cell r="A3495">
            <v>26741111</v>
          </cell>
          <cell r="B3495" t="str">
            <v>[温泉妖精]ｳﾝﾃﾞｨｰﾈ</v>
          </cell>
        </row>
        <row r="3496">
          <cell r="A3496">
            <v>26741112</v>
          </cell>
          <cell r="B3496" t="str">
            <v>[温泉妖精]ｳﾝﾃﾞｨｰﾈ+</v>
          </cell>
        </row>
        <row r="3497">
          <cell r="A3497">
            <v>26741113</v>
          </cell>
          <cell r="B3497" t="str">
            <v>[観桜露天]ｳﾝﾃﾞｨｰﾈ</v>
          </cell>
        </row>
        <row r="3498">
          <cell r="A3498">
            <v>36742111</v>
          </cell>
          <cell r="B3498" t="str">
            <v>[温泉歌姫]ｱﾑﾄﾞｼｱｽ</v>
          </cell>
        </row>
        <row r="3499">
          <cell r="A3499">
            <v>36742112</v>
          </cell>
          <cell r="B3499" t="str">
            <v>[温泉歌姫]ｱﾑﾄﾞｼｱｽ+</v>
          </cell>
        </row>
        <row r="3500">
          <cell r="A3500">
            <v>36742113</v>
          </cell>
          <cell r="B3500" t="str">
            <v>[桜吹雪ｱｲﾄﾞﾙ]ｱﾑﾄﾞｼｱｽ</v>
          </cell>
        </row>
        <row r="3501">
          <cell r="A3501">
            <v>36743111</v>
          </cell>
          <cell r="B3501" t="str">
            <v>[温泉戯神]ﾛｷ</v>
          </cell>
        </row>
        <row r="3502">
          <cell r="A3502">
            <v>36743112</v>
          </cell>
          <cell r="B3502" t="str">
            <v>[温泉戯神]ﾛｷ+</v>
          </cell>
        </row>
        <row r="3503">
          <cell r="A3503">
            <v>36743113</v>
          </cell>
          <cell r="B3503" t="str">
            <v>[見ちゃﾀﾞﾒ…!]ﾛｷ</v>
          </cell>
        </row>
        <row r="3504">
          <cell r="A3504">
            <v>14744111</v>
          </cell>
          <cell r="B3504" t="str">
            <v>[温泉]ﾗﾄﾞﾝ</v>
          </cell>
        </row>
        <row r="3505">
          <cell r="A3505">
            <v>14744112</v>
          </cell>
          <cell r="B3505" t="str">
            <v>[温泉]ﾗﾄﾞﾝ+</v>
          </cell>
        </row>
        <row r="3506">
          <cell r="A3506">
            <v>14744113</v>
          </cell>
          <cell r="B3506" t="str">
            <v>[金の林檎湯]ﾗﾄﾞﾝ</v>
          </cell>
        </row>
        <row r="3507">
          <cell r="A3507">
            <v>24745111</v>
          </cell>
          <cell r="B3507" t="str">
            <v>[温泉]ﾏﾝﾄﾞﾚｲｸ</v>
          </cell>
        </row>
        <row r="3508">
          <cell r="A3508">
            <v>24745112</v>
          </cell>
          <cell r="B3508" t="str">
            <v>[温泉]ﾏﾝﾄﾞﾚｲｸ+</v>
          </cell>
        </row>
        <row r="3509">
          <cell r="A3509">
            <v>24745113</v>
          </cell>
          <cell r="B3509" t="str">
            <v>[謳咲秘湯]ﾏﾝﾄﾞﾚｲｸ</v>
          </cell>
        </row>
        <row r="3510">
          <cell r="A3510">
            <v>34746111</v>
          </cell>
          <cell r="B3510" t="str">
            <v>[温泉]ﾃﾞｭﾗﾊﾝ</v>
          </cell>
        </row>
        <row r="3511">
          <cell r="A3511">
            <v>34746112</v>
          </cell>
          <cell r="B3511" t="str">
            <v>[温泉]ﾃﾞｭﾗﾊﾝ+</v>
          </cell>
        </row>
        <row r="3512">
          <cell r="A3512">
            <v>34746113</v>
          </cell>
          <cell r="B3512" t="str">
            <v>[湯浴み麗嬢]ﾃﾞｭﾗﾊﾝ</v>
          </cell>
        </row>
        <row r="3513">
          <cell r="A3513">
            <v>24747111</v>
          </cell>
          <cell r="B3513" t="str">
            <v>[温泉]ﾏｰﾒｲﾄﾞ</v>
          </cell>
        </row>
        <row r="3514">
          <cell r="A3514">
            <v>24747112</v>
          </cell>
          <cell r="B3514" t="str">
            <v>[温泉]ﾏｰﾒｲﾄﾞ+</v>
          </cell>
        </row>
        <row r="3515">
          <cell r="A3515">
            <v>24747113</v>
          </cell>
          <cell r="B3515" t="str">
            <v>[湯煙人魚姫]ﾏｰﾒｲﾄﾞ</v>
          </cell>
        </row>
        <row r="3516">
          <cell r="A3516">
            <v>27748111</v>
          </cell>
          <cell r="B3516" t="str">
            <v>[ﾋﾞｷﾆｼﾞｪﾈｼｽ]ｲﾙﾀﾞｰﾅ</v>
          </cell>
        </row>
        <row r="3517">
          <cell r="A3517">
            <v>27748112</v>
          </cell>
          <cell r="B3517" t="str">
            <v>[ﾋﾞｷﾆｼﾞｪﾈｼｽ]ｲﾙﾀﾞｰﾅ+</v>
          </cell>
        </row>
        <row r="3518">
          <cell r="A3518">
            <v>27748113</v>
          </cell>
          <cell r="B3518" t="str">
            <v>[創世の太陽神]ｲﾙﾀﾞｰﾅ</v>
          </cell>
        </row>
        <row r="3519">
          <cell r="A3519">
            <v>36749111</v>
          </cell>
          <cell r="B3519" t="str">
            <v>[深淵魔]ﾅｲﾄｺﾞｰﾝﾄ</v>
          </cell>
        </row>
        <row r="3520">
          <cell r="A3520">
            <v>36749112</v>
          </cell>
          <cell r="B3520" t="str">
            <v>[深淵魔]ﾅｲﾄｺﾞｰﾝﾄ+</v>
          </cell>
        </row>
        <row r="3521">
          <cell r="A3521">
            <v>36749113</v>
          </cell>
          <cell r="B3521" t="str">
            <v>[夜鬼翼姫]ﾅｲﾄｺﾞｰﾝﾄ</v>
          </cell>
        </row>
        <row r="3522">
          <cell r="A3522">
            <v>26750111</v>
          </cell>
          <cell r="B3522" t="str">
            <v>ｽｾﾘﾋﾞﾒ</v>
          </cell>
        </row>
        <row r="3523">
          <cell r="A3523">
            <v>26750112</v>
          </cell>
          <cell r="B3523" t="str">
            <v>ｽｾﾘﾋﾞﾒ+</v>
          </cell>
        </row>
        <row r="3524">
          <cell r="A3524">
            <v>26750113</v>
          </cell>
          <cell r="B3524" t="str">
            <v>[比礼]ｽｾﾘﾋﾞﾒ</v>
          </cell>
        </row>
        <row r="3525">
          <cell r="A3525">
            <v>14751111</v>
          </cell>
          <cell r="B3525" t="str">
            <v>[狡猾]ﾍﾟﾙｰﾀﾞ</v>
          </cell>
        </row>
        <row r="3526">
          <cell r="A3526">
            <v>14751112</v>
          </cell>
          <cell r="B3526" t="str">
            <v>[狡猾]ﾍﾟﾙｰﾀﾞ+</v>
          </cell>
        </row>
        <row r="3527">
          <cell r="A3527">
            <v>14751113</v>
          </cell>
          <cell r="B3527" t="str">
            <v>[狡猾なる遊戯]ﾍﾟﾙｰﾀﾞ</v>
          </cell>
        </row>
        <row r="3528">
          <cell r="A3528">
            <v>27752111</v>
          </cell>
          <cell r="B3528" t="str">
            <v>ｲｻﾞﾅﾐ</v>
          </cell>
        </row>
        <row r="3529">
          <cell r="A3529">
            <v>27752112</v>
          </cell>
          <cell r="B3529" t="str">
            <v>ｲｻﾞﾅﾐ+</v>
          </cell>
        </row>
        <row r="3530">
          <cell r="A3530">
            <v>27752113</v>
          </cell>
          <cell r="B3530" t="str">
            <v>[黄泉津大神]ｲｻﾞﾅﾐ</v>
          </cell>
        </row>
        <row r="3531">
          <cell r="A3531">
            <v>15753111</v>
          </cell>
          <cell r="B3531" t="str">
            <v>[財宝強奪]ｱﾝﾄﾞﾛﾏﾘｳｽ</v>
          </cell>
        </row>
        <row r="3532">
          <cell r="A3532">
            <v>15753112</v>
          </cell>
          <cell r="B3532" t="str">
            <v>[財宝強奪]ｱﾝﾄﾞﾛﾏﾘｳｽ+</v>
          </cell>
        </row>
        <row r="3533">
          <cell r="A3533">
            <v>15753113</v>
          </cell>
          <cell r="B3533" t="str">
            <v>[蛇懲悪魔]ｱﾝﾄﾞﾛﾏﾘｳｽ</v>
          </cell>
        </row>
        <row r="3534">
          <cell r="A3534">
            <v>25754111</v>
          </cell>
          <cell r="B3534" t="str">
            <v>[財宝強奪]ｱﾝﾄﾞﾛﾏﾘｳｽ</v>
          </cell>
        </row>
        <row r="3535">
          <cell r="A3535">
            <v>25754112</v>
          </cell>
          <cell r="B3535" t="str">
            <v>[財宝強奪]ｱﾝﾄﾞﾛﾏﾘｳｽ+</v>
          </cell>
        </row>
        <row r="3536">
          <cell r="A3536">
            <v>25754113</v>
          </cell>
          <cell r="B3536" t="str">
            <v>[蛇懲悪魔]ｱﾝﾄﾞﾛﾏﾘｳｽ</v>
          </cell>
        </row>
        <row r="3537">
          <cell r="A3537">
            <v>35755111</v>
          </cell>
          <cell r="B3537" t="str">
            <v>[財宝強奪]ｱﾝﾄﾞﾛﾏﾘｳｽ</v>
          </cell>
        </row>
        <row r="3538">
          <cell r="A3538">
            <v>35755112</v>
          </cell>
          <cell r="B3538" t="str">
            <v>[財宝強奪]ｱﾝﾄﾞﾛﾏﾘｳｽ+</v>
          </cell>
        </row>
        <row r="3539">
          <cell r="A3539">
            <v>35755113</v>
          </cell>
          <cell r="B3539" t="str">
            <v>[蛇懲悪魔]ｱﾝﾄﾞﾛﾏﾘｳｽ</v>
          </cell>
        </row>
        <row r="3540">
          <cell r="A3540">
            <v>16756111</v>
          </cell>
          <cell r="B3540" t="str">
            <v/>
          </cell>
        </row>
        <row r="3541">
          <cell r="A3541">
            <v>16756112</v>
          </cell>
          <cell r="B3541" t="str">
            <v>[愛書]ｱﾓﾝ+</v>
          </cell>
        </row>
        <row r="3542">
          <cell r="A3542">
            <v>16756113</v>
          </cell>
          <cell r="B3542" t="str">
            <v/>
          </cell>
        </row>
        <row r="3543">
          <cell r="A3543">
            <v>26757111</v>
          </cell>
          <cell r="B3543" t="str">
            <v/>
          </cell>
        </row>
        <row r="3544">
          <cell r="A3544">
            <v>26757112</v>
          </cell>
          <cell r="B3544" t="str">
            <v>[愛書]ｱﾓﾝ+</v>
          </cell>
        </row>
        <row r="3545">
          <cell r="A3545">
            <v>26757113</v>
          </cell>
          <cell r="B3545" t="str">
            <v/>
          </cell>
        </row>
        <row r="3546">
          <cell r="A3546">
            <v>36758111</v>
          </cell>
          <cell r="B3546" t="str">
            <v/>
          </cell>
        </row>
        <row r="3547">
          <cell r="A3547">
            <v>36758112</v>
          </cell>
          <cell r="B3547" t="str">
            <v>[愛書]ｱﾓﾝ+</v>
          </cell>
        </row>
        <row r="3548">
          <cell r="A3548">
            <v>36758113</v>
          </cell>
          <cell r="B3548" t="str">
            <v/>
          </cell>
        </row>
        <row r="3549">
          <cell r="A3549">
            <v>17759111</v>
          </cell>
          <cell r="B3549" t="str">
            <v>[不死の運命]ﾄﾞﾗｺﾞﾝｿﾞﾝﾋﾞ</v>
          </cell>
        </row>
        <row r="3550">
          <cell r="A3550">
            <v>17759112</v>
          </cell>
          <cell r="B3550" t="str">
            <v>[不死の運命]ﾄﾞﾗｺﾞﾝｿﾞﾝﾋﾞ+</v>
          </cell>
        </row>
        <row r="3551">
          <cell r="A3551">
            <v>17759113</v>
          </cell>
          <cell r="B3551" t="str">
            <v>[桜花不死姫]ﾄﾞﾗｺﾞﾝｿﾞﾝﾋﾞ</v>
          </cell>
        </row>
        <row r="3552">
          <cell r="A3552">
            <v>27760111</v>
          </cell>
          <cell r="B3552" t="str">
            <v>[不死の運命]ﾄﾞﾗｺﾞﾝｿﾞﾝﾋﾞ</v>
          </cell>
        </row>
        <row r="3553">
          <cell r="A3553">
            <v>27760112</v>
          </cell>
          <cell r="B3553" t="str">
            <v>[不死の運命]ﾄﾞﾗｺﾞﾝｿﾞﾝﾋﾞ+</v>
          </cell>
        </row>
        <row r="3554">
          <cell r="A3554">
            <v>27760113</v>
          </cell>
          <cell r="B3554" t="str">
            <v>[桜花不死姫]ﾄﾞﾗｺﾞﾝｿﾞﾝﾋﾞ</v>
          </cell>
        </row>
        <row r="3555">
          <cell r="A3555">
            <v>37761111</v>
          </cell>
          <cell r="B3555" t="str">
            <v>[不死の運命]ﾄﾞﾗｺﾞﾝｿﾞﾝﾋﾞ</v>
          </cell>
        </row>
        <row r="3556">
          <cell r="A3556">
            <v>37761112</v>
          </cell>
          <cell r="B3556" t="str">
            <v>[不死の運命]ﾄﾞﾗｺﾞﾝｿﾞﾝﾋﾞ+</v>
          </cell>
        </row>
        <row r="3557">
          <cell r="A3557">
            <v>37761113</v>
          </cell>
          <cell r="B3557" t="str">
            <v>[桜花不死姫]ﾄﾞﾗｺﾞﾝｿﾞﾝﾋﾞ</v>
          </cell>
        </row>
        <row r="3558">
          <cell r="A3558">
            <v>15762111</v>
          </cell>
          <cell r="B3558" t="str">
            <v>[運命天女]ｳﾞｪﾙｻﾞﾝﾃﾞｨ</v>
          </cell>
        </row>
        <row r="3559">
          <cell r="A3559">
            <v>15762112</v>
          </cell>
          <cell r="B3559" t="str">
            <v>[運命天女]ｳﾞｪﾙｻﾞﾝﾃﾞｨ+</v>
          </cell>
        </row>
        <row r="3560">
          <cell r="A3560">
            <v>15762113</v>
          </cell>
          <cell r="B3560" t="str">
            <v>[運命刻神]ｳﾞｪﾙｻﾞﾝﾃﾞｨ</v>
          </cell>
        </row>
        <row r="3561">
          <cell r="A3561">
            <v>25763111</v>
          </cell>
          <cell r="B3561" t="str">
            <v>[運命天女]ｳﾞｪﾙｻﾞﾝﾃﾞｨ</v>
          </cell>
        </row>
        <row r="3562">
          <cell r="A3562">
            <v>25763112</v>
          </cell>
          <cell r="B3562" t="str">
            <v>[運命天女]ｳﾞｪﾙｻﾞﾝﾃﾞｨ+</v>
          </cell>
        </row>
        <row r="3563">
          <cell r="A3563">
            <v>25763113</v>
          </cell>
          <cell r="B3563" t="str">
            <v>[運命刻神]ｳﾞｪﾙｻﾞﾝﾃﾞｨ</v>
          </cell>
        </row>
        <row r="3564">
          <cell r="A3564">
            <v>35764111</v>
          </cell>
          <cell r="B3564" t="str">
            <v>[運命天女]ｳﾞｪﾙｻﾞﾝﾃﾞｨ</v>
          </cell>
        </row>
        <row r="3565">
          <cell r="A3565">
            <v>35764112</v>
          </cell>
          <cell r="B3565" t="str">
            <v>[運命天女]ｳﾞｪﾙｻﾞﾝﾃﾞｨ+</v>
          </cell>
        </row>
        <row r="3566">
          <cell r="A3566">
            <v>35764113</v>
          </cell>
          <cell r="B3566" t="str">
            <v>[運命刻神]ｳﾞｪﾙｻﾞﾝﾃﾞｨ</v>
          </cell>
        </row>
        <row r="3567">
          <cell r="A3567">
            <v>15765111</v>
          </cell>
          <cell r="B3567" t="str">
            <v>ｻﾃｨｰ</v>
          </cell>
        </row>
        <row r="3568">
          <cell r="A3568">
            <v>15765112</v>
          </cell>
          <cell r="B3568" t="str">
            <v>ｻﾃｨｰ+</v>
          </cell>
        </row>
        <row r="3569">
          <cell r="A3569">
            <v>15765113</v>
          </cell>
          <cell r="B3569" t="str">
            <v>[花炎輪妃]ｻﾃｨｰ</v>
          </cell>
        </row>
        <row r="3570">
          <cell r="A3570">
            <v>26766111</v>
          </cell>
          <cell r="B3570" t="str">
            <v>ﾙﾄﾞﾗ</v>
          </cell>
        </row>
        <row r="3571">
          <cell r="A3571">
            <v>26766112</v>
          </cell>
          <cell r="B3571" t="str">
            <v>ﾙﾄﾞﾗ+</v>
          </cell>
        </row>
        <row r="3572">
          <cell r="A3572">
            <v>26766113</v>
          </cell>
          <cell r="B3572" t="str">
            <v>[慈雨女神]ﾙﾄﾞﾗ</v>
          </cell>
        </row>
        <row r="3573">
          <cell r="A3573">
            <v>16767111</v>
          </cell>
          <cell r="B3573" t="str">
            <v>[隻眼雷女]ｻｲｸﾛﾌﾟｽ</v>
          </cell>
        </row>
        <row r="3574">
          <cell r="A3574">
            <v>16767112</v>
          </cell>
          <cell r="B3574" t="str">
            <v>[隻眼雷女]ｻｲｸﾛﾌﾟｽ+</v>
          </cell>
        </row>
        <row r="3575">
          <cell r="A3575">
            <v>16767113</v>
          </cell>
          <cell r="B3575" t="str">
            <v>[進撃の独眼]ｻｲｸﾛﾌﾟｽ</v>
          </cell>
        </row>
        <row r="3576">
          <cell r="A3576">
            <v>34768111</v>
          </cell>
          <cell r="B3576" t="str">
            <v>ｶﾞﾗｰﾙ</v>
          </cell>
        </row>
        <row r="3577">
          <cell r="A3577">
            <v>34768112</v>
          </cell>
          <cell r="B3577" t="str">
            <v>ｶﾞﾗｰﾙ+</v>
          </cell>
        </row>
        <row r="3578">
          <cell r="A3578">
            <v>34768113</v>
          </cell>
          <cell r="B3578" t="str">
            <v>[詩の蜜酒]ｶﾞﾗｰﾙ</v>
          </cell>
        </row>
        <row r="3579">
          <cell r="A3579">
            <v>15769111</v>
          </cell>
          <cell r="B3579" t="str">
            <v>ﾏﾚｽ</v>
          </cell>
        </row>
        <row r="3580">
          <cell r="A3580">
            <v>15769112</v>
          </cell>
          <cell r="B3580" t="str">
            <v>ﾏﾚｽ+</v>
          </cell>
        </row>
        <row r="3581">
          <cell r="A3581">
            <v>15769113</v>
          </cell>
          <cell r="B3581" t="str">
            <v>[気鋭軍神]ﾏﾚｽ</v>
          </cell>
        </row>
        <row r="3582">
          <cell r="A3582">
            <v>36770111</v>
          </cell>
          <cell r="B3582" t="str">
            <v>[桜花]ｺﾉﾊﾅｻｸﾔ</v>
          </cell>
        </row>
        <row r="3583">
          <cell r="A3583">
            <v>36770112</v>
          </cell>
          <cell r="B3583" t="str">
            <v>[桜花]ｺﾉﾊﾅｻｸﾔ+</v>
          </cell>
        </row>
        <row r="3584">
          <cell r="A3584">
            <v>36770113</v>
          </cell>
          <cell r="B3584" t="str">
            <v>[桜花美神]ｺﾉﾊﾅｻｸﾔ</v>
          </cell>
        </row>
        <row r="3585">
          <cell r="A3585">
            <v>16771111</v>
          </cell>
          <cell r="B3585" t="str">
            <v>[純心]ﾎﾟﾛｽ</v>
          </cell>
        </row>
        <row r="3586">
          <cell r="A3586">
            <v>16771112</v>
          </cell>
          <cell r="B3586" t="str">
            <v>[純心]ﾎﾟﾛｽ+</v>
          </cell>
        </row>
        <row r="3587">
          <cell r="A3587">
            <v>16771113</v>
          </cell>
          <cell r="B3587" t="str">
            <v>[純心の誘い]ﾎﾟﾛｽ</v>
          </cell>
        </row>
        <row r="3588">
          <cell r="A3588">
            <v>27772111</v>
          </cell>
          <cell r="B3588" t="str">
            <v>[麗月]ｶｸﾞﾔ</v>
          </cell>
        </row>
        <row r="3589">
          <cell r="A3589">
            <v>27772112</v>
          </cell>
          <cell r="B3589" t="str">
            <v>[麗月]ｶｸﾞﾔ+</v>
          </cell>
        </row>
        <row r="3590">
          <cell r="A3590">
            <v>27772113</v>
          </cell>
          <cell r="B3590" t="str">
            <v>[麗月騎士姫]ｶｸﾞﾔ</v>
          </cell>
        </row>
        <row r="3591">
          <cell r="A3591">
            <v>17772113</v>
          </cell>
          <cell r="B3591" t="str">
            <v>[麗月騎士姫]ｶｸﾞﾔ</v>
          </cell>
        </row>
        <row r="3592">
          <cell r="A3592">
            <v>37772113</v>
          </cell>
          <cell r="B3592" t="str">
            <v>[麗月騎士姫]ｶｸﾞﾔ</v>
          </cell>
        </row>
        <row r="3593">
          <cell r="A3593">
            <v>13773111</v>
          </cell>
          <cell r="B3593" t="str">
            <v>[ﾒｲﾄﾞ]ﾈｺﾏﾀ</v>
          </cell>
        </row>
        <row r="3594">
          <cell r="A3594">
            <v>14774111</v>
          </cell>
          <cell r="B3594" t="str">
            <v>[ﾒｲﾄﾞにゃん]ﾈｺﾏﾀ</v>
          </cell>
        </row>
        <row r="3595">
          <cell r="A3595">
            <v>16775111</v>
          </cell>
          <cell r="B3595" t="str">
            <v>[奉仕姫]ﾈｺﾏﾀ</v>
          </cell>
        </row>
        <row r="3596">
          <cell r="A3596">
            <v>16776113</v>
          </cell>
          <cell r="B3596" t="str">
            <v>[ご主人様]ﾈｺﾏﾀ</v>
          </cell>
        </row>
        <row r="3597">
          <cell r="A3597">
            <v>15777111</v>
          </cell>
          <cell r="B3597" t="str">
            <v>[ﾊﾞﾄﾙﾒｲﾄﾞ]ﾈｺﾏﾀ</v>
          </cell>
        </row>
        <row r="3598">
          <cell r="A3598">
            <v>15778113</v>
          </cell>
          <cell r="B3598" t="str">
            <v>[誘惑ﾒｲﾄﾞ]ﾈｺﾏﾀ</v>
          </cell>
        </row>
        <row r="3599">
          <cell r="A3599">
            <v>17779111</v>
          </cell>
          <cell r="B3599" t="str">
            <v>[誘惑の奉仕姫]ﾈｺﾏﾀ</v>
          </cell>
        </row>
        <row r="3600">
          <cell r="A3600">
            <v>17780113</v>
          </cell>
          <cell r="B3600" t="str">
            <v>[ぴゅあもんすたぁ]ﾈｺﾏﾀ</v>
          </cell>
        </row>
        <row r="3601">
          <cell r="A3601">
            <v>23781111</v>
          </cell>
          <cell r="B3601" t="str">
            <v>[ﾒｲﾄﾞ]ﾈｺﾏﾀ</v>
          </cell>
        </row>
        <row r="3602">
          <cell r="A3602">
            <v>24782111</v>
          </cell>
          <cell r="B3602" t="str">
            <v>[ﾒｲﾄﾞにゃん]ﾈｺﾏﾀ</v>
          </cell>
        </row>
        <row r="3603">
          <cell r="A3603">
            <v>26783111</v>
          </cell>
          <cell r="B3603" t="str">
            <v>[奉仕姫]ﾈｺﾏﾀ</v>
          </cell>
        </row>
        <row r="3604">
          <cell r="A3604">
            <v>26784113</v>
          </cell>
          <cell r="B3604" t="str">
            <v>[ご主人様]ﾈｺﾏﾀ</v>
          </cell>
        </row>
        <row r="3605">
          <cell r="A3605">
            <v>25785111</v>
          </cell>
          <cell r="B3605" t="str">
            <v>[ﾊﾞﾄﾙﾒｲﾄﾞ]ﾈｺﾏﾀ</v>
          </cell>
        </row>
        <row r="3606">
          <cell r="A3606">
            <v>25786113</v>
          </cell>
          <cell r="B3606" t="str">
            <v>[誘惑ﾒｲﾄﾞ]ﾈｺﾏﾀ</v>
          </cell>
        </row>
        <row r="3607">
          <cell r="A3607">
            <v>27787111</v>
          </cell>
          <cell r="B3607" t="str">
            <v>[誘惑の奉仕姫]ﾈｺﾏﾀ</v>
          </cell>
        </row>
        <row r="3608">
          <cell r="A3608">
            <v>27788113</v>
          </cell>
          <cell r="B3608" t="str">
            <v>[ぴゅあもんすたぁ]ﾈｺﾏﾀ</v>
          </cell>
        </row>
        <row r="3609">
          <cell r="A3609">
            <v>33789111</v>
          </cell>
          <cell r="B3609" t="str">
            <v>[ﾒｲﾄﾞ]ﾈｺﾏﾀ</v>
          </cell>
        </row>
        <row r="3610">
          <cell r="A3610">
            <v>34790111</v>
          </cell>
          <cell r="B3610" t="str">
            <v>[ﾒｲﾄﾞにゃん]ﾈｺﾏﾀ</v>
          </cell>
        </row>
        <row r="3611">
          <cell r="A3611">
            <v>36791111</v>
          </cell>
          <cell r="B3611" t="str">
            <v>[奉仕姫]ﾈｺﾏﾀ</v>
          </cell>
        </row>
        <row r="3612">
          <cell r="A3612">
            <v>36792113</v>
          </cell>
          <cell r="B3612" t="str">
            <v>[ご主人様]ﾈｺﾏﾀ</v>
          </cell>
        </row>
        <row r="3613">
          <cell r="A3613">
            <v>35793111</v>
          </cell>
          <cell r="B3613" t="str">
            <v>[ﾊﾞﾄﾙﾒｲﾄﾞ]ﾈｺﾏﾀ</v>
          </cell>
        </row>
        <row r="3614">
          <cell r="A3614">
            <v>35794113</v>
          </cell>
          <cell r="B3614" t="str">
            <v>[誘惑ﾒｲﾄﾞ]ﾈｺﾏﾀ</v>
          </cell>
        </row>
        <row r="3615">
          <cell r="A3615">
            <v>37795111</v>
          </cell>
          <cell r="B3615" t="str">
            <v>[誘惑の奉仕姫]ﾈｺﾏﾀ</v>
          </cell>
        </row>
        <row r="3616">
          <cell r="A3616">
            <v>37796113</v>
          </cell>
          <cell r="B3616" t="str">
            <v>[ぴゅあもんすたぁ]ﾈｺﾏﾀ</v>
          </cell>
        </row>
        <row r="3617">
          <cell r="A3617">
            <v>25797111</v>
          </cell>
          <cell r="B3617" t="str">
            <v>ｲﾎﾟｽ</v>
          </cell>
        </row>
        <row r="3618">
          <cell r="A3618">
            <v>25797112</v>
          </cell>
          <cell r="B3618" t="str">
            <v>ｲﾎﾟｽ+</v>
          </cell>
        </row>
        <row r="3619">
          <cell r="A3619">
            <v>25797113</v>
          </cell>
          <cell r="B3619" t="str">
            <v>[地獄の御奉仕少女]ｲﾎﾟｽ</v>
          </cell>
        </row>
        <row r="3620">
          <cell r="A3620">
            <v>36798111</v>
          </cell>
          <cell r="B3620" t="str">
            <v>[極・奉仕姫]ｲﾎﾟｽ</v>
          </cell>
        </row>
        <row r="3621">
          <cell r="A3621">
            <v>36798112</v>
          </cell>
          <cell r="B3621" t="str">
            <v>[極・奉仕姫]ｲﾎﾟｽ+</v>
          </cell>
        </row>
        <row r="3622">
          <cell r="A3622">
            <v>36798113</v>
          </cell>
          <cell r="B3622" t="str">
            <v>[極・地獄の奉仕姫]ｲﾎﾟｽ</v>
          </cell>
        </row>
        <row r="3623">
          <cell r="A3623">
            <v>15799111</v>
          </cell>
          <cell r="B3623" t="str">
            <v>[真極・冥土ﾒｲﾄﾞ]ｲﾎﾟｽ</v>
          </cell>
        </row>
        <row r="3624">
          <cell r="A3624">
            <v>15799112</v>
          </cell>
          <cell r="B3624" t="str">
            <v>[真極・冥土ﾒｲﾄﾞ]ｲﾎﾟｽ+</v>
          </cell>
        </row>
        <row r="3625">
          <cell r="A3625">
            <v>15799113</v>
          </cell>
          <cell r="B3625" t="str">
            <v>[真極・地獄でご奉仕]ｲﾎﾟｽ</v>
          </cell>
        </row>
        <row r="3626">
          <cell r="A3626">
            <v>36800111</v>
          </cell>
          <cell r="B3626" t="str">
            <v>[戯れ]ｸｰ･ｼｰ</v>
          </cell>
        </row>
        <row r="3627">
          <cell r="A3627">
            <v>36800112</v>
          </cell>
          <cell r="B3627" t="str">
            <v>[戯れ]ｸｰ･ｼｰ+</v>
          </cell>
        </row>
        <row r="3628">
          <cell r="A3628">
            <v>36800113</v>
          </cell>
          <cell r="B3628" t="str">
            <v>[犬精の戯れ]ｸｰ･ｼｰ</v>
          </cell>
        </row>
        <row r="3629">
          <cell r="A3629">
            <v>37801111</v>
          </cell>
          <cell r="B3629" t="str">
            <v>[給仕妖精王]ﾃｨﾀｰﾆｱ</v>
          </cell>
        </row>
        <row r="3630">
          <cell r="A3630">
            <v>37801112</v>
          </cell>
          <cell r="B3630" t="str">
            <v>[給仕妖精王]ﾃｨﾀｰﾆｱ+</v>
          </cell>
        </row>
        <row r="3631">
          <cell r="A3631">
            <v>37801113</v>
          </cell>
          <cell r="B3631" t="str">
            <v>[ご奉仕妖精]ﾃｨﾀｰﾆｱ</v>
          </cell>
        </row>
        <row r="3632">
          <cell r="A3632">
            <v>16802111</v>
          </cell>
          <cell r="B3632" t="str">
            <v>[天柱給仕]ｱﾄﾗｽ</v>
          </cell>
        </row>
        <row r="3633">
          <cell r="A3633">
            <v>16802112</v>
          </cell>
          <cell r="B3633" t="str">
            <v>[天柱給仕]ｱﾄﾗｽ+</v>
          </cell>
        </row>
        <row r="3634">
          <cell r="A3634">
            <v>16802113</v>
          </cell>
          <cell r="B3634" t="str">
            <v>[あっとふぉ〜む]ｱﾄﾗｽ</v>
          </cell>
        </row>
        <row r="3635">
          <cell r="A3635">
            <v>26803111</v>
          </cell>
          <cell r="B3635" t="str">
            <v>[麗触奉仕]ｸﾗｰｹﾝ</v>
          </cell>
        </row>
        <row r="3636">
          <cell r="A3636">
            <v>26803112</v>
          </cell>
          <cell r="B3636" t="str">
            <v>[麗触奉仕]ｸﾗｰｹﾝ+</v>
          </cell>
        </row>
        <row r="3637">
          <cell r="A3637">
            <v>26803113</v>
          </cell>
          <cell r="B3637" t="str">
            <v>[ぬるぬるご奉仕]ｸﾗｰｹﾝ</v>
          </cell>
        </row>
        <row r="3638">
          <cell r="A3638">
            <v>36804111</v>
          </cell>
          <cell r="B3638" t="str">
            <v>[給仕光神]ﾍﾞﾛﾎﾞｰｸﾞ</v>
          </cell>
        </row>
        <row r="3639">
          <cell r="A3639">
            <v>36804112</v>
          </cell>
          <cell r="B3639" t="str">
            <v>[給仕光神]ﾍﾞﾛﾎﾞｰｸﾞ+</v>
          </cell>
        </row>
        <row r="3640">
          <cell r="A3640">
            <v>36804113</v>
          </cell>
          <cell r="B3640" t="str">
            <v>[しょこらメイド]ﾍﾞﾛﾎﾞｰｸﾞ</v>
          </cell>
        </row>
        <row r="3641">
          <cell r="A3641">
            <v>16805111</v>
          </cell>
          <cell r="B3641" t="str">
            <v>[美麗箒神]ﾌﾚｲ</v>
          </cell>
        </row>
        <row r="3642">
          <cell r="A3642">
            <v>16805112</v>
          </cell>
          <cell r="B3642" t="str">
            <v>[美麗箒神]ﾌﾚｲ+</v>
          </cell>
        </row>
        <row r="3643">
          <cell r="A3643">
            <v>16805113</v>
          </cell>
          <cell r="B3643" t="str">
            <v>[万能ﾒｲﾄﾞ]ﾌﾚｲ</v>
          </cell>
        </row>
        <row r="3644">
          <cell r="A3644">
            <v>26806111</v>
          </cell>
          <cell r="B3644" t="str">
            <v>[契約給仕]ﾒﾌｨｽﾄﾌｪﾚｽ</v>
          </cell>
        </row>
        <row r="3645">
          <cell r="A3645">
            <v>26806112</v>
          </cell>
          <cell r="B3645" t="str">
            <v>[契約給仕]ﾒﾌｨｽﾄﾌｪﾚｽ+</v>
          </cell>
        </row>
        <row r="3646">
          <cell r="A3646">
            <v>26806113</v>
          </cell>
          <cell r="B3646" t="str">
            <v>[ﾒｲﾄﾞ契約]ﾒﾌｨｽﾄﾌｪﾚｽ</v>
          </cell>
        </row>
        <row r="3647">
          <cell r="A3647">
            <v>26807111</v>
          </cell>
          <cell r="B3647" t="str">
            <v>[ﾒｲﾄﾞの癒歌]ﾛｰﾚﾗｲ</v>
          </cell>
        </row>
        <row r="3648">
          <cell r="A3648">
            <v>26807112</v>
          </cell>
          <cell r="B3648" t="str">
            <v>[ﾒｲﾄﾞの癒歌]ﾛｰﾚﾗｲ+</v>
          </cell>
        </row>
        <row r="3649">
          <cell r="A3649">
            <v>26807113</v>
          </cell>
          <cell r="B3649" t="str">
            <v>[悲恋ﾒｲﾄﾞ]ﾛｰﾚﾗｲ</v>
          </cell>
        </row>
        <row r="3650">
          <cell r="A3650">
            <v>36808111</v>
          </cell>
          <cell r="B3650" t="str">
            <v>[愛鞭奉仕]ｵﾁｭｰ</v>
          </cell>
        </row>
        <row r="3651">
          <cell r="A3651">
            <v>36808112</v>
          </cell>
          <cell r="B3651" t="str">
            <v>[愛鞭奉仕]ｵﾁｭｰ+</v>
          </cell>
        </row>
        <row r="3652">
          <cell r="A3652">
            <v>36808113</v>
          </cell>
          <cell r="B3652" t="str">
            <v>[触手ﾒｲﾄﾞ]ｵﾁｭｰ</v>
          </cell>
        </row>
        <row r="3653">
          <cell r="A3653">
            <v>14809111</v>
          </cell>
          <cell r="B3653" t="str">
            <v>[ご奉仕]ｼｰｻｰ</v>
          </cell>
        </row>
        <row r="3654">
          <cell r="A3654">
            <v>14809112</v>
          </cell>
          <cell r="B3654" t="str">
            <v>[ご奉仕]ｼｰｻｰ+</v>
          </cell>
        </row>
        <row r="3655">
          <cell r="A3655">
            <v>14809113</v>
          </cell>
          <cell r="B3655" t="str">
            <v>[魔除け奉仕]ｼｰｻｰ</v>
          </cell>
        </row>
        <row r="3656">
          <cell r="A3656">
            <v>24810111</v>
          </cell>
          <cell r="B3656" t="str">
            <v>[ご奉仕]ｶﾌﾟﾘｺｰﾝ</v>
          </cell>
        </row>
        <row r="3657">
          <cell r="A3657">
            <v>24810112</v>
          </cell>
          <cell r="B3657" t="str">
            <v>[ご奉仕]ｶﾌﾟﾘｺｰﾝ+</v>
          </cell>
        </row>
        <row r="3658">
          <cell r="A3658">
            <v>24810113</v>
          </cell>
          <cell r="B3658" t="str">
            <v>[ﾓﾌﾓﾌご奉仕]ｶﾌﾟﾘｺｰﾝ</v>
          </cell>
        </row>
        <row r="3659">
          <cell r="A3659">
            <v>34811111</v>
          </cell>
          <cell r="B3659" t="str">
            <v>[ご奉仕]玄武</v>
          </cell>
        </row>
        <row r="3660">
          <cell r="A3660">
            <v>34811112</v>
          </cell>
          <cell r="B3660" t="str">
            <v>[ご奉仕]玄武+</v>
          </cell>
        </row>
        <row r="3661">
          <cell r="A3661">
            <v>34811113</v>
          </cell>
          <cell r="B3661" t="str">
            <v>[お掃除聖獣]玄武</v>
          </cell>
        </row>
        <row r="3662">
          <cell r="A3662">
            <v>34812111</v>
          </cell>
          <cell r="B3662" t="str">
            <v>[ご奉仕]ｲﾋﾟﾘｱ</v>
          </cell>
        </row>
        <row r="3663">
          <cell r="A3663">
            <v>34812112</v>
          </cell>
          <cell r="B3663" t="str">
            <v>[ご奉仕]ｲﾋﾟﾘｱ+</v>
          </cell>
        </row>
        <row r="3664">
          <cell r="A3664">
            <v>34812113</v>
          </cell>
          <cell r="B3664" t="str">
            <v>[誘眠ﾒｲﾄﾞ]ｲﾋﾟﾘｱ</v>
          </cell>
        </row>
        <row r="3665">
          <cell r="A3665">
            <v>25813111</v>
          </cell>
          <cell r="B3665" t="str">
            <v>[公爵姫]ｺﾞﾓﾘｰ</v>
          </cell>
        </row>
        <row r="3666">
          <cell r="A3666">
            <v>25813112</v>
          </cell>
          <cell r="B3666" t="str">
            <v>[公爵姫]ｺﾞﾓﾘｰ+</v>
          </cell>
        </row>
        <row r="3667">
          <cell r="A3667">
            <v>25813113</v>
          </cell>
          <cell r="B3667" t="str">
            <v>[地獄の公爵姫]ｺﾞﾓﾘｰ</v>
          </cell>
        </row>
        <row r="3668">
          <cell r="A3668">
            <v>16814111</v>
          </cell>
          <cell r="B3668" t="str">
            <v>ｾｴﾚ</v>
          </cell>
        </row>
        <row r="3669">
          <cell r="A3669">
            <v>16814112</v>
          </cell>
          <cell r="B3669" t="str">
            <v>ｾｴﾚ+</v>
          </cell>
        </row>
        <row r="3670">
          <cell r="A3670">
            <v>16814113</v>
          </cell>
          <cell r="B3670" t="str">
            <v>[悪霊軍団]ｾｴﾚ</v>
          </cell>
        </row>
        <row r="3671">
          <cell r="A3671">
            <v>17815111</v>
          </cell>
          <cell r="B3671" t="str">
            <v>ｷﾞﾙｶﾞﾒｼｭ</v>
          </cell>
        </row>
        <row r="3672">
          <cell r="A3672">
            <v>17815112</v>
          </cell>
          <cell r="B3672" t="str">
            <v>ｷﾞﾙｶﾞﾒｼｭ+</v>
          </cell>
        </row>
        <row r="3673">
          <cell r="A3673">
            <v>17815113</v>
          </cell>
          <cell r="B3673" t="str">
            <v>[征服王]ｷﾞﾙｶﾞﾒｼｭ</v>
          </cell>
        </row>
        <row r="3674">
          <cell r="A3674">
            <v>16816111</v>
          </cell>
          <cell r="B3674" t="str">
            <v>[夢音女神]ｻﾗｽｳﾞｧﾃｨｰ</v>
          </cell>
        </row>
        <row r="3675">
          <cell r="A3675">
            <v>16816112</v>
          </cell>
          <cell r="B3675" t="str">
            <v>[夢音女神]ｻﾗｽｳﾞｧﾃｨｰ+</v>
          </cell>
        </row>
        <row r="3676">
          <cell r="A3676">
            <v>16816113</v>
          </cell>
          <cell r="B3676" t="str">
            <v>[浄化神]ｻﾗｽｳﾞｧﾃｨｰ</v>
          </cell>
        </row>
        <row r="3677">
          <cell r="A3677">
            <v>36817111</v>
          </cell>
          <cell r="B3677" t="str">
            <v>[占星女神]ｳﾗﾆｱ</v>
          </cell>
        </row>
        <row r="3678">
          <cell r="A3678">
            <v>36817112</v>
          </cell>
          <cell r="B3678" t="str">
            <v>[占星女神]ｳﾗﾆｱ+</v>
          </cell>
        </row>
        <row r="3679">
          <cell r="A3679">
            <v>36817113</v>
          </cell>
          <cell r="B3679" t="str">
            <v>[天上の女神]ｳﾗﾆｱ</v>
          </cell>
        </row>
        <row r="3680">
          <cell r="A3680">
            <v>24818111</v>
          </cell>
          <cell r="B3680" t="str">
            <v>[雷槌]ﾄｰﾙ</v>
          </cell>
        </row>
        <row r="3681">
          <cell r="A3681">
            <v>24818112</v>
          </cell>
          <cell r="B3681" t="str">
            <v>[雷槌]ﾄｰﾙ+</v>
          </cell>
        </row>
        <row r="3682">
          <cell r="A3682">
            <v>24818113</v>
          </cell>
          <cell r="B3682" t="str">
            <v>[雷槌戦神]ﾄｰﾙ</v>
          </cell>
        </row>
        <row r="3683">
          <cell r="A3683">
            <v>35819111</v>
          </cell>
          <cell r="B3683" t="str">
            <v>[迷子妖精]ｵﾔﾕﾋﾞﾋﾒ</v>
          </cell>
        </row>
        <row r="3684">
          <cell r="A3684">
            <v>35819112</v>
          </cell>
          <cell r="B3684" t="str">
            <v>[迷子妖精]ｵﾔﾕﾋﾞﾋﾒ+</v>
          </cell>
        </row>
        <row r="3685">
          <cell r="A3685">
            <v>35819113</v>
          </cell>
          <cell r="B3685" t="str">
            <v>[羽ばたきの妖精]ｵﾔﾕﾋﾞﾋﾒ</v>
          </cell>
        </row>
        <row r="3686">
          <cell r="A3686">
            <v>26820111</v>
          </cell>
          <cell r="B3686" t="str">
            <v>[蓮華神]ﾗｸｼｭﾐ</v>
          </cell>
        </row>
        <row r="3687">
          <cell r="A3687">
            <v>26820112</v>
          </cell>
          <cell r="B3687" t="str">
            <v>[蓮華神]ﾗｸｼｭﾐ+</v>
          </cell>
        </row>
        <row r="3688">
          <cell r="A3688">
            <v>26820113</v>
          </cell>
          <cell r="B3688" t="str">
            <v>[蓮華女神]ﾗｸｼｭﾐ</v>
          </cell>
        </row>
        <row r="3689">
          <cell r="A3689">
            <v>16821111</v>
          </cell>
          <cell r="B3689" t="str">
            <v>[福音の音色]ﾗｸﾞｴﾙ</v>
          </cell>
        </row>
        <row r="3690">
          <cell r="A3690">
            <v>16821112</v>
          </cell>
          <cell r="B3690" t="str">
            <v>[福音の音色]ﾗｸﾞｴﾙ+</v>
          </cell>
        </row>
        <row r="3691">
          <cell r="A3691">
            <v>16821113</v>
          </cell>
          <cell r="B3691" t="str">
            <v>[福音天使]ﾗｸﾞｴﾙ</v>
          </cell>
        </row>
        <row r="3692">
          <cell r="A3692">
            <v>34822111</v>
          </cell>
          <cell r="B3692" t="str">
            <v>ｱﾗｴﾙ</v>
          </cell>
        </row>
        <row r="3693">
          <cell r="A3693">
            <v>34822112</v>
          </cell>
          <cell r="B3693" t="str">
            <v>ｱﾗｴﾙ+</v>
          </cell>
        </row>
        <row r="3694">
          <cell r="A3694">
            <v>34822113</v>
          </cell>
          <cell r="B3694" t="str">
            <v>[美羽天使]ｱﾗｴﾙ</v>
          </cell>
        </row>
        <row r="3695">
          <cell r="A3695">
            <v>25823111</v>
          </cell>
          <cell r="B3695" t="str">
            <v>[魔神]ｱｽﾓﾃﾞｳｽ</v>
          </cell>
        </row>
        <row r="3696">
          <cell r="A3696">
            <v>25823112</v>
          </cell>
          <cell r="B3696" t="str">
            <v>[魔神]ｱｽﾓﾃﾞｳｽ+</v>
          </cell>
        </row>
        <row r="3697">
          <cell r="A3697">
            <v>25823113</v>
          </cell>
          <cell r="B3697" t="str">
            <v>[憑魔王]ｱｽﾓﾃﾞｳｽ</v>
          </cell>
        </row>
        <row r="3698">
          <cell r="A3698">
            <v>16824111</v>
          </cell>
          <cell r="B3698" t="str">
            <v>[輝熱]ｶﾞﾙｰﾀﾞ</v>
          </cell>
        </row>
        <row r="3699">
          <cell r="A3699">
            <v>16824112</v>
          </cell>
          <cell r="B3699" t="str">
            <v>[輝熱]ｶﾞﾙｰﾀﾞ+</v>
          </cell>
        </row>
        <row r="3700">
          <cell r="A3700">
            <v>16824113</v>
          </cell>
          <cell r="B3700" t="str">
            <v>[美しき翼]ｶﾞﾙｰﾀﾞ</v>
          </cell>
        </row>
        <row r="3701">
          <cell r="A3701">
            <v>13825111</v>
          </cell>
          <cell r="B3701" t="str">
            <v>[そわそわ]ﾋﾟｸﾘﾝ</v>
          </cell>
        </row>
        <row r="3702">
          <cell r="A3702">
            <v>14826111</v>
          </cell>
          <cell r="B3702" t="str">
            <v>[ﾊﾟｰﾃｨｰの始まり]ﾋﾟｸﾘﾝ</v>
          </cell>
        </row>
        <row r="3703">
          <cell r="A3703">
            <v>16827111</v>
          </cell>
          <cell r="B3703" t="str">
            <v>[おかえり]ﾋﾟｸﾘﾝ</v>
          </cell>
        </row>
        <row r="3704">
          <cell r="A3704">
            <v>16828113</v>
          </cell>
          <cell r="B3704" t="str">
            <v>[ﾏｽﾀｰと永遠に]ﾋﾟｸﾘﾝ</v>
          </cell>
        </row>
        <row r="3705">
          <cell r="A3705">
            <v>15829111</v>
          </cell>
          <cell r="B3705" t="str">
            <v>[ﾗﾌﾞﾏｽﾀｰ]ﾋﾟｸﾘﾝ</v>
          </cell>
        </row>
        <row r="3706">
          <cell r="A3706">
            <v>15830113</v>
          </cell>
          <cell r="B3706" t="str">
            <v>[新婚ﾗｲﾌ]ﾋﾟｸﾘﾝ</v>
          </cell>
        </row>
        <row r="3707">
          <cell r="A3707">
            <v>17831111</v>
          </cell>
          <cell r="B3707" t="str">
            <v>[祝福の宴]ﾋﾟｸﾘﾝ</v>
          </cell>
        </row>
        <row r="3708">
          <cell r="A3708">
            <v>17832113</v>
          </cell>
          <cell r="B3708" t="str">
            <v>[新婚☆妖精]ﾋﾟｸﾘﾝ</v>
          </cell>
        </row>
        <row r="3709">
          <cell r="A3709">
            <v>23833111</v>
          </cell>
          <cell r="B3709" t="str">
            <v>[そわそわ]ﾋﾟｸﾘﾝ</v>
          </cell>
        </row>
        <row r="3710">
          <cell r="A3710">
            <v>24834111</v>
          </cell>
          <cell r="B3710" t="str">
            <v>[ﾊﾟｰﾃｨｰの始まり]ﾋﾟｸﾘﾝ</v>
          </cell>
        </row>
        <row r="3711">
          <cell r="A3711">
            <v>26835111</v>
          </cell>
          <cell r="B3711" t="str">
            <v>[おかえり]ﾋﾟｸﾘﾝ</v>
          </cell>
        </row>
        <row r="3712">
          <cell r="A3712">
            <v>26836113</v>
          </cell>
          <cell r="B3712" t="str">
            <v>[ﾏｽﾀｰと永遠に]ﾋﾟｸﾘﾝ</v>
          </cell>
        </row>
        <row r="3713">
          <cell r="A3713">
            <v>25837111</v>
          </cell>
          <cell r="B3713" t="str">
            <v>[ﾗﾌﾞﾏｽﾀｰ]ﾋﾟｸﾘﾝ</v>
          </cell>
        </row>
        <row r="3714">
          <cell r="A3714">
            <v>25838113</v>
          </cell>
          <cell r="B3714" t="str">
            <v>[新婚ﾗｲﾌ]ﾋﾟｸﾘﾝ</v>
          </cell>
        </row>
        <row r="3715">
          <cell r="A3715">
            <v>27839111</v>
          </cell>
          <cell r="B3715" t="str">
            <v>[祝福の宴]ﾋﾟｸﾘﾝ</v>
          </cell>
        </row>
        <row r="3716">
          <cell r="A3716">
            <v>27840113</v>
          </cell>
          <cell r="B3716" t="str">
            <v>[新婚☆妖精]ﾋﾟｸﾘﾝ</v>
          </cell>
        </row>
        <row r="3717">
          <cell r="A3717">
            <v>33841111</v>
          </cell>
          <cell r="B3717" t="str">
            <v>[そわそわ]ﾋﾟｸﾘﾝ</v>
          </cell>
        </row>
        <row r="3718">
          <cell r="A3718">
            <v>34842111</v>
          </cell>
          <cell r="B3718" t="str">
            <v>[ﾊﾟｰﾃｨｰの始まり]ﾋﾟｸﾘﾝ</v>
          </cell>
        </row>
        <row r="3719">
          <cell r="A3719">
            <v>36843111</v>
          </cell>
          <cell r="B3719" t="str">
            <v>[おかえり]ﾋﾟｸﾘﾝ</v>
          </cell>
        </row>
        <row r="3720">
          <cell r="A3720">
            <v>36844113</v>
          </cell>
          <cell r="B3720" t="str">
            <v>[ﾏｽﾀｰと永遠に]ﾋﾟｸﾘﾝ</v>
          </cell>
        </row>
        <row r="3721">
          <cell r="A3721">
            <v>35845111</v>
          </cell>
          <cell r="B3721" t="str">
            <v>[ﾗﾌﾞﾏｽﾀｰ]ﾋﾟｸﾘﾝ</v>
          </cell>
        </row>
        <row r="3722">
          <cell r="A3722">
            <v>35846113</v>
          </cell>
          <cell r="B3722" t="str">
            <v>[新婚ﾗｲﾌ]ﾋﾟｸﾘﾝ</v>
          </cell>
        </row>
        <row r="3723">
          <cell r="A3723">
            <v>37847111</v>
          </cell>
          <cell r="B3723" t="str">
            <v>[祝福の宴]ﾋﾟｸﾘﾝ</v>
          </cell>
        </row>
        <row r="3724">
          <cell r="A3724">
            <v>37848113</v>
          </cell>
          <cell r="B3724" t="str">
            <v>[新婚☆妖精]ﾋﾟｸﾘﾝ</v>
          </cell>
        </row>
        <row r="3725">
          <cell r="A3725">
            <v>25849111</v>
          </cell>
          <cell r="B3725" t="str">
            <v>[艶惑花嫁]ﾊﾟｽﾞｽﾞ</v>
          </cell>
        </row>
        <row r="3726">
          <cell r="A3726">
            <v>25849112</v>
          </cell>
          <cell r="B3726" t="str">
            <v>[艶惑花嫁]ﾊﾟｽﾞｽﾞ+</v>
          </cell>
        </row>
        <row r="3727">
          <cell r="A3727">
            <v>25849113</v>
          </cell>
          <cell r="B3727" t="str">
            <v>[黒装の魔嫁姫]ﾊﾟｽﾞｽﾞ</v>
          </cell>
        </row>
        <row r="3728">
          <cell r="A3728">
            <v>36850111</v>
          </cell>
          <cell r="B3728" t="str">
            <v>[極・漆黒花嫁]ﾊﾟｽﾞｽﾞ</v>
          </cell>
        </row>
        <row r="3729">
          <cell r="A3729">
            <v>36850112</v>
          </cell>
          <cell r="B3729" t="str">
            <v>[極・漆黒花嫁]ﾊﾟｽﾞｽﾞ+</v>
          </cell>
        </row>
        <row r="3730">
          <cell r="A3730">
            <v>36850113</v>
          </cell>
          <cell r="B3730" t="str">
            <v>[極・漆黒魔嫁]ﾊﾟｽﾞｽﾞ</v>
          </cell>
        </row>
        <row r="3731">
          <cell r="A3731">
            <v>15851111</v>
          </cell>
          <cell r="B3731" t="str">
            <v>[真極・恐嵐花嫁]ﾊﾟｽﾞｽﾞ</v>
          </cell>
        </row>
        <row r="3732">
          <cell r="A3732">
            <v>15851112</v>
          </cell>
          <cell r="B3732" t="str">
            <v>[真極・恐嵐花嫁]ﾊﾟｽﾞｽﾞ+</v>
          </cell>
        </row>
        <row r="3733">
          <cell r="A3733">
            <v>15851113</v>
          </cell>
          <cell r="B3733" t="str">
            <v>[真極・黒装花嫁]ﾊﾟｽﾞｽﾞ</v>
          </cell>
        </row>
        <row r="3734">
          <cell r="A3734">
            <v>16852111</v>
          </cell>
          <cell r="B3734" t="str">
            <v>[大炎]ｻﾗﾏﾝﾀﾞ</v>
          </cell>
        </row>
        <row r="3735">
          <cell r="A3735">
            <v>16852112</v>
          </cell>
          <cell r="B3735" t="str">
            <v>[大炎]ｻﾗﾏﾝﾀﾞ+</v>
          </cell>
        </row>
        <row r="3736">
          <cell r="A3736">
            <v>16852113</v>
          </cell>
          <cell r="B3736" t="str">
            <v>[大炎蜥蜴]ｻﾗﾏﾝﾀﾞ</v>
          </cell>
        </row>
        <row r="3737">
          <cell r="A3737">
            <v>38853111</v>
          </cell>
          <cell r="B3737" t="str">
            <v>[千年初夜]九尾の狐</v>
          </cell>
        </row>
        <row r="3738">
          <cell r="A3738">
            <v>38853112</v>
          </cell>
          <cell r="B3738" t="str">
            <v>[千年初夜]九尾の狐+</v>
          </cell>
        </row>
        <row r="3739">
          <cell r="A3739">
            <v>38853113</v>
          </cell>
          <cell r="B3739" t="str">
            <v>[嫁入り]九尾の狐</v>
          </cell>
        </row>
        <row r="3740">
          <cell r="A3740">
            <v>27854111</v>
          </cell>
          <cell r="B3740" t="str">
            <v>[結婚天使]ｶﾞﾌﾞﾘｴﾙ</v>
          </cell>
        </row>
        <row r="3741">
          <cell r="A3741">
            <v>27854112</v>
          </cell>
          <cell r="B3741" t="str">
            <v>[結婚天使]ｶﾞﾌﾞﾘｴﾙ+</v>
          </cell>
        </row>
        <row r="3742">
          <cell r="A3742">
            <v>27854113</v>
          </cell>
          <cell r="B3742" t="str">
            <v>[花嫁天使]ｶﾞﾌﾞﾘｴﾙ</v>
          </cell>
        </row>
        <row r="3743">
          <cell r="A3743">
            <v>17855111</v>
          </cell>
          <cell r="B3743" t="str">
            <v>[ﾌﾞﾗｲﾀﾞﾙﾋﾛｲﾝ]ﾍﾗｸﾚｽ</v>
          </cell>
        </row>
        <row r="3744">
          <cell r="A3744">
            <v>17855112</v>
          </cell>
          <cell r="B3744" t="str">
            <v>[ﾌﾞﾗｲﾀﾞﾙﾋﾛｲﾝ]ﾍﾗｸﾚｽ+</v>
          </cell>
        </row>
        <row r="3745">
          <cell r="A3745">
            <v>17855113</v>
          </cell>
          <cell r="B3745" t="str">
            <v>[英雄花嫁]ﾍﾗｸﾚｽ</v>
          </cell>
        </row>
        <row r="3746">
          <cell r="A3746">
            <v>16856111</v>
          </cell>
          <cell r="B3746" t="str">
            <v>[ﾃｯﾍﾟﾝ花嫁]ｺﾞﾌﾞﾘﾝ</v>
          </cell>
        </row>
        <row r="3747">
          <cell r="A3747">
            <v>16856112</v>
          </cell>
          <cell r="B3747" t="str">
            <v>[ﾃｯﾍﾟﾝ花嫁]ｺﾞﾌﾞﾘﾝ+</v>
          </cell>
        </row>
        <row r="3748">
          <cell r="A3748">
            <v>16856113</v>
          </cell>
          <cell r="B3748" t="str">
            <v>[嫁に金棒]ｺﾞﾌﾞﾘﾝ</v>
          </cell>
        </row>
        <row r="3749">
          <cell r="A3749">
            <v>16857111</v>
          </cell>
          <cell r="B3749" t="str">
            <v>[花嫁姫]ｳﾞｧﾙｷﾘｰ</v>
          </cell>
        </row>
        <row r="3750">
          <cell r="A3750">
            <v>16857112</v>
          </cell>
          <cell r="B3750" t="str">
            <v>[花嫁姫]ｳﾞｧﾙｷﾘｰ+</v>
          </cell>
        </row>
        <row r="3751">
          <cell r="A3751">
            <v>16857113</v>
          </cell>
          <cell r="B3751" t="str">
            <v>[戦花嫁]ｳﾞｧﾙｷﾘｰ</v>
          </cell>
        </row>
        <row r="3752">
          <cell r="A3752">
            <v>16858111</v>
          </cell>
          <cell r="B3752" t="str">
            <v>[正夢花嫁]ﾘｰﾌｪ</v>
          </cell>
        </row>
        <row r="3753">
          <cell r="A3753">
            <v>16858112</v>
          </cell>
          <cell r="B3753" t="str">
            <v>[正夢花嫁]ﾘｰﾌｪ+</v>
          </cell>
        </row>
        <row r="3754">
          <cell r="A3754">
            <v>16858113</v>
          </cell>
          <cell r="B3754" t="str">
            <v>[嫁抱っこ]ﾘｰﾌｪ</v>
          </cell>
        </row>
        <row r="3755">
          <cell r="A3755">
            <v>26859111</v>
          </cell>
          <cell r="B3755" t="str">
            <v>[花嫁海神]ﾎﾟｾｲﾄﾞﾝ</v>
          </cell>
        </row>
        <row r="3756">
          <cell r="A3756">
            <v>26859112</v>
          </cell>
          <cell r="B3756" t="str">
            <v>[花嫁海神]ﾎﾟｾｲﾄﾞﾝ+</v>
          </cell>
        </row>
        <row r="3757">
          <cell r="A3757">
            <v>26859113</v>
          </cell>
          <cell r="B3757" t="str">
            <v>[海神の入籍]ﾎﾟｾｲﾄﾞﾝ</v>
          </cell>
        </row>
        <row r="3758">
          <cell r="A3758">
            <v>26860111</v>
          </cell>
          <cell r="B3758" t="str">
            <v>[誘拐花嫁]ﾍﾟﾙｾﾎﾟﾈ</v>
          </cell>
        </row>
        <row r="3759">
          <cell r="A3759">
            <v>26860112</v>
          </cell>
          <cell r="B3759" t="str">
            <v>[誘拐花嫁]ﾍﾟﾙｾﾎﾟﾈ+</v>
          </cell>
        </row>
        <row r="3760">
          <cell r="A3760">
            <v>26860113</v>
          </cell>
          <cell r="B3760" t="str">
            <v>[冥府花嫁]ﾍﾟﾙｾﾎﾟﾈ</v>
          </cell>
        </row>
        <row r="3761">
          <cell r="A3761">
            <v>36861111</v>
          </cell>
          <cell r="B3761" t="str">
            <v>[求愛花嫁]ﾄｳﾃﾂ</v>
          </cell>
        </row>
        <row r="3762">
          <cell r="A3762">
            <v>36861112</v>
          </cell>
          <cell r="B3762" t="str">
            <v>[求愛花嫁]ﾄｳﾃﾂ+</v>
          </cell>
        </row>
        <row r="3763">
          <cell r="A3763">
            <v>36861113</v>
          </cell>
          <cell r="B3763" t="str">
            <v>[婚姻の契り]ﾄｳﾃﾂ</v>
          </cell>
        </row>
        <row r="3764">
          <cell r="A3764">
            <v>36862111</v>
          </cell>
          <cell r="B3764" t="str">
            <v>[至高花嫁]ｾﾞｳｽ</v>
          </cell>
        </row>
        <row r="3765">
          <cell r="A3765">
            <v>36862112</v>
          </cell>
          <cell r="B3765" t="str">
            <v>[至高花嫁]ｾﾞｳｽ+</v>
          </cell>
        </row>
        <row r="3766">
          <cell r="A3766">
            <v>36862113</v>
          </cell>
          <cell r="B3766" t="str">
            <v>[花嫁最高神]ｾﾞｳｽ</v>
          </cell>
        </row>
        <row r="3767">
          <cell r="A3767">
            <v>14863111</v>
          </cell>
          <cell r="B3767" t="str">
            <v>[花嫁]河童</v>
          </cell>
        </row>
        <row r="3768">
          <cell r="A3768">
            <v>14863112</v>
          </cell>
          <cell r="B3768" t="str">
            <v>[花嫁]河童+</v>
          </cell>
        </row>
        <row r="3769">
          <cell r="A3769">
            <v>14863113</v>
          </cell>
          <cell r="B3769" t="str">
            <v>[水神花嫁]河童</v>
          </cell>
        </row>
        <row r="3770">
          <cell r="A3770">
            <v>24864111</v>
          </cell>
          <cell r="B3770" t="str">
            <v>[花嫁]朱雀</v>
          </cell>
        </row>
        <row r="3771">
          <cell r="A3771">
            <v>24864112</v>
          </cell>
          <cell r="B3771" t="str">
            <v>[花嫁]朱雀+</v>
          </cell>
        </row>
        <row r="3772">
          <cell r="A3772">
            <v>24864113</v>
          </cell>
          <cell r="B3772" t="str">
            <v>[花嫁姫]朱雀</v>
          </cell>
        </row>
        <row r="3773">
          <cell r="A3773">
            <v>34865111</v>
          </cell>
          <cell r="B3773" t="str">
            <v>[花嫁]ｱﾓﾝ</v>
          </cell>
        </row>
        <row r="3774">
          <cell r="A3774">
            <v>34865112</v>
          </cell>
          <cell r="B3774" t="str">
            <v>[花嫁]ｱﾓﾝ+</v>
          </cell>
        </row>
        <row r="3775">
          <cell r="A3775">
            <v>34865113</v>
          </cell>
          <cell r="B3775" t="str">
            <v>[花嫁姫]ｱﾓﾝ</v>
          </cell>
        </row>
        <row r="3776">
          <cell r="A3776">
            <v>24866111</v>
          </cell>
          <cell r="B3776" t="str">
            <v>[花嫁]ｲｴﾃｨ</v>
          </cell>
        </row>
        <row r="3777">
          <cell r="A3777">
            <v>24866112</v>
          </cell>
          <cell r="B3777" t="str">
            <v>[花嫁]ｲｴﾃｨ+</v>
          </cell>
        </row>
        <row r="3778">
          <cell r="A3778">
            <v>24866113</v>
          </cell>
          <cell r="B3778" t="str">
            <v>[氷雪花嫁]ｲｴﾃｨ</v>
          </cell>
        </row>
        <row r="3779">
          <cell r="A3779">
            <v>26867111</v>
          </cell>
          <cell r="B3779" t="str">
            <v>[祝福女神]ﾌﾚｲﾔ</v>
          </cell>
        </row>
        <row r="3780">
          <cell r="A3780">
            <v>26867112</v>
          </cell>
          <cell r="B3780" t="str">
            <v>[祝福女神]ﾌﾚｲﾔ+</v>
          </cell>
        </row>
        <row r="3781">
          <cell r="A3781">
            <v>26867113</v>
          </cell>
          <cell r="B3781" t="str">
            <v>[2ndAnniversary]ﾌﾚｲﾔ</v>
          </cell>
        </row>
        <row r="3782">
          <cell r="A3782">
            <v>16868111</v>
          </cell>
          <cell r="B3782" t="str">
            <v>[記念竜王]ﾊﾞﾊﾑｰﾄ</v>
          </cell>
        </row>
        <row r="3783">
          <cell r="A3783">
            <v>16868112</v>
          </cell>
          <cell r="B3783" t="str">
            <v>[記念竜王]ﾊﾞﾊﾑｰﾄ+</v>
          </cell>
        </row>
        <row r="3784">
          <cell r="A3784">
            <v>16868113</v>
          </cell>
          <cell r="B3784" t="str">
            <v>[2ndAnniversary]ﾊﾞﾊﾑｰﾄ</v>
          </cell>
        </row>
        <row r="3785">
          <cell r="A3785">
            <v>26869111</v>
          </cell>
          <cell r="B3785" t="str">
            <v>[記念竜王]ﾊﾞﾊﾑｰﾄ</v>
          </cell>
        </row>
        <row r="3786">
          <cell r="A3786">
            <v>26869112</v>
          </cell>
          <cell r="B3786" t="str">
            <v>[記念竜王]ﾊﾞﾊﾑｰﾄ+</v>
          </cell>
        </row>
        <row r="3787">
          <cell r="A3787">
            <v>26869113</v>
          </cell>
          <cell r="B3787" t="str">
            <v>[2ndAnniversary]ﾊﾞﾊﾑｰﾄ</v>
          </cell>
        </row>
        <row r="3788">
          <cell r="A3788">
            <v>36870111</v>
          </cell>
          <cell r="B3788" t="str">
            <v>[記念竜王]ﾊﾞﾊﾑｰﾄ</v>
          </cell>
        </row>
        <row r="3789">
          <cell r="A3789">
            <v>36870112</v>
          </cell>
          <cell r="B3789" t="str">
            <v>[記念竜王]ﾊﾞﾊﾑｰﾄ+</v>
          </cell>
        </row>
        <row r="3790">
          <cell r="A3790">
            <v>36870113</v>
          </cell>
          <cell r="B3790" t="str">
            <v>[2ndAnniversary]ﾊﾞﾊﾑｰﾄ</v>
          </cell>
        </row>
        <row r="3791">
          <cell r="A3791">
            <v>17871111</v>
          </cell>
          <cell r="B3791" t="str">
            <v>[淫魔]ﾘﾘﾝ</v>
          </cell>
        </row>
        <row r="3792">
          <cell r="A3792">
            <v>17871112</v>
          </cell>
          <cell r="B3792" t="str">
            <v>[淫魔]ﾘﾘﾝ+</v>
          </cell>
        </row>
        <row r="3793">
          <cell r="A3793">
            <v>17871113</v>
          </cell>
          <cell r="B3793" t="str">
            <v>[創世淫魔]ﾘﾘﾝ</v>
          </cell>
        </row>
        <row r="3794">
          <cell r="A3794">
            <v>27871113</v>
          </cell>
          <cell r="B3794" t="str">
            <v>[創世淫魔]ﾘﾘﾝ</v>
          </cell>
        </row>
        <row r="3795">
          <cell r="A3795">
            <v>37871113</v>
          </cell>
          <cell r="B3795" t="str">
            <v>[創世淫魔]ﾘﾘﾝ</v>
          </cell>
        </row>
        <row r="3796">
          <cell r="A3796">
            <v>26872111</v>
          </cell>
          <cell r="B3796" t="str">
            <v>ﾋﾞﾌﾛﾝｽ</v>
          </cell>
        </row>
        <row r="3797">
          <cell r="A3797">
            <v>26872112</v>
          </cell>
          <cell r="B3797" t="str">
            <v>ﾋﾞﾌﾛﾝｽ+</v>
          </cell>
        </row>
        <row r="3798">
          <cell r="A3798">
            <v>26872113</v>
          </cell>
          <cell r="B3798" t="str">
            <v>[死操魔姫]ﾋﾞﾌﾛﾝｽ</v>
          </cell>
        </row>
        <row r="3799">
          <cell r="A3799">
            <v>36873111</v>
          </cell>
          <cell r="B3799" t="str">
            <v>[ﾛｯｷﾝｱｲﾄﾞﾙ]ｸﾞﾗｼｬ･ﾗﾎﾞﾗｽ</v>
          </cell>
        </row>
        <row r="3800">
          <cell r="A3800">
            <v>36873112</v>
          </cell>
          <cell r="B3800" t="str">
            <v>[ﾛｯｷﾝｱｲﾄﾞﾙ]ｸﾞﾗｼｬ･ﾗﾎﾞﾗｽ+</v>
          </cell>
        </row>
        <row r="3801">
          <cell r="A3801">
            <v>36873113</v>
          </cell>
          <cell r="B3801" t="str">
            <v>[ﾃﾞｨｰﾌﾟﾛｯｸｱｲﾄﾞﾙ]ｸﾞﾗｼｬ･ﾗﾎﾞﾗｽ</v>
          </cell>
        </row>
        <row r="3802">
          <cell r="A3802">
            <v>34874111</v>
          </cell>
          <cell r="B3802" t="str">
            <v>[赤毛]ﾋﾟｸｼｰ</v>
          </cell>
        </row>
        <row r="3803">
          <cell r="A3803">
            <v>34874112</v>
          </cell>
          <cell r="B3803" t="str">
            <v>[赤毛]ﾋﾟｸｼｰ+</v>
          </cell>
        </row>
        <row r="3804">
          <cell r="A3804">
            <v>34874113</v>
          </cell>
          <cell r="B3804" t="str">
            <v>[赤毛の妖精]ﾋﾟｸｼｰ</v>
          </cell>
        </row>
        <row r="3805">
          <cell r="A3805">
            <v>37877111</v>
          </cell>
          <cell r="B3805" t="str">
            <v>ｲｻﾞﾅｷﾞ</v>
          </cell>
        </row>
        <row r="3806">
          <cell r="A3806">
            <v>37877112</v>
          </cell>
          <cell r="B3806" t="str">
            <v>ｲｻﾞﾅｷﾞ+</v>
          </cell>
        </row>
        <row r="3807">
          <cell r="A3807">
            <v>37877113</v>
          </cell>
          <cell r="B3807" t="str">
            <v>[天地創造の神]ｲｻﾞﾅｷﾞ</v>
          </cell>
        </row>
        <row r="3808">
          <cell r="A3808">
            <v>15980011</v>
          </cell>
          <cell r="B3808" t="str">
            <v>[進撃の一撃艶技]ﾌﾟﾗﾁﾅｽﾗｲﾑ</v>
          </cell>
        </row>
        <row r="3809">
          <cell r="A3809">
            <v>15981011</v>
          </cell>
          <cell r="B3809" t="str">
            <v>[りんぷん!艶技]ﾌﾟﾗﾁﾅｽﾗｲﾑ</v>
          </cell>
        </row>
        <row r="3810">
          <cell r="A3810">
            <v>35878111</v>
          </cell>
          <cell r="B3810" t="str">
            <v>[七蛇怪女]ﾑｼｭﾏｯﾍ</v>
          </cell>
        </row>
        <row r="3811">
          <cell r="A3811">
            <v>35878112</v>
          </cell>
          <cell r="B3811" t="str">
            <v>[七蛇怪女]ﾑｼｭﾏｯﾍ+</v>
          </cell>
        </row>
        <row r="3812">
          <cell r="A3812">
            <v>35878113</v>
          </cell>
          <cell r="B3812" t="str">
            <v>[ﾊﾞﾋﾞﾛﾆｱﾌﾟﾘﾝｾｽ]ﾑｼｭﾏｯﾍ</v>
          </cell>
        </row>
        <row r="3813">
          <cell r="A3813">
            <v>26879111</v>
          </cell>
          <cell r="B3813" t="str">
            <v>[大山]ﾊﾟｰﾙｳﾞｧﾃｨｰ</v>
          </cell>
        </row>
        <row r="3814">
          <cell r="A3814">
            <v>26879112</v>
          </cell>
          <cell r="B3814" t="str">
            <v>[大山]ﾊﾟｰﾙｳﾞｧﾃｨｰ+</v>
          </cell>
        </row>
        <row r="3815">
          <cell r="A3815">
            <v>26879113</v>
          </cell>
          <cell r="B3815" t="str">
            <v>[大山女神]ﾊﾟｰﾙｳﾞｧﾃｨｰ</v>
          </cell>
        </row>
        <row r="3816">
          <cell r="A3816">
            <v>15880111</v>
          </cell>
          <cell r="B3816" t="str">
            <v>[恵愛女神]ｲｼｭﾀﾙ</v>
          </cell>
        </row>
        <row r="3817">
          <cell r="A3817">
            <v>15880112</v>
          </cell>
          <cell r="B3817" t="str">
            <v>[恵愛女神]ｲｼｭﾀﾙ+</v>
          </cell>
        </row>
        <row r="3818">
          <cell r="A3818">
            <v>15880113</v>
          </cell>
          <cell r="B3818" t="str">
            <v>[闘争の金星姫]ｲｼｭﾀﾙ</v>
          </cell>
        </row>
        <row r="3819">
          <cell r="A3819">
            <v>36881111</v>
          </cell>
          <cell r="B3819" t="str">
            <v>[天秤]ｽｸﾙﾄﾞ</v>
          </cell>
        </row>
        <row r="3820">
          <cell r="A3820">
            <v>36881112</v>
          </cell>
          <cell r="B3820" t="str">
            <v>[天秤]ｽｸﾙﾄﾞ+</v>
          </cell>
        </row>
        <row r="3821">
          <cell r="A3821">
            <v>36881113</v>
          </cell>
          <cell r="B3821" t="str">
            <v>[命の天秤]ｽｸﾙﾄﾞ</v>
          </cell>
        </row>
        <row r="3822">
          <cell r="A3822">
            <v>26882111</v>
          </cell>
          <cell r="B3822" t="str">
            <v>[進撃巨獣]ﾘｳﾞｧｲｱｻﾝ</v>
          </cell>
        </row>
        <row r="3823">
          <cell r="A3823">
            <v>26882112</v>
          </cell>
          <cell r="B3823" t="str">
            <v>[進撃巨獣]ﾘｳﾞｧｲｱｻﾝ+</v>
          </cell>
        </row>
        <row r="3824">
          <cell r="A3824">
            <v>26882113</v>
          </cell>
          <cell r="B3824" t="str">
            <v>[大海獣王]ﾘｳﾞｧｲｱｻﾝ</v>
          </cell>
        </row>
        <row r="3825">
          <cell r="A3825">
            <v>14883111</v>
          </cell>
          <cell r="B3825" t="str">
            <v>[大炎精]ｲﾌﾘｰﾄ</v>
          </cell>
        </row>
        <row r="3826">
          <cell r="A3826">
            <v>14883112</v>
          </cell>
          <cell r="B3826" t="str">
            <v>[大炎精]ｲﾌﾘｰﾄ+</v>
          </cell>
        </row>
        <row r="3827">
          <cell r="A3827">
            <v>14883113</v>
          </cell>
          <cell r="B3827" t="str">
            <v>[爆煙]ｲﾌﾘｰﾄ</v>
          </cell>
        </row>
        <row r="3828">
          <cell r="A3828">
            <v>15884111</v>
          </cell>
          <cell r="B3828" t="str">
            <v>ｱﾒﾉﾄﾘﾌﾈ</v>
          </cell>
        </row>
        <row r="3829">
          <cell r="A3829">
            <v>15884112</v>
          </cell>
          <cell r="B3829" t="str">
            <v>ｱﾒﾉﾄﾘﾌﾈ+</v>
          </cell>
        </row>
        <row r="3830">
          <cell r="A3830">
            <v>15884113</v>
          </cell>
          <cell r="B3830" t="str">
            <v>[大船神]ｱﾒﾉﾄﾘﾌﾈ</v>
          </cell>
        </row>
        <row r="3831">
          <cell r="A3831">
            <v>36885111</v>
          </cell>
          <cell r="B3831" t="str">
            <v>[罰天使]ｻﾘｴﾙ</v>
          </cell>
        </row>
        <row r="3832">
          <cell r="A3832">
            <v>36885112</v>
          </cell>
          <cell r="B3832" t="str">
            <v>[罰天使]ｻﾘｴﾙ+</v>
          </cell>
        </row>
        <row r="3833">
          <cell r="A3833">
            <v>36885113</v>
          </cell>
          <cell r="B3833" t="str">
            <v>[美髪罰天使]ｻﾘｴﾙ</v>
          </cell>
        </row>
        <row r="3834">
          <cell r="A3834">
            <v>13886111</v>
          </cell>
          <cell r="B3834" t="str">
            <v>[ときめき]乙姫</v>
          </cell>
        </row>
        <row r="3835">
          <cell r="A3835">
            <v>14887111</v>
          </cell>
          <cell r="B3835" t="str">
            <v>[ﾄﾞｷﾄﾞｷ]乙姫</v>
          </cell>
        </row>
        <row r="3836">
          <cell r="A3836">
            <v>16888111</v>
          </cell>
          <cell r="B3836" t="str">
            <v>[あなたと一緒に]乙姫</v>
          </cell>
        </row>
        <row r="3837">
          <cell r="A3837">
            <v>16889113</v>
          </cell>
          <cell r="B3837" t="str">
            <v>[わくわく]乙姫</v>
          </cell>
        </row>
        <row r="3838">
          <cell r="A3838">
            <v>15890111</v>
          </cell>
          <cell r="B3838" t="str">
            <v>[びしょ濡れ]乙姫</v>
          </cell>
        </row>
        <row r="3839">
          <cell r="A3839">
            <v>15891113</v>
          </cell>
          <cell r="B3839" t="str">
            <v>[波乗りﾃﾞｰﾄ]乙姫</v>
          </cell>
        </row>
        <row r="3840">
          <cell r="A3840">
            <v>17892111</v>
          </cell>
          <cell r="B3840" t="str">
            <v>[遊泳竜女]乙姫</v>
          </cell>
        </row>
        <row r="3841">
          <cell r="A3841">
            <v>17893113</v>
          </cell>
          <cell r="B3841" t="str">
            <v>[竜女の恋心]乙姫</v>
          </cell>
        </row>
        <row r="3842">
          <cell r="A3842">
            <v>23894111</v>
          </cell>
          <cell r="B3842" t="str">
            <v>[ときめき]乙姫</v>
          </cell>
        </row>
        <row r="3843">
          <cell r="A3843">
            <v>24895111</v>
          </cell>
          <cell r="B3843" t="str">
            <v>[ﾄﾞｷﾄﾞｷ]乙姫</v>
          </cell>
        </row>
        <row r="3844">
          <cell r="A3844">
            <v>26896111</v>
          </cell>
          <cell r="B3844" t="str">
            <v>[あなたと一緒に]乙姫</v>
          </cell>
        </row>
        <row r="3845">
          <cell r="A3845">
            <v>26897113</v>
          </cell>
          <cell r="B3845" t="str">
            <v>[わくわく]乙姫</v>
          </cell>
        </row>
        <row r="3846">
          <cell r="A3846">
            <v>25898111</v>
          </cell>
          <cell r="B3846" t="str">
            <v>[びしょ濡れ]乙姫</v>
          </cell>
        </row>
        <row r="3847">
          <cell r="A3847">
            <v>25899113</v>
          </cell>
          <cell r="B3847" t="str">
            <v>[波乗りﾃﾞｰﾄ]乙姫</v>
          </cell>
        </row>
        <row r="3848">
          <cell r="A3848">
            <v>27900111</v>
          </cell>
          <cell r="B3848" t="str">
            <v>[遊泳竜女]乙姫</v>
          </cell>
        </row>
        <row r="3849">
          <cell r="A3849">
            <v>27901113</v>
          </cell>
          <cell r="B3849" t="str">
            <v>[竜女の恋心]乙姫</v>
          </cell>
        </row>
        <row r="3850">
          <cell r="A3850">
            <v>33902111</v>
          </cell>
          <cell r="B3850" t="str">
            <v>[ときめき]乙姫</v>
          </cell>
        </row>
        <row r="3851">
          <cell r="A3851">
            <v>34903111</v>
          </cell>
          <cell r="B3851" t="str">
            <v>[ﾄﾞｷﾄﾞｷ]乙姫</v>
          </cell>
        </row>
        <row r="3852">
          <cell r="A3852">
            <v>36904111</v>
          </cell>
          <cell r="B3852" t="str">
            <v>[あなたと一緒に]乙姫</v>
          </cell>
        </row>
        <row r="3853">
          <cell r="A3853">
            <v>36905113</v>
          </cell>
          <cell r="B3853" t="str">
            <v>[わくわく]乙姫</v>
          </cell>
        </row>
        <row r="3854">
          <cell r="A3854">
            <v>35906111</v>
          </cell>
          <cell r="B3854" t="str">
            <v>[びしょ濡れ]乙姫</v>
          </cell>
        </row>
        <row r="3855">
          <cell r="A3855">
            <v>35907113</v>
          </cell>
          <cell r="B3855" t="str">
            <v>[波乗りﾃﾞｰﾄ]乙姫</v>
          </cell>
        </row>
        <row r="3856">
          <cell r="A3856">
            <v>37908111</v>
          </cell>
          <cell r="B3856" t="str">
            <v>[遊泳竜女]乙姫</v>
          </cell>
        </row>
        <row r="3857">
          <cell r="A3857">
            <v>37909113</v>
          </cell>
          <cell r="B3857" t="str">
            <v>[竜女の恋心]乙姫</v>
          </cell>
        </row>
        <row r="3858">
          <cell r="A3858">
            <v>15910111</v>
          </cell>
          <cell r="B3858" t="str">
            <v>[灼熱姫]ﾍｽﾃｨｱ</v>
          </cell>
        </row>
        <row r="3859">
          <cell r="A3859">
            <v>15910112</v>
          </cell>
          <cell r="B3859" t="str">
            <v>[灼熱姫]ﾍｽﾃｨｱ+</v>
          </cell>
        </row>
        <row r="3860">
          <cell r="A3860">
            <v>15910113</v>
          </cell>
          <cell r="B3860" t="str">
            <v>[灼熱の慈愛姫]ﾍｽﾃｨｱ</v>
          </cell>
        </row>
        <row r="3861">
          <cell r="A3861">
            <v>26911111</v>
          </cell>
          <cell r="B3861" t="str">
            <v>[極・踊火艶神]ﾍｽﾃｨｱ</v>
          </cell>
        </row>
        <row r="3862">
          <cell r="A3862">
            <v>26911112</v>
          </cell>
          <cell r="B3862" t="str">
            <v>[極・踊火艶神]ﾍｽﾃｨｱ+</v>
          </cell>
        </row>
        <row r="3863">
          <cell r="A3863">
            <v>26911113</v>
          </cell>
          <cell r="B3863" t="str">
            <v>[極・灼熱誘炉]ﾍｽﾃｨｱ</v>
          </cell>
        </row>
        <row r="3864">
          <cell r="A3864">
            <v>35912111</v>
          </cell>
          <cell r="B3864" t="str">
            <v>[真極・炉神大火]ﾍｽﾃｨｱ</v>
          </cell>
        </row>
        <row r="3865">
          <cell r="A3865">
            <v>35912112</v>
          </cell>
          <cell r="B3865" t="str">
            <v>[真極・炉神大火]ﾍｽﾃｨｱ+</v>
          </cell>
        </row>
        <row r="3866">
          <cell r="A3866">
            <v>35912113</v>
          </cell>
          <cell r="B3866" t="str">
            <v>[真極・滅却闇炉]ﾍｽﾃｨｱ</v>
          </cell>
        </row>
        <row r="3867">
          <cell r="A3867">
            <v>36913111</v>
          </cell>
          <cell r="B3867" t="str">
            <v>[浮亀]ｱｽﾋﾟﾄﾞｹﾛｰﾈ</v>
          </cell>
        </row>
        <row r="3868">
          <cell r="A3868">
            <v>36913112</v>
          </cell>
          <cell r="B3868" t="str">
            <v>[浮亀]ｱｽﾋﾟﾄﾞｹﾛｰﾈ+</v>
          </cell>
        </row>
        <row r="3869">
          <cell r="A3869">
            <v>36913113</v>
          </cell>
          <cell r="B3869" t="str">
            <v>[浮亀乙女]ｱｽﾋﾟﾄﾞｹﾛｰﾈ</v>
          </cell>
        </row>
        <row r="3870">
          <cell r="A3870">
            <v>37914111</v>
          </cell>
          <cell r="B3870" t="str">
            <v>[初海天照神]ｱﾏﾃﾗｽ</v>
          </cell>
        </row>
        <row r="3871">
          <cell r="A3871">
            <v>37914112</v>
          </cell>
          <cell r="B3871" t="str">
            <v>[初海天照神]ｱﾏﾃﾗｽ+</v>
          </cell>
        </row>
        <row r="3872">
          <cell r="A3872">
            <v>37914113</v>
          </cell>
          <cell r="B3872" t="str">
            <v>[日輪水着神]ｱﾏﾃﾗｽ</v>
          </cell>
        </row>
        <row r="3873">
          <cell r="A3873">
            <v>17915111</v>
          </cell>
          <cell r="B3873" t="str">
            <v>[灼熱夏天使]ｳﾘｴﾙ</v>
          </cell>
        </row>
        <row r="3874">
          <cell r="A3874">
            <v>17915112</v>
          </cell>
          <cell r="B3874" t="str">
            <v>[灼熱夏天使]ｳﾘｴﾙ+</v>
          </cell>
        </row>
        <row r="3875">
          <cell r="A3875">
            <v>17915113</v>
          </cell>
          <cell r="B3875" t="str">
            <v>[艶罰ﾋﾞｷﾆ]ｳﾘｴﾙ</v>
          </cell>
        </row>
        <row r="3876">
          <cell r="A3876">
            <v>26916111</v>
          </cell>
          <cell r="B3876" t="str">
            <v>[夏色海蛇姫]ｻｰﾍﾟﾝﾄ</v>
          </cell>
        </row>
        <row r="3877">
          <cell r="A3877">
            <v>26916112</v>
          </cell>
          <cell r="B3877" t="str">
            <v>[夏色海蛇姫]ｻｰﾍﾟﾝﾄ+</v>
          </cell>
        </row>
        <row r="3878">
          <cell r="A3878">
            <v>26916113</v>
          </cell>
          <cell r="B3878" t="str">
            <v>[ｻﾏｰﾄﾞﾘｰﾑ]ｻｰﾍﾟﾝﾄ</v>
          </cell>
        </row>
        <row r="3879">
          <cell r="A3879">
            <v>26917111</v>
          </cell>
          <cell r="B3879" t="str">
            <v>[愛夏純悪神]ｱﾝﾘ･ﾏﾕ</v>
          </cell>
        </row>
        <row r="3880">
          <cell r="A3880">
            <v>26917112</v>
          </cell>
          <cell r="B3880" t="str">
            <v>[愛夏純悪神]ｱﾝﾘ･ﾏﾕ+</v>
          </cell>
        </row>
        <row r="3881">
          <cell r="A3881">
            <v>26917113</v>
          </cell>
          <cell r="B3881" t="str">
            <v>[悪神ﾋﾞｷﾆ]ｱﾝﾘ・ﾏﾕ</v>
          </cell>
        </row>
        <row r="3882">
          <cell r="A3882">
            <v>26918111</v>
          </cell>
          <cell r="B3882" t="str">
            <v>[浮夏蛇神姫]ｸｸﾙｶﾝ</v>
          </cell>
        </row>
        <row r="3883">
          <cell r="A3883">
            <v>26918112</v>
          </cell>
          <cell r="B3883" t="str">
            <v>[浮夏蛇神姫]ｸｸﾙｶﾝ+</v>
          </cell>
        </row>
        <row r="3884">
          <cell r="A3884">
            <v>26918113</v>
          </cell>
          <cell r="B3884" t="str">
            <v>[至宝ﾋﾞｷﾆ]ｸｸﾙｶﾝ</v>
          </cell>
        </row>
        <row r="3885">
          <cell r="A3885">
            <v>16919111</v>
          </cell>
          <cell r="B3885" t="str">
            <v>[夏波女帝姫]ﾊｰﾄｸｲｰﾝ</v>
          </cell>
        </row>
        <row r="3886">
          <cell r="A3886">
            <v>16919112</v>
          </cell>
          <cell r="B3886" t="str">
            <v>[夏波女帝姫]ﾊｰﾄｸｲｰﾝ+</v>
          </cell>
        </row>
        <row r="3887">
          <cell r="A3887">
            <v>16919113</v>
          </cell>
          <cell r="B3887" t="str">
            <v>[夏ﾛﾏﾝｽ]ﾊｰﾄｸｲｰﾝ</v>
          </cell>
        </row>
        <row r="3888">
          <cell r="A3888">
            <v>16920111</v>
          </cell>
          <cell r="B3888" t="str">
            <v>[夏想冥王姫]ｵｼﾘｽ</v>
          </cell>
        </row>
        <row r="3889">
          <cell r="A3889">
            <v>16920112</v>
          </cell>
          <cell r="B3889" t="str">
            <v>[夏想冥王姫]ｵｼﾘｽ+</v>
          </cell>
        </row>
        <row r="3890">
          <cell r="A3890">
            <v>16920113</v>
          </cell>
          <cell r="B3890" t="str">
            <v>[冥界ﾋﾞｷﾆ]ｵｼﾘｽ</v>
          </cell>
        </row>
        <row r="3891">
          <cell r="A3891">
            <v>36921111</v>
          </cell>
          <cell r="B3891" t="str">
            <v>[夏浮輪竜]ﾘﾃﾞｨｱ</v>
          </cell>
        </row>
        <row r="3892">
          <cell r="A3892">
            <v>36921112</v>
          </cell>
          <cell r="B3892" t="str">
            <v>[夏浮輪竜]ﾘﾃﾞｨｱ+</v>
          </cell>
        </row>
        <row r="3893">
          <cell r="A3893">
            <v>36921113</v>
          </cell>
          <cell r="B3893" t="str">
            <v>[幼竜ﾊﾞｶﾝｽ]ﾘﾃﾞｨｱ</v>
          </cell>
        </row>
        <row r="3894">
          <cell r="A3894">
            <v>36922111</v>
          </cell>
          <cell r="B3894" t="str">
            <v>[夏ﾌｪｽ!]ﾌﾞｴﾙ</v>
          </cell>
        </row>
        <row r="3895">
          <cell r="A3895">
            <v>36922112</v>
          </cell>
          <cell r="B3895" t="str">
            <v>[夏ﾌｪｽ!]ﾌﾞｴﾙ+</v>
          </cell>
        </row>
        <row r="3896">
          <cell r="A3896">
            <v>36922113</v>
          </cell>
          <cell r="B3896" t="str">
            <v>[激ｱﾂ夏LIVE]ﾌﾞｴﾙ</v>
          </cell>
        </row>
        <row r="3897">
          <cell r="A3897">
            <v>24923111</v>
          </cell>
          <cell r="B3897" t="str">
            <v>[浜辺]ﾀﾞﾝﾀﾘｱﾝ</v>
          </cell>
        </row>
        <row r="3898">
          <cell r="A3898">
            <v>24923112</v>
          </cell>
          <cell r="B3898" t="str">
            <v>[浜辺]ﾀﾞﾝﾀﾘｱﾝ+</v>
          </cell>
        </row>
        <row r="3899">
          <cell r="A3899">
            <v>24923113</v>
          </cell>
          <cell r="B3899" t="str">
            <v>[浜辺司書]ﾀﾞﾝﾀﾘｱﾝ</v>
          </cell>
        </row>
        <row r="3900">
          <cell r="A3900">
            <v>24924111</v>
          </cell>
          <cell r="B3900" t="str">
            <v>[氷海]雪女</v>
          </cell>
        </row>
        <row r="3901">
          <cell r="A3901">
            <v>24924112</v>
          </cell>
          <cell r="B3901" t="str">
            <v>[氷海]雪女+</v>
          </cell>
        </row>
        <row r="3902">
          <cell r="A3902">
            <v>24924113</v>
          </cell>
          <cell r="B3902" t="str">
            <v>[氷海乙女]雪女</v>
          </cell>
        </row>
        <row r="3903">
          <cell r="A3903">
            <v>34925111</v>
          </cell>
          <cell r="B3903" t="str">
            <v>[入愛]ｽｸﾙﾄﾞ</v>
          </cell>
        </row>
        <row r="3904">
          <cell r="A3904">
            <v>34925112</v>
          </cell>
          <cell r="B3904" t="str">
            <v>[入愛]ｽｸﾙﾄﾞ+</v>
          </cell>
        </row>
        <row r="3905">
          <cell r="A3905">
            <v>34925113</v>
          </cell>
          <cell r="B3905" t="str">
            <v>[一球入愛]ｽｸﾙﾄﾞ</v>
          </cell>
        </row>
        <row r="3906">
          <cell r="A3906">
            <v>14926111</v>
          </cell>
          <cell r="B3906" t="str">
            <v>[波乗り]ｱﾙｺｰﾝ</v>
          </cell>
        </row>
        <row r="3907">
          <cell r="A3907">
            <v>14926112</v>
          </cell>
          <cell r="B3907" t="str">
            <v>[波乗り]ｱﾙｺｰﾝ+</v>
          </cell>
        </row>
        <row r="3908">
          <cell r="A3908">
            <v>14926113</v>
          </cell>
          <cell r="B3908" t="str">
            <v>[波乗り姫]ｱﾙｺｰﾝ</v>
          </cell>
        </row>
        <row r="3909">
          <cell r="A3909">
            <v>16927111</v>
          </cell>
          <cell r="B3909" t="str">
            <v>[蘇生従姫]ｿﾞﾝﾋﾞ</v>
          </cell>
        </row>
        <row r="3910">
          <cell r="A3910">
            <v>16927112</v>
          </cell>
          <cell r="B3910" t="str">
            <v>[蘇生従姫]ｿﾞﾝﾋﾞ+</v>
          </cell>
        </row>
        <row r="3911">
          <cell r="A3911">
            <v>16927113</v>
          </cell>
          <cell r="B3911" t="str">
            <v>[不滅のｶﾗﾀﾞ]ｿﾞﾝﾋﾞ</v>
          </cell>
        </row>
        <row r="3912">
          <cell r="A3912">
            <v>26928111</v>
          </cell>
          <cell r="B3912" t="str">
            <v>[真祖覚醒]ｳﾞｧﾝﾊﾟｲｱ</v>
          </cell>
        </row>
        <row r="3913">
          <cell r="A3913">
            <v>26928112</v>
          </cell>
          <cell r="B3913" t="str">
            <v>[真祖覚醒]ｳﾞｧﾝﾊﾟｲｱ+</v>
          </cell>
        </row>
        <row r="3914">
          <cell r="A3914">
            <v>26928113</v>
          </cell>
          <cell r="B3914" t="str">
            <v>[吸血覚醒]ｳﾞｧﾝﾊﾟｲｱ</v>
          </cell>
        </row>
        <row r="3915">
          <cell r="A3915">
            <v>34929111</v>
          </cell>
          <cell r="B3915" t="str">
            <v>[夜の従者]ｷｮﾝｼｰ</v>
          </cell>
        </row>
        <row r="3916">
          <cell r="A3916">
            <v>34929112</v>
          </cell>
          <cell r="B3916" t="str">
            <v>[夜の従者]ｷｮﾝｼｰ+</v>
          </cell>
        </row>
        <row r="3917">
          <cell r="A3917">
            <v>34929113</v>
          </cell>
          <cell r="B3917" t="str">
            <v>[魔の札]ｷｮﾝｼｰ</v>
          </cell>
        </row>
        <row r="3918">
          <cell r="A3918">
            <v>26930111</v>
          </cell>
          <cell r="B3918" t="str">
            <v>[七夕姫]ｵﾘﾋﾒ</v>
          </cell>
        </row>
        <row r="3919">
          <cell r="A3919">
            <v>26930112</v>
          </cell>
          <cell r="B3919" t="str">
            <v>[七夕姫]ｵﾘﾋﾒ+</v>
          </cell>
        </row>
        <row r="3920">
          <cell r="A3920">
            <v>26930113</v>
          </cell>
          <cell r="B3920" t="str">
            <v>[愛逢七夕姫]ｵﾘﾋﾒ</v>
          </cell>
        </row>
        <row r="3921">
          <cell r="A3921">
            <v>35931111</v>
          </cell>
          <cell r="B3921" t="str">
            <v>[穏星龍]ﾙﾅﾅ</v>
          </cell>
        </row>
        <row r="3922">
          <cell r="A3922">
            <v>35931112</v>
          </cell>
          <cell r="B3922" t="str">
            <v>[穏星龍]ﾙﾅﾅ+</v>
          </cell>
        </row>
        <row r="3923">
          <cell r="A3923">
            <v>35931113</v>
          </cell>
          <cell r="B3923" t="str">
            <v>[火焔の宝玉姫]ﾙﾅﾅ</v>
          </cell>
        </row>
        <row r="3924">
          <cell r="A3924">
            <v>16932111</v>
          </cell>
          <cell r="B3924" t="str">
            <v>[告愛神]ﾌﾚｲ</v>
          </cell>
        </row>
        <row r="3925">
          <cell r="A3925">
            <v>16932112</v>
          </cell>
          <cell r="B3925" t="str">
            <v>[告愛神]ﾌﾚｲ+</v>
          </cell>
        </row>
        <row r="3926">
          <cell r="A3926">
            <v>16932113</v>
          </cell>
          <cell r="B3926" t="str">
            <v>[告愛美麗神]ﾌﾚｲ</v>
          </cell>
        </row>
        <row r="3927">
          <cell r="A3927">
            <v>27933111</v>
          </cell>
          <cell r="B3927" t="str">
            <v>[黒冥皇]ﾊﾃﾞｽ</v>
          </cell>
        </row>
        <row r="3928">
          <cell r="A3928">
            <v>27933112</v>
          </cell>
          <cell r="B3928" t="str">
            <v>[黒冥皇]ﾊﾃﾞｽ+</v>
          </cell>
        </row>
        <row r="3929">
          <cell r="A3929">
            <v>27933113</v>
          </cell>
          <cell r="B3929" t="str">
            <v>[冥府神王]ﾊﾃﾞｽ</v>
          </cell>
        </row>
        <row r="3930">
          <cell r="A3930">
            <v>15934111</v>
          </cell>
          <cell r="B3930" t="str">
            <v>[爽海戦姫]ｱﾅﾄ</v>
          </cell>
        </row>
        <row r="3931">
          <cell r="A3931">
            <v>15934112</v>
          </cell>
          <cell r="B3931" t="str">
            <v>[爽海戦姫]ｱﾅﾄ+</v>
          </cell>
        </row>
        <row r="3932">
          <cell r="A3932">
            <v>15934113</v>
          </cell>
          <cell r="B3932" t="str">
            <v>[暴戻戦姫]ｱﾅﾄ</v>
          </cell>
        </row>
        <row r="3933">
          <cell r="A3933">
            <v>26935111</v>
          </cell>
          <cell r="B3933" t="str">
            <v>ｳﾌﾟｳｱｳﾄ</v>
          </cell>
        </row>
        <row r="3934">
          <cell r="A3934">
            <v>26935112</v>
          </cell>
          <cell r="B3934" t="str">
            <v>ｳﾌﾟｳｱｳﾄ+</v>
          </cell>
        </row>
        <row r="3935">
          <cell r="A3935">
            <v>26935113</v>
          </cell>
          <cell r="B3935" t="str">
            <v>[魁光武神]ｳﾌﾟｳｱｳﾄ</v>
          </cell>
        </row>
        <row r="3936">
          <cell r="A3936">
            <v>16936111</v>
          </cell>
          <cell r="B3936" t="str">
            <v>[強欲]ﾏﾝﾓﾝ</v>
          </cell>
        </row>
        <row r="3937">
          <cell r="A3937">
            <v>16936112</v>
          </cell>
          <cell r="B3937" t="str">
            <v>[強欲]ﾏﾝﾓﾝ+</v>
          </cell>
        </row>
        <row r="3938">
          <cell r="A3938">
            <v>16936113</v>
          </cell>
          <cell r="B3938" t="str">
            <v>[黒欲魔神姫]ﾏﾝﾓﾝ</v>
          </cell>
        </row>
        <row r="3939">
          <cell r="A3939">
            <v>24937111</v>
          </cell>
          <cell r="B3939" t="str">
            <v>[魔性]ﾃﾞｰﾓﾝ</v>
          </cell>
        </row>
        <row r="3940">
          <cell r="A3940">
            <v>24937112</v>
          </cell>
          <cell r="B3940" t="str">
            <v>[魔性]ﾃﾞｰﾓﾝ+</v>
          </cell>
        </row>
        <row r="3941">
          <cell r="A3941">
            <v>24937113</v>
          </cell>
          <cell r="B3941" t="str">
            <v>[黒翼悪魔]ﾃﾞｰﾓﾝ</v>
          </cell>
        </row>
        <row r="3942">
          <cell r="A3942">
            <v>35938111</v>
          </cell>
          <cell r="B3942" t="str">
            <v>[黄穀姫]ｾﾝﾃｵﾄﾙ</v>
          </cell>
        </row>
        <row r="3943">
          <cell r="A3943">
            <v>35938112</v>
          </cell>
          <cell r="B3943" t="str">
            <v>[黄穀姫]ｾﾝﾃｵﾄﾙ+</v>
          </cell>
        </row>
        <row r="3944">
          <cell r="A3944">
            <v>35938113</v>
          </cell>
          <cell r="B3944" t="str">
            <v>[黄穀女神]ｾﾝﾃｵﾄﾙ</v>
          </cell>
        </row>
        <row r="3945">
          <cell r="A3945">
            <v>16939111</v>
          </cell>
          <cell r="B3945" t="str">
            <v>[太白猫]ｷｬｽﾊﾟﾘｰｸﾞ</v>
          </cell>
        </row>
        <row r="3946">
          <cell r="A3946">
            <v>16939112</v>
          </cell>
          <cell r="B3946" t="str">
            <v>[太白猫]ｷｬｽﾊﾟﾘｰｸﾞ+</v>
          </cell>
        </row>
        <row r="3947">
          <cell r="A3947">
            <v>16939113</v>
          </cell>
          <cell r="B3947" t="str">
            <v>[夏草猫姫]ｷｬｽﾊﾟﾘｰｸﾞ</v>
          </cell>
        </row>
        <row r="3948">
          <cell r="A3948">
            <v>13940111</v>
          </cell>
          <cell r="B3948" t="str">
            <v>[美白]ﾍﾞﾛﾎﾞｰｸﾞ</v>
          </cell>
        </row>
        <row r="3949">
          <cell r="A3949">
            <v>14941111</v>
          </cell>
          <cell r="B3949" t="str">
            <v>[お昼休憩]ﾍﾞﾛﾎﾞｰｸﾞ</v>
          </cell>
        </row>
        <row r="3950">
          <cell r="A3950">
            <v>16942111</v>
          </cell>
          <cell r="B3950" t="str">
            <v>[太陽燦々]ﾍﾞﾛﾎﾞｰｸﾞ</v>
          </cell>
        </row>
        <row r="3951">
          <cell r="A3951">
            <v>16943113</v>
          </cell>
          <cell r="B3951" t="str">
            <v>[日射しの守り手]ﾍﾞﾛﾎﾞｰｸﾞ</v>
          </cell>
        </row>
        <row r="3952">
          <cell r="A3952">
            <v>15944111</v>
          </cell>
          <cell r="B3952" t="str">
            <v>[UVｶｯﾄ]ﾍﾞﾛﾎﾞｰｸﾞ</v>
          </cell>
        </row>
        <row r="3953">
          <cell r="A3953">
            <v>15945113</v>
          </cell>
          <cell r="B3953" t="str">
            <v>[浜辺でﾃﾞｰﾄ]ﾍﾞﾛﾎﾞｰｸﾞ</v>
          </cell>
        </row>
        <row r="3954">
          <cell r="A3954">
            <v>17946111</v>
          </cell>
          <cell r="B3954" t="str">
            <v>[輝善姫]ﾍﾞﾛﾎﾞｰｸﾞ</v>
          </cell>
        </row>
        <row r="3955">
          <cell r="A3955">
            <v>17947113</v>
          </cell>
          <cell r="B3955" t="str">
            <v>[白き女神]ﾍﾞﾛﾎﾞｰｸﾞ</v>
          </cell>
        </row>
        <row r="3956">
          <cell r="A3956">
            <v>23948111</v>
          </cell>
          <cell r="B3956" t="str">
            <v>[美白]ﾍﾞﾛﾎﾞｰｸﾞ</v>
          </cell>
        </row>
        <row r="3957">
          <cell r="A3957">
            <v>24949111</v>
          </cell>
          <cell r="B3957" t="str">
            <v>[お昼休憩]ﾍﾞﾛﾎﾞｰｸﾞ</v>
          </cell>
        </row>
        <row r="3958">
          <cell r="A3958">
            <v>26950111</v>
          </cell>
          <cell r="B3958" t="str">
            <v>[太陽燦々]ﾍﾞﾛﾎﾞｰｸﾞ</v>
          </cell>
        </row>
        <row r="3959">
          <cell r="A3959">
            <v>26951113</v>
          </cell>
          <cell r="B3959" t="str">
            <v>[日射しの守り手]ﾍﾞﾛﾎﾞｰｸﾞ</v>
          </cell>
        </row>
        <row r="3960">
          <cell r="A3960">
            <v>25952111</v>
          </cell>
          <cell r="B3960" t="str">
            <v>[UVｶｯﾄ]ﾍﾞﾛﾎﾞｰｸﾞ</v>
          </cell>
        </row>
        <row r="3961">
          <cell r="A3961">
            <v>25953113</v>
          </cell>
          <cell r="B3961" t="str">
            <v>[浜辺でﾃﾞｰﾄ]ﾍﾞﾛﾎﾞｰｸﾞ</v>
          </cell>
        </row>
        <row r="3962">
          <cell r="A3962">
            <v>27954111</v>
          </cell>
          <cell r="B3962" t="str">
            <v>[輝善姫]ﾍﾞﾛﾎﾞｰｸﾞ</v>
          </cell>
        </row>
        <row r="3963">
          <cell r="A3963">
            <v>27955113</v>
          </cell>
          <cell r="B3963" t="str">
            <v>[白き女神]ﾍﾞﾛﾎﾞｰｸﾞ</v>
          </cell>
        </row>
        <row r="3964">
          <cell r="A3964">
            <v>33956111</v>
          </cell>
          <cell r="B3964" t="str">
            <v>[美白]ﾍﾞﾛﾎﾞｰｸﾞ</v>
          </cell>
        </row>
        <row r="3965">
          <cell r="A3965">
            <v>34957111</v>
          </cell>
          <cell r="B3965" t="str">
            <v>[お昼休憩]ﾍﾞﾛﾎﾞｰｸﾞ</v>
          </cell>
        </row>
        <row r="3966">
          <cell r="A3966">
            <v>36958111</v>
          </cell>
          <cell r="B3966" t="str">
            <v>[太陽燦々]ﾍﾞﾛﾎﾞｰｸﾞ</v>
          </cell>
        </row>
        <row r="3967">
          <cell r="A3967">
            <v>36959113</v>
          </cell>
          <cell r="B3967" t="str">
            <v>[日射しの守り手]ﾍﾞﾛﾎﾞｰｸﾞ</v>
          </cell>
        </row>
        <row r="3968">
          <cell r="A3968">
            <v>35960111</v>
          </cell>
          <cell r="B3968" t="str">
            <v>[UVｶｯﾄ]ﾍﾞﾛﾎﾞｰｸﾞ</v>
          </cell>
        </row>
        <row r="3969">
          <cell r="A3969">
            <v>35961113</v>
          </cell>
          <cell r="B3969" t="str">
            <v>[浜辺でﾃﾞｰﾄ]ﾍﾞﾛﾎﾞｰｸﾞ</v>
          </cell>
        </row>
        <row r="3970">
          <cell r="A3970">
            <v>37962111</v>
          </cell>
          <cell r="B3970" t="str">
            <v>[輝善姫]ﾍﾞﾛﾎﾞｰｸﾞ</v>
          </cell>
        </row>
        <row r="3971">
          <cell r="A3971">
            <v>37963113</v>
          </cell>
          <cell r="B3971" t="str">
            <v>[白き女神]ﾍﾞﾛﾎﾞｰｸﾞ</v>
          </cell>
        </row>
        <row r="3972">
          <cell r="A3972">
            <v>15964111</v>
          </cell>
          <cell r="B3972" t="str">
            <v>[真愛霊鳥]鳳凰</v>
          </cell>
        </row>
        <row r="3973">
          <cell r="A3973">
            <v>15964112</v>
          </cell>
          <cell r="B3973" t="str">
            <v>[真愛霊鳥]鳳凰+</v>
          </cell>
        </row>
        <row r="3974">
          <cell r="A3974">
            <v>15964113</v>
          </cell>
          <cell r="B3974" t="str">
            <v>[深淵の嫉妬姫]鳳凰</v>
          </cell>
        </row>
        <row r="3975">
          <cell r="A3975">
            <v>26965111</v>
          </cell>
          <cell r="B3975" t="str">
            <v>[極・獄炎正妻]鳳凰</v>
          </cell>
        </row>
        <row r="3976">
          <cell r="A3976">
            <v>26965112</v>
          </cell>
          <cell r="B3976" t="str">
            <v>[極・獄炎正妻]鳳凰+</v>
          </cell>
        </row>
        <row r="3977">
          <cell r="A3977">
            <v>26965113</v>
          </cell>
          <cell r="B3977" t="str">
            <v>[極・獄炎傾城]鳳凰</v>
          </cell>
        </row>
        <row r="3978">
          <cell r="A3978">
            <v>35966111</v>
          </cell>
          <cell r="B3978" t="str">
            <v>[真極・炮烙鳥]鳳凰</v>
          </cell>
        </row>
        <row r="3979">
          <cell r="A3979">
            <v>35966112</v>
          </cell>
          <cell r="B3979" t="str">
            <v>[真極・炮烙鳥]鳳凰+</v>
          </cell>
        </row>
        <row r="3980">
          <cell r="A3980">
            <v>35966113</v>
          </cell>
          <cell r="B3980" t="str">
            <v>[真極・邪心焼滅]鳳凰</v>
          </cell>
        </row>
        <row r="3981">
          <cell r="A3981">
            <v>36967111</v>
          </cell>
          <cell r="B3981" t="str">
            <v>[青空天使]ｾﾗﾌ</v>
          </cell>
        </row>
        <row r="3982">
          <cell r="A3982">
            <v>36967112</v>
          </cell>
          <cell r="B3982" t="str">
            <v>[青空天使]ｾﾗﾌ+</v>
          </cell>
        </row>
        <row r="3983">
          <cell r="A3983">
            <v>36967113</v>
          </cell>
          <cell r="B3983" t="str">
            <v>[夏空熾天]ｾﾗﾌ</v>
          </cell>
        </row>
        <row r="3984">
          <cell r="A3984">
            <v>38968111</v>
          </cell>
          <cell r="B3984" t="str">
            <v>[艶麗大聖]ﾐｶｴﾙ</v>
          </cell>
        </row>
        <row r="3985">
          <cell r="A3985">
            <v>38968112</v>
          </cell>
          <cell r="B3985" t="str">
            <v>[艶麗大聖]ﾐｶｴﾙ+</v>
          </cell>
        </row>
        <row r="3986">
          <cell r="A3986">
            <v>38968113</v>
          </cell>
          <cell r="B3986" t="str">
            <v>[超絶天使]ﾐｶｴﾙ</v>
          </cell>
        </row>
        <row r="3987">
          <cell r="A3987">
            <v>18968113</v>
          </cell>
          <cell r="B3987" t="str">
            <v>[超絶天使]ﾐｶｴﾙ</v>
          </cell>
        </row>
        <row r="3988">
          <cell r="A3988">
            <v>28968113</v>
          </cell>
          <cell r="B3988" t="str">
            <v>[超絶天使]ﾐｶｴﾙ</v>
          </cell>
        </row>
        <row r="3989">
          <cell r="A3989">
            <v>27969111</v>
          </cell>
          <cell r="B3989" t="str">
            <v>[海裂黒龍姫]ﾊﾞﾊﾑｰﾄ</v>
          </cell>
        </row>
        <row r="3990">
          <cell r="A3990">
            <v>27969112</v>
          </cell>
          <cell r="B3990" t="str">
            <v>[海裂黒龍姫]ﾊﾞﾊﾑｰﾄ+</v>
          </cell>
        </row>
        <row r="3991">
          <cell r="A3991">
            <v>27969113</v>
          </cell>
          <cell r="B3991" t="str">
            <v>[真夏黒翼]ﾊﾞﾊﾑｰﾄ</v>
          </cell>
        </row>
        <row r="3992">
          <cell r="A3992">
            <v>17970111</v>
          </cell>
          <cell r="B3992" t="str">
            <v>[夏愛美神]ｳﾞｨｰﾅｽ</v>
          </cell>
        </row>
        <row r="3993">
          <cell r="A3993">
            <v>17970112</v>
          </cell>
          <cell r="B3993" t="str">
            <v>[夏愛美神]ｳﾞｨｰﾅｽ+</v>
          </cell>
        </row>
        <row r="3994">
          <cell r="A3994">
            <v>17970113</v>
          </cell>
          <cell r="B3994" t="str">
            <v>[愛と水着]ｳﾞｨｰﾅｽ</v>
          </cell>
        </row>
        <row r="3995">
          <cell r="A3995">
            <v>26971111</v>
          </cell>
          <cell r="B3995" t="str">
            <v>[夏雅鬼姫]茨木童子</v>
          </cell>
        </row>
        <row r="3996">
          <cell r="A3996">
            <v>26971112</v>
          </cell>
          <cell r="B3996" t="str">
            <v>[夏雅鬼姫]茨木童子+</v>
          </cell>
        </row>
        <row r="3997">
          <cell r="A3997">
            <v>26971113</v>
          </cell>
          <cell r="B3997" t="str">
            <v>[絶景姿]茨木童子</v>
          </cell>
        </row>
        <row r="3998">
          <cell r="A3998">
            <v>16972111</v>
          </cell>
          <cell r="B3998" t="str">
            <v>[夏夜月女神]ｱﾘｱﾝﾛｯﾄﾞ</v>
          </cell>
        </row>
        <row r="3999">
          <cell r="A3999">
            <v>16972112</v>
          </cell>
          <cell r="B3999" t="str">
            <v>[夏夜月女神]ｱﾘｱﾝﾛｯﾄﾞ+</v>
          </cell>
        </row>
        <row r="4000">
          <cell r="A4000">
            <v>16972113</v>
          </cell>
          <cell r="B4000" t="str">
            <v>[常夏の加護]ｱﾘｱﾝﾛｯﾄﾞ</v>
          </cell>
        </row>
        <row r="4001">
          <cell r="A4001">
            <v>36973111</v>
          </cell>
          <cell r="B4001" t="str">
            <v>[夏夢妖精姫]ｸｲｰﾝﾒｲﾌﾞ</v>
          </cell>
        </row>
        <row r="4002">
          <cell r="A4002">
            <v>36973112</v>
          </cell>
          <cell r="B4002" t="str">
            <v>[夏夢妖精姫]ｸｲｰﾝﾒｲﾌﾞ+</v>
          </cell>
        </row>
        <row r="4003">
          <cell r="A4003">
            <v>36973113</v>
          </cell>
          <cell r="B4003" t="str">
            <v>[常夏妖精]ｸｲｰﾝﾒｲﾌﾞ</v>
          </cell>
        </row>
        <row r="4004">
          <cell r="A4004">
            <v>26974111</v>
          </cell>
          <cell r="B4004" t="str">
            <v>[夏縛狼姫]ﾌｪﾝﾘﾙ</v>
          </cell>
        </row>
        <row r="4005">
          <cell r="A4005">
            <v>26974112</v>
          </cell>
          <cell r="B4005" t="str">
            <v>[夏縛狼姫]ﾌｪﾝﾘﾙ+</v>
          </cell>
        </row>
        <row r="4006">
          <cell r="A4006">
            <v>26974113</v>
          </cell>
          <cell r="B4006" t="str">
            <v>[夏暴狼]ﾌｪﾝﾘﾙ</v>
          </cell>
        </row>
        <row r="4007">
          <cell r="A4007">
            <v>16975111</v>
          </cell>
          <cell r="B4007" t="str">
            <v>[夏視天使]ﾗｸﾞｴﾙ</v>
          </cell>
        </row>
        <row r="4008">
          <cell r="A4008">
            <v>16975112</v>
          </cell>
          <cell r="B4008" t="str">
            <v>[夏視天使]ﾗｸﾞｴﾙ+</v>
          </cell>
        </row>
        <row r="4009">
          <cell r="A4009">
            <v>16975113</v>
          </cell>
          <cell r="B4009" t="str">
            <v>[常夏の音色]ﾗｸﾞｴﾙ</v>
          </cell>
        </row>
        <row r="4010">
          <cell r="A4010">
            <v>36976111</v>
          </cell>
          <cell r="B4010" t="str">
            <v>[南海猫姫]ﾈｺﾏﾀ</v>
          </cell>
        </row>
        <row r="4011">
          <cell r="A4011">
            <v>36976112</v>
          </cell>
          <cell r="B4011" t="str">
            <v>[南海猫姫]ﾈｺﾏﾀ+</v>
          </cell>
        </row>
        <row r="4012">
          <cell r="A4012">
            <v>36976113</v>
          </cell>
          <cell r="B4012" t="str">
            <v>[夏誘猫]ﾈｺﾏﾀ</v>
          </cell>
        </row>
        <row r="4013">
          <cell r="A4013">
            <v>34977111</v>
          </cell>
          <cell r="B4013" t="str">
            <v>[水着ｼﾞｬﾝﾌﾟ]ﾗﾀﾄｽｸ</v>
          </cell>
        </row>
        <row r="4014">
          <cell r="A4014">
            <v>34977112</v>
          </cell>
          <cell r="B4014" t="str">
            <v>[水着ｼﾞｬﾝﾌﾟ]ﾗﾀﾄｽｸ+</v>
          </cell>
        </row>
        <row r="4015">
          <cell r="A4015">
            <v>34977113</v>
          </cell>
          <cell r="B4015" t="str">
            <v>[小栗鼠のﾊﾞｶﾝｽ]ﾗﾀﾄｽｸ</v>
          </cell>
        </row>
        <row r="4016">
          <cell r="A4016">
            <v>14978111</v>
          </cell>
          <cell r="B4016" t="str">
            <v>[大盛り姫]ｵｰｶﾞ</v>
          </cell>
        </row>
        <row r="4017">
          <cell r="A4017">
            <v>14978112</v>
          </cell>
          <cell r="B4017" t="str">
            <v>[大盛り姫]ｵｰｶﾞ+</v>
          </cell>
        </row>
        <row r="4018">
          <cell r="A4018">
            <v>14978113</v>
          </cell>
          <cell r="B4018" t="str">
            <v>[浜辺の壊食]ｵｰｶﾞ</v>
          </cell>
        </row>
        <row r="4019">
          <cell r="A4019">
            <v>24979111</v>
          </cell>
          <cell r="B4019" t="str">
            <v>[青の余韻]ﾀﾛｽ</v>
          </cell>
        </row>
        <row r="4020">
          <cell r="A4020">
            <v>24979112</v>
          </cell>
          <cell r="B4020" t="str">
            <v>[青の余韻]ﾀﾛｽ+</v>
          </cell>
        </row>
        <row r="4021">
          <cell r="A4021">
            <v>24979113</v>
          </cell>
          <cell r="B4021" t="str">
            <v>[麗青水着]ﾀﾛｽ</v>
          </cell>
        </row>
        <row r="4022">
          <cell r="A4022">
            <v>34980111</v>
          </cell>
          <cell r="B4022" t="str">
            <v>[赤い誘惑]ﾃﾞｭﾅﾐｽ</v>
          </cell>
        </row>
        <row r="4023">
          <cell r="A4023">
            <v>34980112</v>
          </cell>
          <cell r="B4023" t="str">
            <v>[赤い誘惑]ﾃﾞｭﾅﾐｽ+</v>
          </cell>
        </row>
        <row r="4024">
          <cell r="A4024">
            <v>34980113</v>
          </cell>
          <cell r="B4024" t="str">
            <v>[薔薇色水着]ﾃﾞｭﾅﾐｽ</v>
          </cell>
        </row>
        <row r="4025">
          <cell r="A4025">
            <v>16981111</v>
          </cell>
          <cell r="B4025" t="str">
            <v>[艶美炎竜]ﾌｧｲｱﾄﾞﾚｲｸ</v>
          </cell>
        </row>
        <row r="4026">
          <cell r="A4026">
            <v>16981112</v>
          </cell>
          <cell r="B4026" t="str">
            <v>[艶美炎竜]ﾌｧｲｱﾄﾞﾚｲｸ+</v>
          </cell>
        </row>
        <row r="4027">
          <cell r="A4027">
            <v>16981113</v>
          </cell>
          <cell r="B4027" t="str">
            <v>[再燃焔龍]ﾌｧｲｱﾄﾞﾚｲｸ</v>
          </cell>
        </row>
        <row r="4028">
          <cell r="A4028">
            <v>26982111</v>
          </cell>
          <cell r="B4028" t="str">
            <v>ｽﾄｰﾝｶ</v>
          </cell>
        </row>
        <row r="4029">
          <cell r="A4029">
            <v>26982112</v>
          </cell>
          <cell r="B4029" t="str">
            <v>ｽﾄｰﾝｶ+</v>
          </cell>
        </row>
        <row r="4030">
          <cell r="A4030">
            <v>26982113</v>
          </cell>
          <cell r="B4030" t="str">
            <v>[雷牛乙女]ｽﾄｰﾝｶ</v>
          </cell>
        </row>
        <row r="4031">
          <cell r="A4031">
            <v>24983111</v>
          </cell>
          <cell r="B4031" t="str">
            <v>[群衆主姫]ｶﾞﾈｰｼｬ</v>
          </cell>
        </row>
        <row r="4032">
          <cell r="A4032">
            <v>24983112</v>
          </cell>
          <cell r="B4032" t="str">
            <v>[群衆主姫]ｶﾞﾈｰｼｬ+</v>
          </cell>
        </row>
        <row r="4033">
          <cell r="A4033">
            <v>24983113</v>
          </cell>
          <cell r="B4033" t="str">
            <v>[象牙踊神]ｶﾞﾈｰｼｬ</v>
          </cell>
        </row>
        <row r="4034">
          <cell r="A4034">
            <v>35985111</v>
          </cell>
          <cell r="B4034" t="str">
            <v>[暴走舞娘]ｶﾞｰﾌﾟ</v>
          </cell>
        </row>
        <row r="4035">
          <cell r="A4035">
            <v>35985112</v>
          </cell>
          <cell r="B4035" t="str">
            <v>[暴走舞娘]ｶﾞｰﾌﾟ+</v>
          </cell>
        </row>
        <row r="4036">
          <cell r="A4036">
            <v>35985113</v>
          </cell>
          <cell r="B4036" t="str">
            <v>[洗脳の総統姫]ｶﾞｰﾌﾟ</v>
          </cell>
        </row>
        <row r="4037">
          <cell r="A4037">
            <v>15986111</v>
          </cell>
          <cell r="B4037" t="str">
            <v>[極・堕光昏魔]ｶﾞｰﾌﾟ</v>
          </cell>
        </row>
        <row r="4038">
          <cell r="A4038">
            <v>15986112</v>
          </cell>
          <cell r="B4038" t="str">
            <v>[極・堕光昏魔]ｶﾞｰﾌﾟ+</v>
          </cell>
        </row>
        <row r="4039">
          <cell r="A4039">
            <v>15986113</v>
          </cell>
          <cell r="B4039" t="str">
            <v>[極・堕光大総裁]ｶﾞｰﾌﾟ</v>
          </cell>
        </row>
        <row r="4040">
          <cell r="A4040">
            <v>26987111</v>
          </cell>
          <cell r="B4040" t="str">
            <v>[悪辣遊魔]ﾍﾞﾘｱﾙ</v>
          </cell>
        </row>
        <row r="4041">
          <cell r="A4041">
            <v>26987112</v>
          </cell>
          <cell r="B4041" t="str">
            <v>[悪辣遊魔]ﾍﾞﾘｱﾙ+</v>
          </cell>
        </row>
        <row r="4042">
          <cell r="A4042">
            <v>26987113</v>
          </cell>
          <cell r="B4042" t="str">
            <v>[黒焔魔姫]ﾍﾞﾘｱﾙ</v>
          </cell>
        </row>
        <row r="4043">
          <cell r="A4043">
            <v>16988111</v>
          </cell>
          <cell r="B4043" t="str">
            <v>ﾈﾒｱｰ</v>
          </cell>
        </row>
        <row r="4044">
          <cell r="A4044">
            <v>16988112</v>
          </cell>
          <cell r="B4044" t="str">
            <v>ﾈﾒｱｰ+</v>
          </cell>
        </row>
        <row r="4045">
          <cell r="A4045">
            <v>16988113</v>
          </cell>
          <cell r="B4045" t="str">
            <v>[戦獅子娘]ﾈﾒｱｰ</v>
          </cell>
        </row>
        <row r="4046">
          <cell r="A4046">
            <v>24989111</v>
          </cell>
          <cell r="B4046" t="str">
            <v>[怨想姫]ｶﾄﾌﾞﾚﾊﾟｽ</v>
          </cell>
        </row>
        <row r="4047">
          <cell r="A4047">
            <v>24989112</v>
          </cell>
          <cell r="B4047" t="str">
            <v>[怨想姫]ｶﾄﾌﾞﾚﾊﾟｽ+</v>
          </cell>
        </row>
        <row r="4048">
          <cell r="A4048">
            <v>24989113</v>
          </cell>
          <cell r="B4048" t="str">
            <v>[呪睨想女]ｶﾄﾌﾞﾚﾊﾟｽ</v>
          </cell>
        </row>
        <row r="4049">
          <cell r="A4049">
            <v>25990111</v>
          </cell>
          <cell r="B4049" t="str">
            <v>[泉誘水精]ﾆｸｽ</v>
          </cell>
        </row>
        <row r="4050">
          <cell r="A4050">
            <v>25990112</v>
          </cell>
          <cell r="B4050" t="str">
            <v>[泉誘水精]ﾆｸｽ+</v>
          </cell>
        </row>
        <row r="4051">
          <cell r="A4051">
            <v>25990113</v>
          </cell>
          <cell r="B4051" t="str">
            <v>[藍水妖姫]ﾆｸｽ</v>
          </cell>
        </row>
        <row r="4052">
          <cell r="A4052">
            <v>36991111</v>
          </cell>
          <cell r="B4052" t="str">
            <v>[誘惑夜娘子]ﾘﾘｽ</v>
          </cell>
        </row>
        <row r="4053">
          <cell r="A4053">
            <v>36991112</v>
          </cell>
          <cell r="B4053" t="str">
            <v>[誘惑夜娘子]ﾘﾘｽ+</v>
          </cell>
        </row>
        <row r="4054">
          <cell r="A4054">
            <v>36991113</v>
          </cell>
          <cell r="B4054" t="str">
            <v>[悪戯魔娘]ﾘﾘｽ</v>
          </cell>
        </row>
        <row r="4055">
          <cell r="A4055">
            <v>25992111</v>
          </cell>
          <cell r="B4055" t="str">
            <v>[藍爽姫]ﾍﾞﾚﾄ</v>
          </cell>
        </row>
        <row r="4056">
          <cell r="A4056">
            <v>25992112</v>
          </cell>
          <cell r="B4056" t="str">
            <v>[藍爽姫]ﾍﾞﾚﾄ+</v>
          </cell>
        </row>
        <row r="4057">
          <cell r="A4057">
            <v>25992113</v>
          </cell>
          <cell r="B4057" t="str">
            <v>[蒼駿魔王]ﾍﾞﾚﾄ</v>
          </cell>
        </row>
        <row r="4058">
          <cell r="A4058">
            <v>16993111</v>
          </cell>
          <cell r="B4058" t="str">
            <v>[玄戦姫]ﾈｳﾞｧﾝ</v>
          </cell>
        </row>
        <row r="4059">
          <cell r="A4059">
            <v>16993112</v>
          </cell>
          <cell r="B4059" t="str">
            <v>[玄戦姫]ﾈｳﾞｧﾝ+</v>
          </cell>
        </row>
        <row r="4060">
          <cell r="A4060">
            <v>16993113</v>
          </cell>
          <cell r="B4060" t="str">
            <v>[黒鳥戦神姫]ﾈｳﾞｧﾝ</v>
          </cell>
        </row>
        <row r="4061">
          <cell r="A4061">
            <v>17994111</v>
          </cell>
          <cell r="B4061" t="str">
            <v>ﾌﾟﾛﾒﾃｳｽ</v>
          </cell>
        </row>
        <row r="4062">
          <cell r="A4062">
            <v>17994112</v>
          </cell>
          <cell r="B4062" t="str">
            <v>ﾌﾟﾛﾒﾃｳｽ+</v>
          </cell>
        </row>
        <row r="4063">
          <cell r="A4063">
            <v>17994113</v>
          </cell>
          <cell r="B4063" t="str">
            <v>[授火巨人姫]ﾌﾟﾛﾒﾃｳｽ</v>
          </cell>
        </row>
        <row r="4064">
          <cell r="A4064">
            <v>13995111</v>
          </cell>
          <cell r="B4064" t="str">
            <v>[箱入]輝夜姫</v>
          </cell>
        </row>
        <row r="4065">
          <cell r="A4065">
            <v>14996111</v>
          </cell>
          <cell r="B4065" t="str">
            <v>[秋の高揚]輝夜姫</v>
          </cell>
        </row>
        <row r="4066">
          <cell r="A4066">
            <v>16997111</v>
          </cell>
          <cell r="B4066" t="str">
            <v>[勇気の力]輝夜姫</v>
          </cell>
        </row>
        <row r="4067">
          <cell r="A4067">
            <v>16998113</v>
          </cell>
          <cell r="B4067" t="str">
            <v>[ｿﾜｿﾜ]輝夜姫</v>
          </cell>
        </row>
        <row r="4068">
          <cell r="A4068">
            <v>15999111</v>
          </cell>
          <cell r="B4068" t="str">
            <v>[水風船]輝夜姫</v>
          </cell>
        </row>
        <row r="4069">
          <cell r="A4069">
            <v>15100213</v>
          </cell>
          <cell r="B4069" t="str">
            <v>[ｶﾞﾝﾊﾞﾙ]輝夜姫</v>
          </cell>
        </row>
        <row r="4070">
          <cell r="A4070">
            <v>17101211</v>
          </cell>
          <cell r="B4070" t="str">
            <v>[夢幻の光]輝夜姫</v>
          </cell>
        </row>
        <row r="4071">
          <cell r="A4071">
            <v>17102213</v>
          </cell>
          <cell r="B4071" t="str">
            <v>[日進月姫]輝夜姫</v>
          </cell>
        </row>
        <row r="4072">
          <cell r="A4072">
            <v>23103211</v>
          </cell>
          <cell r="B4072" t="str">
            <v>[箱入]輝夜姫</v>
          </cell>
        </row>
        <row r="4073">
          <cell r="A4073">
            <v>24104211</v>
          </cell>
          <cell r="B4073" t="str">
            <v>[秋の高揚]輝夜姫</v>
          </cell>
        </row>
        <row r="4074">
          <cell r="A4074">
            <v>26105211</v>
          </cell>
          <cell r="B4074" t="str">
            <v>[勇気の力]輝夜姫</v>
          </cell>
        </row>
        <row r="4075">
          <cell r="A4075">
            <v>26106213</v>
          </cell>
          <cell r="B4075" t="str">
            <v>[ｿﾜｿﾜ]輝夜姫</v>
          </cell>
        </row>
        <row r="4076">
          <cell r="A4076">
            <v>25107211</v>
          </cell>
          <cell r="B4076" t="str">
            <v>[水風船]輝夜姫</v>
          </cell>
        </row>
        <row r="4077">
          <cell r="A4077">
            <v>25108213</v>
          </cell>
          <cell r="B4077" t="str">
            <v>[ｶﾞﾝﾊﾞﾙ]輝夜姫</v>
          </cell>
        </row>
        <row r="4078">
          <cell r="A4078">
            <v>27109211</v>
          </cell>
          <cell r="B4078" t="str">
            <v>[夢幻の光]輝夜姫</v>
          </cell>
        </row>
        <row r="4079">
          <cell r="A4079">
            <v>27110213</v>
          </cell>
          <cell r="B4079" t="str">
            <v>[日進月姫]輝夜姫</v>
          </cell>
        </row>
        <row r="4080">
          <cell r="A4080">
            <v>33111211</v>
          </cell>
          <cell r="B4080" t="str">
            <v>[箱入]輝夜姫</v>
          </cell>
        </row>
        <row r="4081">
          <cell r="A4081">
            <v>34112211</v>
          </cell>
          <cell r="B4081" t="str">
            <v>[秋の高揚]輝夜姫</v>
          </cell>
        </row>
        <row r="4082">
          <cell r="A4082">
            <v>36113211</v>
          </cell>
          <cell r="B4082" t="str">
            <v>[勇気の力]輝夜姫</v>
          </cell>
        </row>
        <row r="4083">
          <cell r="A4083">
            <v>36114213</v>
          </cell>
          <cell r="B4083" t="str">
            <v>[ｿﾜｿﾜ]輝夜姫</v>
          </cell>
        </row>
        <row r="4084">
          <cell r="A4084">
            <v>35115211</v>
          </cell>
          <cell r="B4084" t="str">
            <v>[水風船]輝夜姫</v>
          </cell>
        </row>
        <row r="4085">
          <cell r="A4085">
            <v>35116213</v>
          </cell>
          <cell r="B4085" t="str">
            <v>[ｶﾞﾝﾊﾞﾙ]輝夜姫</v>
          </cell>
        </row>
        <row r="4086">
          <cell r="A4086">
            <v>37117211</v>
          </cell>
          <cell r="B4086" t="str">
            <v>[夢幻の光]輝夜姫</v>
          </cell>
        </row>
        <row r="4087">
          <cell r="A4087">
            <v>37118213</v>
          </cell>
          <cell r="B4087" t="str">
            <v>[日進月姫]輝夜姫</v>
          </cell>
        </row>
        <row r="4088">
          <cell r="A4088">
            <v>15119211</v>
          </cell>
          <cell r="B4088" t="str">
            <v>[秋冷月姫]ﾂｸﾖﾐ</v>
          </cell>
        </row>
        <row r="4089">
          <cell r="A4089">
            <v>15119212</v>
          </cell>
          <cell r="B4089" t="str">
            <v>[秋冷月姫]ﾂｸﾖﾐ+</v>
          </cell>
        </row>
        <row r="4090">
          <cell r="A4090">
            <v>15119213</v>
          </cell>
          <cell r="B4090" t="str">
            <v>[煌月浴衣]ﾂｸﾖﾐ</v>
          </cell>
        </row>
        <row r="4091">
          <cell r="A4091">
            <v>36120211</v>
          </cell>
          <cell r="B4091" t="str">
            <v>[壊麗月姫]極・ﾂｸﾖﾐ</v>
          </cell>
        </row>
        <row r="4092">
          <cell r="A4092">
            <v>36120212</v>
          </cell>
          <cell r="B4092" t="str">
            <v>[壊麗月姫]極・ﾂｸﾖﾐ+</v>
          </cell>
        </row>
        <row r="4093">
          <cell r="A4093">
            <v>36120213</v>
          </cell>
          <cell r="B4093" t="str">
            <v>[壊月浴衣]極・ﾂｸﾖﾐ</v>
          </cell>
        </row>
        <row r="4094">
          <cell r="A4094">
            <v>25121211</v>
          </cell>
          <cell r="B4094" t="str">
            <v>[艶麗月姫]真極・ﾂｸﾖﾐ</v>
          </cell>
        </row>
        <row r="4095">
          <cell r="A4095">
            <v>25121212</v>
          </cell>
          <cell r="B4095" t="str">
            <v>[艶麗月姫]真極・ﾂｸﾖﾐ+</v>
          </cell>
        </row>
        <row r="4096">
          <cell r="A4096">
            <v>25121213</v>
          </cell>
          <cell r="B4096" t="str">
            <v>[魔夏の艶浴衣]真極・ﾂｸﾖﾐ</v>
          </cell>
        </row>
        <row r="4097">
          <cell r="A4097">
            <v>36122211</v>
          </cell>
          <cell r="B4097" t="str">
            <v>[小輝星]ﾙﾅ</v>
          </cell>
        </row>
        <row r="4098">
          <cell r="A4098">
            <v>36122212</v>
          </cell>
          <cell r="B4098" t="str">
            <v>[小輝星]ﾙﾅ+</v>
          </cell>
        </row>
        <row r="4099">
          <cell r="A4099">
            <v>36122213</v>
          </cell>
          <cell r="B4099" t="str">
            <v>[天星幼姫]ﾙﾅ</v>
          </cell>
        </row>
        <row r="4100">
          <cell r="A4100">
            <v>37123211</v>
          </cell>
          <cell r="B4100" t="str">
            <v>[艷姿浴衣姫]ﾗﾌｧｴﾙ</v>
          </cell>
        </row>
        <row r="4101">
          <cell r="A4101">
            <v>37123212</v>
          </cell>
          <cell r="B4101" t="str">
            <v>[艷姿浴衣姫]ﾗﾌｧｴﾙ+</v>
          </cell>
        </row>
        <row r="4102">
          <cell r="A4102">
            <v>37123213</v>
          </cell>
          <cell r="B4102" t="str">
            <v>[艶麗浴衣]ﾗﾌｧｴﾙ</v>
          </cell>
        </row>
        <row r="4103">
          <cell r="A4103">
            <v>27124211</v>
          </cell>
          <cell r="B4103" t="str">
            <v>[着替浴衣姫]ｸｼｴﾙ</v>
          </cell>
        </row>
        <row r="4104">
          <cell r="A4104">
            <v>27124212</v>
          </cell>
          <cell r="B4104" t="str">
            <v>[着替浴衣姫]ｸｼｴﾙ+</v>
          </cell>
        </row>
        <row r="4105">
          <cell r="A4105">
            <v>27124213</v>
          </cell>
          <cell r="B4105" t="str">
            <v>[誘引浴衣]ｸｼｴﾙ</v>
          </cell>
        </row>
        <row r="4106">
          <cell r="A4106">
            <v>16125211</v>
          </cell>
          <cell r="B4106" t="str">
            <v>[秋祭浴衣姫]ﾔｰﾇｽ</v>
          </cell>
        </row>
        <row r="4107">
          <cell r="A4107">
            <v>16125212</v>
          </cell>
          <cell r="B4107" t="str">
            <v>[秋祭浴衣姫]ﾔｰﾇｽ+</v>
          </cell>
        </row>
        <row r="4108">
          <cell r="A4108">
            <v>16125213</v>
          </cell>
          <cell r="B4108" t="str">
            <v>[浴衣白磁]ﾔｰﾇｽ</v>
          </cell>
        </row>
        <row r="4109">
          <cell r="A4109">
            <v>16126211</v>
          </cell>
          <cell r="B4109" t="str">
            <v>[兎耳浴衣姫]ﾐｺﾄ</v>
          </cell>
        </row>
        <row r="4110">
          <cell r="A4110">
            <v>16126212</v>
          </cell>
          <cell r="B4110" t="str">
            <v>[兎耳浴衣姫]ﾐｺﾄ+</v>
          </cell>
        </row>
        <row r="4111">
          <cell r="A4111">
            <v>16126213</v>
          </cell>
          <cell r="B4111" t="str">
            <v>[桜桃浴衣]ﾐｺﾄ</v>
          </cell>
        </row>
        <row r="4112">
          <cell r="A4112">
            <v>36127211</v>
          </cell>
          <cell r="B4112" t="str">
            <v>[金魚浴衣姫]ｵﾔﾕﾋﾞﾋﾒ</v>
          </cell>
        </row>
        <row r="4113">
          <cell r="A4113">
            <v>36127212</v>
          </cell>
          <cell r="B4113" t="str">
            <v>[金魚浴衣姫]ｵﾔﾕﾋﾞﾋﾒ+</v>
          </cell>
        </row>
        <row r="4114">
          <cell r="A4114">
            <v>36127213</v>
          </cell>
          <cell r="B4114" t="str">
            <v>[浴衣金光姫]ｵﾔﾕﾋﾞﾋﾒ</v>
          </cell>
        </row>
        <row r="4115">
          <cell r="A4115">
            <v>26128211</v>
          </cell>
          <cell r="B4115" t="str">
            <v>[太鼓浴衣姫]牛頭天王</v>
          </cell>
        </row>
        <row r="4116">
          <cell r="A4116">
            <v>26128212</v>
          </cell>
          <cell r="B4116" t="str">
            <v>[太鼓浴衣姫]牛頭天王+</v>
          </cell>
        </row>
        <row r="4117">
          <cell r="A4117">
            <v>26128213</v>
          </cell>
          <cell r="B4117" t="str">
            <v>[紅緋単衣]牛頭天王</v>
          </cell>
        </row>
        <row r="4118">
          <cell r="A4118">
            <v>26129211</v>
          </cell>
          <cell r="B4118" t="str">
            <v>[蛍夜浴衣姫]ﾊｸﾀｸ</v>
          </cell>
        </row>
        <row r="4119">
          <cell r="A4119">
            <v>26129212</v>
          </cell>
          <cell r="B4119" t="str">
            <v>[蛍夜浴衣姫]ﾊｸﾀｸ+</v>
          </cell>
        </row>
        <row r="4120">
          <cell r="A4120">
            <v>26129213</v>
          </cell>
          <cell r="B4120" t="str">
            <v>[浴衣の誘惑]ﾊｸﾀｸ</v>
          </cell>
        </row>
        <row r="4121">
          <cell r="A4121">
            <v>36130211</v>
          </cell>
          <cell r="B4121" t="str">
            <v>[恋花の浴衣妖精]ﾌﾟｰｶ</v>
          </cell>
        </row>
        <row r="4122">
          <cell r="A4122">
            <v>36130212</v>
          </cell>
          <cell r="B4122" t="str">
            <v>[恋花の浴衣妖精]ﾌﾟｰｶ+</v>
          </cell>
        </row>
        <row r="4123">
          <cell r="A4123">
            <v>36130213</v>
          </cell>
          <cell r="B4123" t="str">
            <v>[悪戯浴衣]ﾌﾟｰｶ</v>
          </cell>
        </row>
        <row r="4124">
          <cell r="A4124">
            <v>26131211</v>
          </cell>
          <cell r="B4124" t="str">
            <v>[幻想浴衣姫]ﾆｸｼｰ</v>
          </cell>
        </row>
        <row r="4125">
          <cell r="A4125">
            <v>26131212</v>
          </cell>
          <cell r="B4125" t="str">
            <v>[幻想浴衣姫]ﾆｸｼｰ+</v>
          </cell>
        </row>
        <row r="4126">
          <cell r="A4126">
            <v>26131213</v>
          </cell>
          <cell r="B4126" t="str">
            <v>[浴衣妖精]ﾆｸｼｰ</v>
          </cell>
        </row>
        <row r="4127">
          <cell r="A4127">
            <v>14132211</v>
          </cell>
          <cell r="B4127" t="str">
            <v>[幼精浴衣]ｼｪﾘｰｺｰﾄ</v>
          </cell>
        </row>
        <row r="4128">
          <cell r="A4128">
            <v>14132212</v>
          </cell>
          <cell r="B4128" t="str">
            <v>[幼精浴衣]ｼｪﾘｰｺｰﾄ+</v>
          </cell>
        </row>
        <row r="4129">
          <cell r="A4129">
            <v>14132213</v>
          </cell>
          <cell r="B4129" t="str">
            <v>[淡黄浴衣]ｼｪﾘｰｺｰﾄ</v>
          </cell>
        </row>
        <row r="4130">
          <cell r="A4130">
            <v>24133211</v>
          </cell>
          <cell r="B4130" t="str">
            <v>[夏酔妖精]ﾌﾞｯｶﾌﾞｰ</v>
          </cell>
        </row>
        <row r="4131">
          <cell r="A4131">
            <v>24133212</v>
          </cell>
          <cell r="B4131" t="str">
            <v>[夏酔妖精]ﾌﾞｯｶﾌﾞｰ+</v>
          </cell>
        </row>
        <row r="4132">
          <cell r="A4132">
            <v>24133213</v>
          </cell>
          <cell r="B4132" t="str">
            <v>[瑠璃色単衣]ﾌﾞｯｶﾌﾞｰ</v>
          </cell>
        </row>
        <row r="4133">
          <cell r="A4133">
            <v>34134211</v>
          </cell>
          <cell r="B4133" t="str">
            <v>[幽かな浴衣娘]ﾚﾑﾚｰｽ</v>
          </cell>
        </row>
        <row r="4134">
          <cell r="A4134">
            <v>34134212</v>
          </cell>
          <cell r="B4134" t="str">
            <v>[幽かな浴衣娘]ﾚﾑﾚｰｽ+</v>
          </cell>
        </row>
        <row r="4135">
          <cell r="A4135">
            <v>34134213</v>
          </cell>
          <cell r="B4135" t="str">
            <v>[風麗浴衣]ﾚﾑﾚｰｽ</v>
          </cell>
        </row>
        <row r="4136">
          <cell r="A4136">
            <v>14135211</v>
          </cell>
          <cell r="B4136" t="str">
            <v>[夏夜の踊り子]ｻﾃｭﾛｽ</v>
          </cell>
        </row>
        <row r="4137">
          <cell r="A4137">
            <v>14135212</v>
          </cell>
          <cell r="B4137" t="str">
            <v>[夏夜の踊り子]ｻﾃｭﾛｽ+</v>
          </cell>
        </row>
        <row r="4138">
          <cell r="A4138">
            <v>14135213</v>
          </cell>
          <cell r="B4138" t="str">
            <v>[桃色音頭]ｻﾃｭﾛｽ</v>
          </cell>
        </row>
        <row r="4139">
          <cell r="A4139">
            <v>18963011</v>
          </cell>
          <cell r="B4139" t="str">
            <v>[創世妖精]ｻﾘｰ･ﾊﾞﾆｱ</v>
          </cell>
        </row>
        <row r="4140">
          <cell r="A4140">
            <v>17139211</v>
          </cell>
          <cell r="B4140" t="str">
            <v>ﾌﾞﾗｯｸﾄﾞﾗｺﾞﾝ</v>
          </cell>
        </row>
        <row r="4141">
          <cell r="A4141">
            <v>17139212</v>
          </cell>
          <cell r="B4141" t="str">
            <v>ﾌﾞﾗｯｸﾄﾞﾗｺﾞﾝ+</v>
          </cell>
        </row>
        <row r="4142">
          <cell r="A4142">
            <v>17139213</v>
          </cell>
          <cell r="B4142" t="str">
            <v>[黒竜軍師]ﾌﾞﾗｯｸﾄﾞﾗｺﾞﾝ</v>
          </cell>
        </row>
        <row r="4143">
          <cell r="A4143">
            <v>15140211</v>
          </cell>
          <cell r="B4143" t="str">
            <v>宇崎ﾋﾄﾐ</v>
          </cell>
        </row>
        <row r="4144">
          <cell r="A4144">
            <v>15140212</v>
          </cell>
          <cell r="B4144" t="str">
            <v>宇崎ﾋﾄﾐ+</v>
          </cell>
        </row>
        <row r="4145">
          <cell r="A4145">
            <v>15140213</v>
          </cell>
          <cell r="B4145" t="str">
            <v>[ﾗｰﾃﾙ]宇崎ﾋﾄﾐ</v>
          </cell>
        </row>
        <row r="4146">
          <cell r="A4146">
            <v>35141211</v>
          </cell>
          <cell r="B4146" t="str">
            <v>[銅虹蛇]ﾕﾙﾙﾝｸﾞﾙ</v>
          </cell>
        </row>
        <row r="4147">
          <cell r="A4147">
            <v>35141212</v>
          </cell>
          <cell r="B4147" t="str">
            <v>[銅虹蛇]ﾕﾙﾙﾝｸﾞﾙ+</v>
          </cell>
        </row>
        <row r="4148">
          <cell r="A4148">
            <v>35141213</v>
          </cell>
          <cell r="B4148" t="str">
            <v>[天虹水蛇]ﾕﾙﾙﾝｸﾞﾙ</v>
          </cell>
        </row>
        <row r="4149">
          <cell r="A4149">
            <v>26142211</v>
          </cell>
          <cell r="B4149" t="str">
            <v>中西ｴﾙｻﾞ</v>
          </cell>
        </row>
        <row r="4150">
          <cell r="A4150">
            <v>26142212</v>
          </cell>
          <cell r="B4150" t="str">
            <v>中西ｴﾙｻﾞ+</v>
          </cell>
        </row>
        <row r="4151">
          <cell r="A4151">
            <v>26142213</v>
          </cell>
          <cell r="B4151" t="str">
            <v>[ﾁｰﾀ]中西ｴﾙｻﾞ</v>
          </cell>
        </row>
        <row r="4152">
          <cell r="A4152">
            <v>37143211</v>
          </cell>
          <cell r="B4152" t="str">
            <v>ﾏﾊｰｶｰﾗ</v>
          </cell>
        </row>
        <row r="4153">
          <cell r="A4153">
            <v>37143212</v>
          </cell>
          <cell r="B4153" t="str">
            <v>ﾏﾊｰｶｰﾗ+</v>
          </cell>
        </row>
        <row r="4154">
          <cell r="A4154">
            <v>37143213</v>
          </cell>
          <cell r="B4154" t="str">
            <v>[大黒姫神]ﾏﾊｰｶｰﾗ</v>
          </cell>
        </row>
        <row r="4155">
          <cell r="A4155">
            <v>26144211</v>
          </cell>
          <cell r="B4155" t="str">
            <v>[超速飛行]ｽｶｲﾌｨｯｼｭ</v>
          </cell>
        </row>
        <row r="4156">
          <cell r="A4156">
            <v>26144212</v>
          </cell>
          <cell r="B4156" t="str">
            <v>[超速飛行]ｽｶｲﾌｨｯｼｭ+</v>
          </cell>
        </row>
        <row r="4157">
          <cell r="A4157">
            <v>26144213</v>
          </cell>
          <cell r="B4157" t="str">
            <v>[爽青精霊]ｽｶｲﾌｨｯｼｭ</v>
          </cell>
        </row>
        <row r="4158">
          <cell r="A4158">
            <v>35145211</v>
          </cell>
          <cell r="B4158" t="str">
            <v>[従順護天]ｽﾗｵｼｬ</v>
          </cell>
        </row>
        <row r="4159">
          <cell r="A4159">
            <v>35145212</v>
          </cell>
          <cell r="B4159" t="str">
            <v>[従順護天]ｽﾗｵｼｬ+</v>
          </cell>
        </row>
        <row r="4160">
          <cell r="A4160">
            <v>35145213</v>
          </cell>
          <cell r="B4160" t="str">
            <v>[傾聴天使]ｽﾗｵｼｬ</v>
          </cell>
        </row>
        <row r="4161">
          <cell r="A4161">
            <v>16146211</v>
          </cell>
          <cell r="B4161" t="str">
            <v>[夢木香娘]ﾏｲｺﾆﾄﾞ</v>
          </cell>
        </row>
        <row r="4162">
          <cell r="A4162">
            <v>16146212</v>
          </cell>
          <cell r="B4162" t="str">
            <v>[夢木香娘]ﾏｲｺﾆﾄﾞ+</v>
          </cell>
        </row>
        <row r="4163">
          <cell r="A4163">
            <v>16146213</v>
          </cell>
          <cell r="B4163" t="str">
            <v>[赤茸姫]ﾏｲｺﾆﾄﾞ</v>
          </cell>
        </row>
        <row r="4164">
          <cell r="A4164">
            <v>36147211</v>
          </cell>
          <cell r="B4164" t="str">
            <v>ﾚﾗｰｼﾞｭ</v>
          </cell>
        </row>
        <row r="4165">
          <cell r="A4165">
            <v>36147212</v>
          </cell>
          <cell r="B4165" t="str">
            <v>ﾚﾗｰｼﾞｭ+</v>
          </cell>
        </row>
        <row r="4166">
          <cell r="A4166">
            <v>36147213</v>
          </cell>
          <cell r="B4166" t="str">
            <v>[弓麗姫]ﾚﾗｰｼﾞｭ</v>
          </cell>
        </row>
        <row r="4167">
          <cell r="A4167">
            <v>16148211</v>
          </cell>
          <cell r="B4167" t="str">
            <v>ﾊｰｹﾞﾝﾃｨ</v>
          </cell>
        </row>
        <row r="4168">
          <cell r="A4168">
            <v>16148212</v>
          </cell>
          <cell r="B4168" t="str">
            <v>ﾊｰｹﾞﾝﾃｨ+</v>
          </cell>
        </row>
        <row r="4169">
          <cell r="A4169">
            <v>16148213</v>
          </cell>
          <cell r="B4169" t="str">
            <v>[錬金翼娘]ﾊｰｹﾞﾝﾃｨ</v>
          </cell>
        </row>
        <row r="4170">
          <cell r="A4170">
            <v>24149211</v>
          </cell>
          <cell r="B4170" t="str">
            <v>ﾎﾞｰﾃｨｽ</v>
          </cell>
        </row>
        <row r="4171">
          <cell r="A4171">
            <v>24149212</v>
          </cell>
          <cell r="B4171" t="str">
            <v>ﾎﾞｰﾃｨｽ+</v>
          </cell>
        </row>
        <row r="4172">
          <cell r="A4172">
            <v>24149213</v>
          </cell>
          <cell r="B4172" t="str">
            <v>[蛇剣姫]ﾎﾞｰﾃｨｽ</v>
          </cell>
        </row>
        <row r="4173">
          <cell r="A4173">
            <v>17150211</v>
          </cell>
          <cell r="B4173" t="str">
            <v>ｼｬｯｸｽ</v>
          </cell>
        </row>
        <row r="4174">
          <cell r="A4174">
            <v>17150212</v>
          </cell>
          <cell r="B4174" t="str">
            <v>ｼｬｯｸｽ+</v>
          </cell>
        </row>
        <row r="4175">
          <cell r="A4175">
            <v>17150213</v>
          </cell>
          <cell r="B4175" t="str">
            <v>[悪魔怪盗姫]ｼｬｯｸｽ</v>
          </cell>
        </row>
        <row r="4176">
          <cell r="A4176">
            <v>26151211</v>
          </cell>
          <cell r="B4176" t="str">
            <v>ﾏﾘｰ</v>
          </cell>
        </row>
        <row r="4177">
          <cell r="A4177">
            <v>26151212</v>
          </cell>
          <cell r="B4177" t="str">
            <v>ﾏﾘｰ+</v>
          </cell>
        </row>
        <row r="4178">
          <cell r="A4178">
            <v>26151213</v>
          </cell>
          <cell r="B4178" t="str">
            <v>[宵闇神姫]ﾏﾘｰ</v>
          </cell>
        </row>
        <row r="4179">
          <cell r="A4179">
            <v>28152211</v>
          </cell>
          <cell r="B4179" t="str">
            <v>[夢花火]神近奈緒</v>
          </cell>
        </row>
        <row r="4180">
          <cell r="A4180">
            <v>28152212</v>
          </cell>
          <cell r="B4180" t="str">
            <v>[夢花火]神近奈緒+</v>
          </cell>
        </row>
        <row r="4181">
          <cell r="A4181">
            <v>28152213</v>
          </cell>
          <cell r="B4181" t="str">
            <v>[花火を眺めて]神近奈緒</v>
          </cell>
        </row>
        <row r="4182">
          <cell r="A4182">
            <v>13153211</v>
          </cell>
          <cell r="B4182" t="str">
            <v>[ﾐﾆﾏﾑ]ｱﾘｽ</v>
          </cell>
        </row>
        <row r="4183">
          <cell r="A4183">
            <v>14154211</v>
          </cell>
          <cell r="B4183" t="str">
            <v>[白組]ｱﾘｽ</v>
          </cell>
        </row>
        <row r="4184">
          <cell r="A4184">
            <v>16155211</v>
          </cell>
          <cell r="B4184" t="str">
            <v>[頑張る]ｱﾘｽ</v>
          </cell>
        </row>
        <row r="4185">
          <cell r="A4185">
            <v>16156213</v>
          </cell>
          <cell r="B4185" t="str">
            <v>[ﾌﾜﾌﾜ]ｱﾘｽ</v>
          </cell>
        </row>
        <row r="4186">
          <cell r="A4186">
            <v>15157211</v>
          </cell>
          <cell r="B4186" t="str">
            <v>[大きくなあれ]ｱﾘｽ</v>
          </cell>
        </row>
        <row r="4187">
          <cell r="A4187">
            <v>15158213</v>
          </cell>
          <cell r="B4187" t="str">
            <v>[青薔薇]ｱﾘｽ</v>
          </cell>
        </row>
        <row r="4188">
          <cell r="A4188">
            <v>17159211</v>
          </cell>
          <cell r="B4188" t="str">
            <v>[青い情景]ｱﾘｽ</v>
          </cell>
        </row>
        <row r="4189">
          <cell r="A4189">
            <v>17160213</v>
          </cell>
          <cell r="B4189" t="str">
            <v>[完全勝利]ｱﾘｽ</v>
          </cell>
        </row>
        <row r="4190">
          <cell r="A4190">
            <v>23161211</v>
          </cell>
          <cell r="B4190" t="str">
            <v>[ﾐﾆﾏﾑ]ｱﾘｽ</v>
          </cell>
        </row>
        <row r="4191">
          <cell r="A4191">
            <v>24162211</v>
          </cell>
          <cell r="B4191" t="str">
            <v>[白組]ｱﾘｽ</v>
          </cell>
        </row>
        <row r="4192">
          <cell r="A4192">
            <v>26163211</v>
          </cell>
          <cell r="B4192" t="str">
            <v>[頑張る]ｱﾘｽ</v>
          </cell>
        </row>
        <row r="4193">
          <cell r="A4193">
            <v>26164213</v>
          </cell>
          <cell r="B4193" t="str">
            <v>[ﾌﾜﾌﾜ]ｱﾘｽ</v>
          </cell>
        </row>
        <row r="4194">
          <cell r="A4194">
            <v>25165211</v>
          </cell>
          <cell r="B4194" t="str">
            <v>[大きくなあれ]ｱﾘｽ</v>
          </cell>
        </row>
        <row r="4195">
          <cell r="A4195">
            <v>25166213</v>
          </cell>
          <cell r="B4195" t="str">
            <v>[青薔薇]ｱﾘｽ</v>
          </cell>
        </row>
        <row r="4196">
          <cell r="A4196">
            <v>27167211</v>
          </cell>
          <cell r="B4196" t="str">
            <v>[青い情景]ｱﾘｽ</v>
          </cell>
        </row>
        <row r="4197">
          <cell r="A4197">
            <v>27168213</v>
          </cell>
          <cell r="B4197" t="str">
            <v>[完全勝利]ｱﾘｽ</v>
          </cell>
        </row>
        <row r="4198">
          <cell r="A4198">
            <v>33169211</v>
          </cell>
          <cell r="B4198" t="str">
            <v>[ﾐﾆﾏﾑ]ｱﾘｽ</v>
          </cell>
        </row>
        <row r="4199">
          <cell r="A4199">
            <v>34170211</v>
          </cell>
          <cell r="B4199" t="str">
            <v>[白組]ｱﾘｽ</v>
          </cell>
        </row>
        <row r="4200">
          <cell r="A4200">
            <v>36171211</v>
          </cell>
          <cell r="B4200" t="str">
            <v>[頑張る]ｱﾘｽ</v>
          </cell>
        </row>
        <row r="4201">
          <cell r="A4201">
            <v>36172213</v>
          </cell>
          <cell r="B4201" t="str">
            <v>[ﾌﾜﾌﾜ]ｱﾘｽ</v>
          </cell>
        </row>
        <row r="4202">
          <cell r="A4202">
            <v>35173211</v>
          </cell>
          <cell r="B4202" t="str">
            <v>[大きくなあれ]ｱﾘｽ</v>
          </cell>
        </row>
        <row r="4203">
          <cell r="A4203">
            <v>35174213</v>
          </cell>
          <cell r="B4203" t="str">
            <v>[青薔薇]ｱﾘｽ</v>
          </cell>
        </row>
        <row r="4204">
          <cell r="A4204">
            <v>37175211</v>
          </cell>
          <cell r="B4204" t="str">
            <v>[青い情景]ｱﾘｽ</v>
          </cell>
        </row>
        <row r="4205">
          <cell r="A4205">
            <v>37176213</v>
          </cell>
          <cell r="B4205" t="str">
            <v>[完全勝利]ｱﾘｽ</v>
          </cell>
        </row>
        <row r="4206">
          <cell r="A4206">
            <v>35177211</v>
          </cell>
          <cell r="B4206" t="str">
            <v>[桃笑姫]ﾁｪｼｬ猫</v>
          </cell>
        </row>
        <row r="4207">
          <cell r="A4207">
            <v>35177212</v>
          </cell>
          <cell r="B4207" t="str">
            <v>[桃笑姫]ﾁｪｼｬ猫+</v>
          </cell>
        </row>
        <row r="4208">
          <cell r="A4208">
            <v>35177213</v>
          </cell>
          <cell r="B4208" t="str">
            <v>[紫縞美笑]ﾁｪｼｬ猫</v>
          </cell>
        </row>
        <row r="4209">
          <cell r="A4209">
            <v>16178211</v>
          </cell>
          <cell r="B4209" t="str">
            <v>[冷笑猫姫]極・ﾁｪｼｬ猫</v>
          </cell>
        </row>
        <row r="4210">
          <cell r="A4210">
            <v>16178212</v>
          </cell>
          <cell r="B4210" t="str">
            <v>[冷笑猫姫]極・ﾁｪｼｬ猫+</v>
          </cell>
        </row>
        <row r="4211">
          <cell r="A4211">
            <v>16178213</v>
          </cell>
          <cell r="B4211" t="str">
            <v>[威嚇眼光]極・ﾁｪｼｬ猫</v>
          </cell>
        </row>
        <row r="4212">
          <cell r="A4212">
            <v>25179211</v>
          </cell>
          <cell r="B4212" t="str">
            <v>[嘲笑猫姫]真極・ﾁｪｼｬ猫</v>
          </cell>
        </row>
        <row r="4213">
          <cell r="A4213">
            <v>25179212</v>
          </cell>
          <cell r="B4213" t="str">
            <v>[嘲笑猫姫]真極・ﾁｪｼｬ猫+</v>
          </cell>
        </row>
        <row r="4214">
          <cell r="A4214">
            <v>25179213</v>
          </cell>
          <cell r="B4214" t="str">
            <v>[邪掻狂戯]真極・ﾁｪｼｬ猫</v>
          </cell>
        </row>
        <row r="4215">
          <cell r="A4215">
            <v>26180211</v>
          </cell>
          <cell r="B4215" t="str">
            <v>[毛糸転がし]ﾊﾞﾝﾀﾞｰｽﾅｯﾁ</v>
          </cell>
        </row>
        <row r="4216">
          <cell r="A4216">
            <v>26180212</v>
          </cell>
          <cell r="B4216" t="str">
            <v>[毛糸転がし]ﾊﾞﾝﾀﾞｰｽﾅｯﾁ+</v>
          </cell>
        </row>
        <row r="4217">
          <cell r="A4217">
            <v>26180213</v>
          </cell>
          <cell r="B4217" t="str">
            <v>[編み物乙女]ﾊﾞﾝﾀﾞｰｽﾅｯﾁ</v>
          </cell>
        </row>
        <row r="4218">
          <cell r="A4218">
            <v>28181211</v>
          </cell>
          <cell r="B4218" t="str">
            <v>[冥府公女]閻魔</v>
          </cell>
        </row>
        <row r="4219">
          <cell r="A4219">
            <v>28181212</v>
          </cell>
          <cell r="B4219" t="str">
            <v>[冥府公女]閻魔+</v>
          </cell>
        </row>
        <row r="4220">
          <cell r="A4220">
            <v>28181213</v>
          </cell>
          <cell r="B4220" t="str">
            <v>[冥裁輝姫]閻魔</v>
          </cell>
        </row>
        <row r="4221">
          <cell r="A4221">
            <v>27182211</v>
          </cell>
          <cell r="B4221" t="str">
            <v>[無双運動会]ﾊﾞﾊﾑｰﾄ</v>
          </cell>
        </row>
        <row r="4222">
          <cell r="A4222">
            <v>27182212</v>
          </cell>
          <cell r="B4222" t="str">
            <v>[無双運動会]ﾊﾞﾊﾑｰﾄ+</v>
          </cell>
        </row>
        <row r="4223">
          <cell r="A4223">
            <v>27182213</v>
          </cell>
          <cell r="B4223" t="str">
            <v>[弾ける黒竜]ﾊﾞﾊﾑｰﾄ</v>
          </cell>
        </row>
        <row r="4224">
          <cell r="A4224">
            <v>36183211</v>
          </cell>
          <cell r="B4224" t="str">
            <v>[勝利の死神]ﾀﾅﾄｽ</v>
          </cell>
        </row>
        <row r="4225">
          <cell r="A4225">
            <v>36183212</v>
          </cell>
          <cell r="B4225" t="str">
            <v>[勝利の死神]ﾀﾅﾄｽ+</v>
          </cell>
        </row>
        <row r="4226">
          <cell r="A4226">
            <v>36183213</v>
          </cell>
          <cell r="B4226" t="str">
            <v>[告勝死神]ﾀﾅﾄｽ</v>
          </cell>
        </row>
        <row r="4227">
          <cell r="A4227">
            <v>16184211</v>
          </cell>
          <cell r="B4227" t="str">
            <v>[玉入れ狸]隠神刑部</v>
          </cell>
        </row>
        <row r="4228">
          <cell r="A4228">
            <v>16184212</v>
          </cell>
          <cell r="B4228" t="str">
            <v>[玉入れ狸]隠神刑部+</v>
          </cell>
        </row>
        <row r="4229">
          <cell r="A4229">
            <v>16184213</v>
          </cell>
          <cell r="B4229" t="str">
            <v>[一等賞]隠神刑部</v>
          </cell>
        </row>
        <row r="4230">
          <cell r="A4230">
            <v>26185211</v>
          </cell>
          <cell r="B4230" t="str">
            <v>[居眠り救護係]ｱﾇﾋﾞｽ</v>
          </cell>
        </row>
        <row r="4231">
          <cell r="A4231">
            <v>26185212</v>
          </cell>
          <cell r="B4231" t="str">
            <v>[居眠り救護係]ｱﾇﾋﾞｽ+</v>
          </cell>
        </row>
        <row r="4232">
          <cell r="A4232">
            <v>26185213</v>
          </cell>
          <cell r="B4232" t="str">
            <v>[艷麗遊戯]ｱﾇﾋﾞｽ</v>
          </cell>
        </row>
        <row r="4233">
          <cell r="A4233">
            <v>36186211</v>
          </cell>
          <cell r="B4233" t="str">
            <v>[ﾊﾟﾝ食い競争]ｹﾙﾍﾞﾛｽ</v>
          </cell>
        </row>
        <row r="4234">
          <cell r="A4234">
            <v>36186212</v>
          </cell>
          <cell r="B4234" t="str">
            <v>[ﾊﾟﾝ食い競争]ｹﾙﾍﾞﾛｽ+</v>
          </cell>
        </row>
        <row r="4235">
          <cell r="A4235">
            <v>36186213</v>
          </cell>
          <cell r="B4235" t="str">
            <v>[忠狼娘]ｹﾙﾍﾞﾛｽ</v>
          </cell>
        </row>
        <row r="4236">
          <cell r="A4236">
            <v>27187211</v>
          </cell>
          <cell r="B4236" t="str">
            <v>[恋の障害物走]ｽｾﾘﾋﾞﾒ</v>
          </cell>
        </row>
        <row r="4237">
          <cell r="A4237">
            <v>27187212</v>
          </cell>
          <cell r="B4237" t="str">
            <v>[恋の障害物走]ｽｾﾘﾋﾞﾒ+</v>
          </cell>
        </row>
        <row r="4238">
          <cell r="A4238">
            <v>27187213</v>
          </cell>
          <cell r="B4238" t="str">
            <v>[媚体恋姫]ｽｾﾘﾋﾞﾒ</v>
          </cell>
        </row>
        <row r="4239">
          <cell r="A4239">
            <v>16188211</v>
          </cell>
          <cell r="B4239" t="str">
            <v>[全力応援団]ﾆｰｹｰ</v>
          </cell>
        </row>
        <row r="4240">
          <cell r="A4240">
            <v>16188212</v>
          </cell>
          <cell r="B4240" t="str">
            <v>[全力応援団]ﾆｰｹｰ+</v>
          </cell>
        </row>
        <row r="4241">
          <cell r="A4241">
            <v>16188213</v>
          </cell>
          <cell r="B4241" t="str">
            <v>[元気の源]ﾆｰｹｰ</v>
          </cell>
        </row>
        <row r="4242">
          <cell r="A4242">
            <v>36189211</v>
          </cell>
          <cell r="B4242" t="str">
            <v>[のほほん]ｹｯﾄ･ｼｰ</v>
          </cell>
        </row>
        <row r="4243">
          <cell r="A4243">
            <v>36189212</v>
          </cell>
          <cell r="B4243" t="str">
            <v>[のほほん]ｹｯﾄ･ｼｰ+</v>
          </cell>
        </row>
        <row r="4244">
          <cell r="A4244">
            <v>36189213</v>
          </cell>
          <cell r="B4244" t="str">
            <v>[おｻﾎﾞﾘ運動会]ｹｯﾄ･ｼｰ</v>
          </cell>
        </row>
        <row r="4245">
          <cell r="A4245">
            <v>14190211</v>
          </cell>
          <cell r="B4245" t="str">
            <v>[体育妖精]ﾋﾟｸｼｰ</v>
          </cell>
        </row>
        <row r="4246">
          <cell r="A4246">
            <v>14190212</v>
          </cell>
          <cell r="B4246" t="str">
            <v>[体育妖精]ﾋﾟｸｼｰ+</v>
          </cell>
        </row>
        <row r="4247">
          <cell r="A4247">
            <v>14190213</v>
          </cell>
          <cell r="B4247" t="str">
            <v>[綱引き妖精]ﾋﾟｸｼｰ</v>
          </cell>
        </row>
        <row r="4248">
          <cell r="A4248">
            <v>24191211</v>
          </cell>
          <cell r="B4248" t="str">
            <v>[冷石]ｶﾞｰｺﾞｲﾙ</v>
          </cell>
        </row>
        <row r="4249">
          <cell r="A4249">
            <v>24191212</v>
          </cell>
          <cell r="B4249" t="str">
            <v>[冷石]ｶﾞｰｺﾞｲﾙ+</v>
          </cell>
        </row>
        <row r="4250">
          <cell r="A4250">
            <v>24191213</v>
          </cell>
          <cell r="B4250" t="str">
            <v>[冷石静観]ｶﾞｰｺﾞｲﾙ</v>
          </cell>
        </row>
        <row r="4251">
          <cell r="A4251">
            <v>34192211</v>
          </cell>
          <cell r="B4251" t="str">
            <v>[火遊び娘]ｼﾞｬｯｸﾗﾝﾀﾝ</v>
          </cell>
        </row>
        <row r="4252">
          <cell r="A4252">
            <v>34192212</v>
          </cell>
          <cell r="B4252" t="str">
            <v>[火遊び娘]ｼﾞｬｯｸﾗﾝﾀﾝ+</v>
          </cell>
        </row>
        <row r="4253">
          <cell r="A4253">
            <v>34192213</v>
          </cell>
          <cell r="B4253" t="str">
            <v>[火玉遊戯]ｼﾞｬｯｸﾗﾝﾀﾝ</v>
          </cell>
        </row>
        <row r="4254">
          <cell r="A4254">
            <v>14193211</v>
          </cell>
          <cell r="B4254" t="str">
            <v>[燃える応援]ｱｸﾞﾆ</v>
          </cell>
        </row>
        <row r="4255">
          <cell r="A4255">
            <v>14193212</v>
          </cell>
          <cell r="B4255" t="str">
            <v>[燃える応援]ｱｸﾞﾆ+</v>
          </cell>
        </row>
        <row r="4256">
          <cell r="A4256">
            <v>14193213</v>
          </cell>
          <cell r="B4256" t="str">
            <v>[火神の声援]ｱｸﾞﾆ</v>
          </cell>
        </row>
        <row r="4257">
          <cell r="A4257">
            <v>27194211</v>
          </cell>
          <cell r="B4257" t="str">
            <v>[予見戦姫]ｲﾎﾟｽ</v>
          </cell>
        </row>
        <row r="4258">
          <cell r="A4258">
            <v>27194212</v>
          </cell>
          <cell r="B4258" t="str">
            <v>[予見戦姫]ｲﾎﾟｽ+</v>
          </cell>
        </row>
        <row r="4259">
          <cell r="A4259">
            <v>27194213</v>
          </cell>
          <cell r="B4259" t="str">
            <v>[洞察姫将]ｲﾎﾟｽ</v>
          </cell>
        </row>
        <row r="4260">
          <cell r="A4260">
            <v>16195211</v>
          </cell>
          <cell r="B4260" t="str">
            <v>ｱｰﾃｰ</v>
          </cell>
        </row>
        <row r="4261">
          <cell r="A4261">
            <v>16195212</v>
          </cell>
          <cell r="B4261" t="str">
            <v>ｱｰﾃｰ+</v>
          </cell>
        </row>
        <row r="4262">
          <cell r="A4262">
            <v>16195213</v>
          </cell>
          <cell r="B4262" t="str">
            <v>[狂騒娘子]ｱｰﾃｰ</v>
          </cell>
        </row>
        <row r="4263">
          <cell r="A4263">
            <v>36196211</v>
          </cell>
          <cell r="B4263" t="str">
            <v>[風の妖精]ｼﾙﾌ</v>
          </cell>
        </row>
        <row r="4264">
          <cell r="A4264">
            <v>36196212</v>
          </cell>
          <cell r="B4264" t="str">
            <v>[風の妖精]ｼﾙﾌ+</v>
          </cell>
        </row>
        <row r="4265">
          <cell r="A4265">
            <v>36196213</v>
          </cell>
          <cell r="B4265" t="str">
            <v>[風騒精霊]ｼﾙﾌ</v>
          </cell>
        </row>
        <row r="4266">
          <cell r="A4266">
            <v>34197211</v>
          </cell>
          <cell r="B4266" t="str">
            <v>ｳｼｬｽ</v>
          </cell>
        </row>
        <row r="4267">
          <cell r="A4267">
            <v>34197212</v>
          </cell>
          <cell r="B4267" t="str">
            <v>ｳｼｬｽ+</v>
          </cell>
        </row>
        <row r="4268">
          <cell r="A4268">
            <v>34197213</v>
          </cell>
          <cell r="B4268" t="str">
            <v>[暁紅姫]ｳｼｬｽ</v>
          </cell>
        </row>
        <row r="4269">
          <cell r="A4269">
            <v>15198211</v>
          </cell>
          <cell r="B4269" t="str">
            <v>[堕天公爵]ｱｽﾀﾛﾄ</v>
          </cell>
        </row>
        <row r="4270">
          <cell r="A4270">
            <v>15198212</v>
          </cell>
          <cell r="B4270" t="str">
            <v>[堕天公爵]ｱｽﾀﾛﾄ+</v>
          </cell>
        </row>
        <row r="4271">
          <cell r="A4271">
            <v>15198213</v>
          </cell>
          <cell r="B4271" t="str">
            <v>[大龍獄女]ｱｽﾀﾛﾄ</v>
          </cell>
        </row>
        <row r="4272">
          <cell r="A4272">
            <v>25199211</v>
          </cell>
          <cell r="B4272" t="str">
            <v>[堕天公爵]ｱｽﾀﾛﾄ</v>
          </cell>
        </row>
        <row r="4273">
          <cell r="A4273">
            <v>25199212</v>
          </cell>
          <cell r="B4273" t="str">
            <v>[堕天公爵]ｱｽﾀﾛﾄ+</v>
          </cell>
        </row>
        <row r="4274">
          <cell r="A4274">
            <v>25199213</v>
          </cell>
          <cell r="B4274" t="str">
            <v>[大龍獄女]ｱｽﾀﾛﾄ</v>
          </cell>
        </row>
        <row r="4275">
          <cell r="A4275">
            <v>35200211</v>
          </cell>
          <cell r="B4275" t="str">
            <v>[堕天公爵]ｱｽﾀﾛﾄ</v>
          </cell>
        </row>
        <row r="4276">
          <cell r="A4276">
            <v>35200212</v>
          </cell>
          <cell r="B4276" t="str">
            <v>[堕天公爵]ｱｽﾀﾛﾄ+</v>
          </cell>
        </row>
        <row r="4277">
          <cell r="A4277">
            <v>35200213</v>
          </cell>
          <cell r="B4277" t="str">
            <v>[大龍獄女]ｱｽﾀﾛﾄ</v>
          </cell>
        </row>
        <row r="4278">
          <cell r="A4278">
            <v>15201211</v>
          </cell>
          <cell r="B4278" t="str">
            <v>[お供え頂戴]ｳｶﾉﾐﾀﾏ</v>
          </cell>
        </row>
        <row r="4279">
          <cell r="A4279">
            <v>15201212</v>
          </cell>
          <cell r="B4279" t="str">
            <v>[お供え頂戴]ｳｶﾉﾐﾀﾏ+</v>
          </cell>
        </row>
        <row r="4280">
          <cell r="A4280">
            <v>15201213</v>
          </cell>
          <cell r="B4280" t="str">
            <v>[豊穀女神]ｳｶﾉﾐﾀﾏ</v>
          </cell>
        </row>
        <row r="4281">
          <cell r="A4281">
            <v>26202211</v>
          </cell>
          <cell r="B4281" t="str">
            <v>[漫談喜女]ｱﾒﾉｳｽﾞﾒ</v>
          </cell>
        </row>
        <row r="4282">
          <cell r="A4282">
            <v>26202212</v>
          </cell>
          <cell r="B4282" t="str">
            <v>[漫談喜女]ｱﾒﾉｳｽﾞﾒ+</v>
          </cell>
        </row>
        <row r="4283">
          <cell r="A4283">
            <v>26202213</v>
          </cell>
          <cell r="B4283" t="str">
            <v>[美髪踊神]ｱﾒﾉｳｽﾞﾒ</v>
          </cell>
        </row>
        <row r="4284">
          <cell r="A4284">
            <v>16203211</v>
          </cell>
          <cell r="B4284" t="str">
            <v>ﾍﾘｵｽ</v>
          </cell>
        </row>
        <row r="4285">
          <cell r="A4285">
            <v>16203212</v>
          </cell>
          <cell r="B4285" t="str">
            <v>ﾍﾘｵｽ+</v>
          </cell>
        </row>
        <row r="4286">
          <cell r="A4286">
            <v>16203213</v>
          </cell>
          <cell r="B4286" t="str">
            <v>[饒舌陽神]ﾍﾘｵｽ</v>
          </cell>
        </row>
        <row r="4287">
          <cell r="A4287">
            <v>36204211</v>
          </cell>
          <cell r="B4287" t="str">
            <v>ｱｽﾄﾚｱ</v>
          </cell>
        </row>
        <row r="4288">
          <cell r="A4288">
            <v>36204212</v>
          </cell>
          <cell r="B4288" t="str">
            <v>ｱｽﾄﾚｱ+</v>
          </cell>
        </row>
        <row r="4289">
          <cell r="A4289">
            <v>36204213</v>
          </cell>
          <cell r="B4289" t="str">
            <v>[天星乙女]ｱｽﾄﾚｱ</v>
          </cell>
        </row>
        <row r="4290">
          <cell r="A4290">
            <v>24205211</v>
          </cell>
          <cell r="B4290" t="str">
            <v>[獄吏姫]ﾐｰﾉｰｽ</v>
          </cell>
        </row>
        <row r="4291">
          <cell r="A4291">
            <v>24205212</v>
          </cell>
          <cell r="B4291" t="str">
            <v>[獄吏姫]ﾐｰﾉｰｽ+</v>
          </cell>
        </row>
        <row r="4292">
          <cell r="A4292">
            <v>24205213</v>
          </cell>
          <cell r="B4292" t="str">
            <v>[裁定獄女]ﾐｰﾉｰｽ</v>
          </cell>
        </row>
        <row r="4293">
          <cell r="A4293">
            <v>15206211</v>
          </cell>
          <cell r="B4293" t="str">
            <v>ﾀｳﾘｽ</v>
          </cell>
        </row>
        <row r="4294">
          <cell r="A4294">
            <v>15206212</v>
          </cell>
          <cell r="B4294" t="str">
            <v>ﾀｳﾘｽ+</v>
          </cell>
        </row>
        <row r="4295">
          <cell r="A4295">
            <v>15206213</v>
          </cell>
          <cell r="B4295" t="str">
            <v>[脱力化身]ﾀｳﾘｽ</v>
          </cell>
        </row>
        <row r="4296">
          <cell r="A4296">
            <v>25207211</v>
          </cell>
          <cell r="B4296" t="str">
            <v>極・ﾀｳﾘｽ</v>
          </cell>
        </row>
        <row r="4297">
          <cell r="A4297">
            <v>25207212</v>
          </cell>
          <cell r="B4297" t="str">
            <v>極・ﾀｳﾘｽ+</v>
          </cell>
        </row>
        <row r="4298">
          <cell r="A4298">
            <v>25207213</v>
          </cell>
          <cell r="B4298" t="str">
            <v>[恐神影]極・ﾀｳﾘｽ</v>
          </cell>
        </row>
        <row r="4299">
          <cell r="A4299">
            <v>36208211</v>
          </cell>
          <cell r="B4299" t="str">
            <v>ｼﾞｪﾐﾆ</v>
          </cell>
        </row>
        <row r="4300">
          <cell r="A4300">
            <v>36208212</v>
          </cell>
          <cell r="B4300" t="str">
            <v>ｼﾞｪﾐﾆ+</v>
          </cell>
        </row>
        <row r="4301">
          <cell r="A4301">
            <v>36208213</v>
          </cell>
          <cell r="B4301" t="str">
            <v>[双子童神]ｼﾞｪﾐﾆ</v>
          </cell>
        </row>
        <row r="4302">
          <cell r="A4302">
            <v>37209211</v>
          </cell>
          <cell r="B4302" t="str">
            <v>[束縛愛姫]ｷﾙｹｰ</v>
          </cell>
        </row>
        <row r="4303">
          <cell r="A4303">
            <v>37209212</v>
          </cell>
          <cell r="B4303" t="str">
            <v>[束縛愛姫]ｷﾙｹｰ+</v>
          </cell>
        </row>
        <row r="4304">
          <cell r="A4304">
            <v>37209213</v>
          </cell>
          <cell r="B4304" t="str">
            <v>[愛獄狂縛姫]ｷﾙｹｰ</v>
          </cell>
        </row>
        <row r="4305">
          <cell r="A4305">
            <v>26210211</v>
          </cell>
          <cell r="B4305" t="str">
            <v>ｱｽｸﾚﾋﾟｵｽ</v>
          </cell>
        </row>
        <row r="4306">
          <cell r="A4306">
            <v>26210212</v>
          </cell>
          <cell r="B4306" t="str">
            <v>ｱｽｸﾚﾋﾟｵｽ+</v>
          </cell>
        </row>
        <row r="4307">
          <cell r="A4307">
            <v>26210213</v>
          </cell>
          <cell r="B4307" t="str">
            <v>[敏腕医神]ｱｽｸﾚﾋﾟｵｽ</v>
          </cell>
        </row>
        <row r="4308">
          <cell r="A4308">
            <v>36211211</v>
          </cell>
          <cell r="B4308" t="str">
            <v>ｱｲｵｰﾝ</v>
          </cell>
        </row>
        <row r="4309">
          <cell r="A4309">
            <v>36211212</v>
          </cell>
          <cell r="B4309" t="str">
            <v>ｱｲｵｰﾝ+</v>
          </cell>
        </row>
        <row r="4310">
          <cell r="A4310">
            <v>36211213</v>
          </cell>
          <cell r="B4310" t="str">
            <v>[天煌時神]ｱｲｵｰﾝ</v>
          </cell>
        </row>
        <row r="4311">
          <cell r="A4311">
            <v>13212211</v>
          </cell>
          <cell r="B4311" t="str">
            <v>[空腹]神楽</v>
          </cell>
        </row>
        <row r="4312">
          <cell r="A4312">
            <v>14213211</v>
          </cell>
          <cell r="B4312" t="str">
            <v>[ﾄﾞﾀﾊﾞﾀ]神楽</v>
          </cell>
        </row>
        <row r="4313">
          <cell r="A4313">
            <v>16214211</v>
          </cell>
          <cell r="B4313" t="str">
            <v>[食いしん坊]神楽</v>
          </cell>
        </row>
        <row r="4314">
          <cell r="A4314">
            <v>16215213</v>
          </cell>
          <cell r="B4314" t="str">
            <v>[肉まんlove]神楽</v>
          </cell>
        </row>
        <row r="4315">
          <cell r="A4315">
            <v>15216211</v>
          </cell>
          <cell r="B4315" t="str">
            <v>[お料理修業]神楽</v>
          </cell>
        </row>
        <row r="4316">
          <cell r="A4316">
            <v>15217213</v>
          </cell>
          <cell r="B4316" t="str">
            <v>[一流半ｼｪﾌ]神楽</v>
          </cell>
        </row>
        <row r="4317">
          <cell r="A4317">
            <v>17218211</v>
          </cell>
          <cell r="B4317" t="str">
            <v>[ﾏｽﾀｰｼｪﾌ]神楽</v>
          </cell>
        </row>
        <row r="4318">
          <cell r="A4318">
            <v>17219213</v>
          </cell>
          <cell r="B4318" t="str">
            <v>[良妻賢母]神楽</v>
          </cell>
        </row>
        <row r="4319">
          <cell r="A4319">
            <v>23220211</v>
          </cell>
          <cell r="B4319" t="str">
            <v>[空腹]神楽</v>
          </cell>
        </row>
        <row r="4320">
          <cell r="A4320">
            <v>24221211</v>
          </cell>
          <cell r="B4320" t="str">
            <v>[ﾄﾞﾀﾊﾞﾀ]神楽</v>
          </cell>
        </row>
        <row r="4321">
          <cell r="A4321">
            <v>26222211</v>
          </cell>
          <cell r="B4321" t="str">
            <v>[食いしん坊]神楽</v>
          </cell>
        </row>
        <row r="4322">
          <cell r="A4322">
            <v>26223213</v>
          </cell>
          <cell r="B4322" t="str">
            <v>[肉まんlove]神楽</v>
          </cell>
        </row>
        <row r="4323">
          <cell r="A4323">
            <v>25224211</v>
          </cell>
          <cell r="B4323" t="str">
            <v>[お料理修業]神楽</v>
          </cell>
        </row>
        <row r="4324">
          <cell r="A4324">
            <v>25225213</v>
          </cell>
          <cell r="B4324" t="str">
            <v>[一流半ｼｪﾌ]神楽</v>
          </cell>
        </row>
        <row r="4325">
          <cell r="A4325">
            <v>27226211</v>
          </cell>
          <cell r="B4325" t="str">
            <v>[ﾏｽﾀｰｼｪﾌ]神楽</v>
          </cell>
        </row>
        <row r="4326">
          <cell r="A4326">
            <v>27227213</v>
          </cell>
          <cell r="B4326" t="str">
            <v>[良妻賢母]神楽</v>
          </cell>
        </row>
        <row r="4327">
          <cell r="A4327">
            <v>33228211</v>
          </cell>
          <cell r="B4327" t="str">
            <v>[空腹]神楽</v>
          </cell>
        </row>
        <row r="4328">
          <cell r="A4328">
            <v>34229211</v>
          </cell>
          <cell r="B4328" t="str">
            <v>[ﾄﾞﾀﾊﾞﾀ]神楽</v>
          </cell>
        </row>
        <row r="4329">
          <cell r="A4329">
            <v>36230211</v>
          </cell>
          <cell r="B4329" t="str">
            <v>[食いしん坊]神楽</v>
          </cell>
        </row>
        <row r="4330">
          <cell r="A4330">
            <v>36231213</v>
          </cell>
          <cell r="B4330" t="str">
            <v>[肉まんlove]神楽</v>
          </cell>
        </row>
        <row r="4331">
          <cell r="A4331">
            <v>35232211</v>
          </cell>
          <cell r="B4331" t="str">
            <v>[お料理修業]神楽</v>
          </cell>
        </row>
        <row r="4332">
          <cell r="A4332">
            <v>35233213</v>
          </cell>
          <cell r="B4332" t="str">
            <v>[一流半ｼｪﾌ]神楽</v>
          </cell>
        </row>
        <row r="4333">
          <cell r="A4333">
            <v>37234211</v>
          </cell>
          <cell r="B4333" t="str">
            <v>[ﾏｽﾀｰｼｪﾌ]神楽</v>
          </cell>
        </row>
        <row r="4334">
          <cell r="A4334">
            <v>37235213</v>
          </cell>
          <cell r="B4334" t="str">
            <v>[良妻賢母]神楽</v>
          </cell>
        </row>
        <row r="4335">
          <cell r="A4335">
            <v>35236211</v>
          </cell>
          <cell r="B4335" t="str">
            <v>[水先案内]ﾔﾀｶﾞﾗｽ</v>
          </cell>
        </row>
        <row r="4336">
          <cell r="A4336">
            <v>35236212</v>
          </cell>
          <cell r="B4336" t="str">
            <v>[水先案内]ﾔﾀｶﾞﾗｽ+</v>
          </cell>
        </row>
        <row r="4337">
          <cell r="A4337">
            <v>35236213</v>
          </cell>
          <cell r="B4337" t="str">
            <v>[神導鳥女]ﾔﾀｶﾞﾗｽ</v>
          </cell>
        </row>
        <row r="4338">
          <cell r="A4338">
            <v>26237211</v>
          </cell>
          <cell r="B4338" t="str">
            <v>[黒鴉操女]極・ﾔﾀｶﾞﾗｽ</v>
          </cell>
        </row>
        <row r="4339">
          <cell r="A4339">
            <v>26237212</v>
          </cell>
          <cell r="B4339" t="str">
            <v>[黒鴉操女]極・ﾔﾀｶﾞﾗｽ+</v>
          </cell>
        </row>
        <row r="4340">
          <cell r="A4340">
            <v>26237213</v>
          </cell>
          <cell r="B4340" t="str">
            <v>[暗黒鳥女]極・ﾔﾀｶﾞﾗｽ</v>
          </cell>
        </row>
        <row r="4341">
          <cell r="A4341">
            <v>15238211</v>
          </cell>
          <cell r="B4341" t="str">
            <v>[冥府導姫]真極・ﾔﾀｶﾞﾗｽ</v>
          </cell>
        </row>
        <row r="4342">
          <cell r="A4342">
            <v>15238212</v>
          </cell>
          <cell r="B4342" t="str">
            <v>[冥府導姫]真極・ﾔﾀｶﾞﾗｽ+</v>
          </cell>
        </row>
        <row r="4343">
          <cell r="A4343">
            <v>15238213</v>
          </cell>
          <cell r="B4343" t="str">
            <v>[終焉ノ羽音]真極・ﾔﾀｶﾞﾗｽ</v>
          </cell>
        </row>
        <row r="4344">
          <cell r="A4344">
            <v>26239211</v>
          </cell>
          <cell r="B4344" t="str">
            <v>[突風]かまいたち</v>
          </cell>
        </row>
        <row r="4345">
          <cell r="A4345">
            <v>26239212</v>
          </cell>
          <cell r="B4345" t="str">
            <v>[突風]かまいたち+</v>
          </cell>
        </row>
        <row r="4346">
          <cell r="A4346">
            <v>26239213</v>
          </cell>
          <cell r="B4346" t="str">
            <v>[塵旋風]かまいたち</v>
          </cell>
        </row>
        <row r="4347">
          <cell r="A4347">
            <v>37240211</v>
          </cell>
          <cell r="B4347" t="str">
            <v>[陶然姿態]ﾃｨﾀｰﾆｱ</v>
          </cell>
        </row>
        <row r="4348">
          <cell r="A4348">
            <v>37240212</v>
          </cell>
          <cell r="B4348" t="str">
            <v>[陶然姿態]ﾃｨﾀｰﾆｱ+</v>
          </cell>
        </row>
        <row r="4349">
          <cell r="A4349">
            <v>37240213</v>
          </cell>
          <cell r="B4349" t="str">
            <v>[艷麗女王]ﾃｨﾀｰﾆｱ</v>
          </cell>
        </row>
        <row r="4350">
          <cell r="A4350">
            <v>17240213</v>
          </cell>
          <cell r="B4350" t="str">
            <v>[艷麗女王]ﾃｨﾀｰﾆｱ</v>
          </cell>
        </row>
        <row r="4351">
          <cell r="A4351">
            <v>27240213</v>
          </cell>
          <cell r="B4351" t="str">
            <v>[艷麗女王]ﾃｨﾀｰﾆｱ</v>
          </cell>
        </row>
        <row r="4352">
          <cell r="A4352">
            <v>17241211</v>
          </cell>
          <cell r="B4352" t="str">
            <v>[美身太母]ﾃｨｱﾏﾄ</v>
          </cell>
        </row>
        <row r="4353">
          <cell r="A4353">
            <v>17241212</v>
          </cell>
          <cell r="B4353" t="str">
            <v>[美身太母]ﾃｨｱﾏﾄ+</v>
          </cell>
        </row>
        <row r="4354">
          <cell r="A4354">
            <v>17241213</v>
          </cell>
          <cell r="B4354" t="str">
            <v>[原始母神]ﾃｨｱﾏﾄ</v>
          </cell>
        </row>
        <row r="4355">
          <cell r="A4355">
            <v>27241213</v>
          </cell>
          <cell r="B4355" t="str">
            <v>[原始母神]ﾃｨｱﾏﾄ</v>
          </cell>
        </row>
        <row r="4356">
          <cell r="A4356">
            <v>37241213</v>
          </cell>
          <cell r="B4356" t="str">
            <v>[原始母神]ﾃｨｱﾏﾄ</v>
          </cell>
        </row>
        <row r="4357">
          <cell r="A4357">
            <v>17242211</v>
          </cell>
          <cell r="B4357" t="str">
            <v>[従順闇姫]ｷﾞﾙｶﾞﾒｼｭ</v>
          </cell>
        </row>
        <row r="4358">
          <cell r="A4358">
            <v>17242212</v>
          </cell>
          <cell r="B4358" t="str">
            <v>[従順闇姫]ｷﾞﾙｶﾞﾒｼｭ+</v>
          </cell>
        </row>
        <row r="4359">
          <cell r="A4359">
            <v>17242213</v>
          </cell>
          <cell r="B4359" t="str">
            <v>[服従冥姫神]ｷﾞﾙｶﾞﾒｼｭ</v>
          </cell>
        </row>
        <row r="4360">
          <cell r="A4360">
            <v>27243211</v>
          </cell>
          <cell r="B4360" t="str">
            <v>[夫婦円満]ｱｰﾙｷﾝｸﾞ</v>
          </cell>
        </row>
        <row r="4361">
          <cell r="A4361">
            <v>27243212</v>
          </cell>
          <cell r="B4361" t="str">
            <v>[夫婦円満]ｱｰﾙｷﾝｸﾞ+</v>
          </cell>
        </row>
        <row r="4362">
          <cell r="A4362">
            <v>27243213</v>
          </cell>
          <cell r="B4362" t="str">
            <v>[羞恥樹霊姫]ｱｰﾙｷﾝｸﾞ</v>
          </cell>
        </row>
        <row r="4363">
          <cell r="A4363">
            <v>26244211</v>
          </cell>
          <cell r="B4363" t="str">
            <v>[女子力・改]ｵﾓｲｶﾈ</v>
          </cell>
        </row>
        <row r="4364">
          <cell r="A4364">
            <v>26244212</v>
          </cell>
          <cell r="B4364" t="str">
            <v>[女子力・改]ｵﾓｲｶﾈ+</v>
          </cell>
        </row>
        <row r="4365">
          <cell r="A4365">
            <v>26244213</v>
          </cell>
          <cell r="B4365" t="str">
            <v>[魅惑の新妻]ｵﾓｲｶﾈ</v>
          </cell>
        </row>
        <row r="4366">
          <cell r="A4366">
            <v>36245211</v>
          </cell>
          <cell r="B4366" t="str">
            <v>[毒と愛]ｽﾞﾗﾄﾛｸ</v>
          </cell>
        </row>
        <row r="4367">
          <cell r="A4367">
            <v>36245212</v>
          </cell>
          <cell r="B4367" t="str">
            <v>[毒と愛]ｽﾞﾗﾄﾛｸ+</v>
          </cell>
        </row>
        <row r="4368">
          <cell r="A4368">
            <v>36245213</v>
          </cell>
          <cell r="B4368" t="str">
            <v>[毒愛赤竜姫]ｽﾞﾗﾄﾛｸ</v>
          </cell>
        </row>
        <row r="4369">
          <cell r="A4369">
            <v>36246211</v>
          </cell>
          <cell r="B4369" t="str">
            <v>[困惑喜娘]ﾗｼｭﾇ</v>
          </cell>
        </row>
        <row r="4370">
          <cell r="A4370">
            <v>36246212</v>
          </cell>
          <cell r="B4370" t="str">
            <v>[困惑喜娘]ﾗｼｭﾇ+</v>
          </cell>
        </row>
        <row r="4371">
          <cell r="A4371">
            <v>36246213</v>
          </cell>
          <cell r="B4371" t="str">
            <v>[赤面選命姫]ﾗｼｭﾇ</v>
          </cell>
        </row>
        <row r="4372">
          <cell r="A4372">
            <v>26247211</v>
          </cell>
          <cell r="B4372" t="str">
            <v>[愛と毒]ｻﾏｴﾙ</v>
          </cell>
        </row>
        <row r="4373">
          <cell r="A4373">
            <v>26247212</v>
          </cell>
          <cell r="B4373" t="str">
            <v>[愛と毒]ｻﾏｴﾙ+</v>
          </cell>
        </row>
        <row r="4374">
          <cell r="A4374">
            <v>26247213</v>
          </cell>
          <cell r="B4374" t="str">
            <v>[毒愛赤竜姫]ｻﾏｴﾙ</v>
          </cell>
        </row>
        <row r="4375">
          <cell r="A4375">
            <v>16248211</v>
          </cell>
          <cell r="B4375" t="str">
            <v>[白衣の天使]ｴｲﾙ</v>
          </cell>
        </row>
        <row r="4376">
          <cell r="A4376">
            <v>16248212</v>
          </cell>
          <cell r="B4376" t="str">
            <v>[白衣の天使]ｴｲﾙ+</v>
          </cell>
        </row>
        <row r="4377">
          <cell r="A4377">
            <v>16248213</v>
          </cell>
          <cell r="B4377" t="str">
            <v>[膝枕治癒姫]ｴｲﾙ</v>
          </cell>
        </row>
        <row r="4378">
          <cell r="A4378">
            <v>16249211</v>
          </cell>
          <cell r="B4378" t="str">
            <v>[女子力・改]ﾊﾃｨ</v>
          </cell>
        </row>
        <row r="4379">
          <cell r="A4379">
            <v>16249212</v>
          </cell>
          <cell r="B4379" t="str">
            <v>[女子力・改]ﾊﾃｨ+</v>
          </cell>
        </row>
        <row r="4380">
          <cell r="A4380">
            <v>16249213</v>
          </cell>
          <cell r="B4380" t="str">
            <v>[誘惑月狼娘]ﾊﾃｨ</v>
          </cell>
        </row>
        <row r="4381">
          <cell r="A4381">
            <v>36250211</v>
          </cell>
          <cell r="B4381" t="str">
            <v>[感謝の癒やし]ｵﾙﾄﾛｽ</v>
          </cell>
        </row>
        <row r="4382">
          <cell r="A4382">
            <v>36250212</v>
          </cell>
          <cell r="B4382" t="str">
            <v>[感謝の癒やし]ｵﾙﾄﾛｽ+</v>
          </cell>
        </row>
        <row r="4383">
          <cell r="A4383">
            <v>36250213</v>
          </cell>
          <cell r="B4383" t="str">
            <v>[添寝双頭獣]ｵﾙﾄﾛｽ</v>
          </cell>
        </row>
        <row r="4384">
          <cell r="A4384">
            <v>24251211</v>
          </cell>
          <cell r="B4384" t="str">
            <v>[黒悪姫]ｱﾊﾟｵｼｬ</v>
          </cell>
        </row>
        <row r="4385">
          <cell r="A4385">
            <v>24251212</v>
          </cell>
          <cell r="B4385" t="str">
            <v>[黒悪姫]ｱﾊﾟｵｼｬ+</v>
          </cell>
        </row>
        <row r="4386">
          <cell r="A4386">
            <v>24251213</v>
          </cell>
          <cell r="B4386" t="str">
            <v>[無防備悪神]ｱﾊﾟｵｼｬ</v>
          </cell>
        </row>
        <row r="4387">
          <cell r="A4387">
            <v>34252211</v>
          </cell>
          <cell r="B4387" t="str">
            <v>[奉仕天馬]ﾍﾟｶﾞｻｽ</v>
          </cell>
        </row>
        <row r="4388">
          <cell r="A4388">
            <v>34252212</v>
          </cell>
          <cell r="B4388" t="str">
            <v>[奉仕天馬]ﾍﾟｶﾞｻｽ+</v>
          </cell>
        </row>
        <row r="4389">
          <cell r="A4389">
            <v>34252213</v>
          </cell>
          <cell r="B4389" t="str">
            <v>[羞恥天馬]ﾍﾟｶﾞｻｽ</v>
          </cell>
        </row>
        <row r="4390">
          <cell r="A4390">
            <v>14253211</v>
          </cell>
          <cell r="B4390" t="str">
            <v>[薄着炎娘]ｸﾄｩｸﾞｱ</v>
          </cell>
        </row>
        <row r="4391">
          <cell r="A4391">
            <v>14253212</v>
          </cell>
          <cell r="B4391" t="str">
            <v>[薄着炎娘]ｸﾄｩｸﾞｱ+</v>
          </cell>
        </row>
        <row r="4392">
          <cell r="A4392">
            <v>14253213</v>
          </cell>
          <cell r="B4392" t="str">
            <v>[楽園炎姫]ｸﾄｩｸﾞｱ</v>
          </cell>
        </row>
        <row r="4393">
          <cell r="A4393">
            <v>24254211</v>
          </cell>
          <cell r="B4393" t="str">
            <v>[蒼迷姫]ｳｨﾙ･ｵ･ｳｨｽﾌﾟ</v>
          </cell>
        </row>
        <row r="4394">
          <cell r="A4394">
            <v>24254212</v>
          </cell>
          <cell r="B4394" t="str">
            <v>[蒼迷姫]ｳｨﾙ･ｵ･ｳｨｽﾌﾟ+</v>
          </cell>
        </row>
        <row r="4395">
          <cell r="A4395">
            <v>24254213</v>
          </cell>
          <cell r="B4395" t="str">
            <v>[浮遊俯姫]ｳｨﾙ･ｵ･ｳｨｽﾌﾟ</v>
          </cell>
        </row>
        <row r="4396">
          <cell r="A4396">
            <v>17255211</v>
          </cell>
          <cell r="B4396" t="str">
            <v>[迅雷姫]ﾗﾐｴﾙ</v>
          </cell>
        </row>
        <row r="4397">
          <cell r="A4397">
            <v>17255212</v>
          </cell>
          <cell r="B4397" t="str">
            <v>[迅雷姫]ﾗﾐｴﾙ+</v>
          </cell>
        </row>
        <row r="4398">
          <cell r="A4398">
            <v>17255213</v>
          </cell>
          <cell r="B4398" t="str">
            <v>[雷撃公主]ﾗﾐｴﾙ</v>
          </cell>
        </row>
        <row r="4399">
          <cell r="A4399">
            <v>26256211</v>
          </cell>
          <cell r="B4399" t="str">
            <v>[来災武姫]ﾈﾙｶﾞﾙ</v>
          </cell>
        </row>
        <row r="4400">
          <cell r="A4400">
            <v>26256212</v>
          </cell>
          <cell r="B4400" t="str">
            <v>[来災武姫]ﾈﾙｶﾞﾙ+</v>
          </cell>
        </row>
        <row r="4401">
          <cell r="A4401">
            <v>26256213</v>
          </cell>
          <cell r="B4401" t="str">
            <v>[黄泉之戦姫]ﾈﾙｶﾞﾙ</v>
          </cell>
        </row>
        <row r="4402">
          <cell r="A4402">
            <v>36257211</v>
          </cell>
          <cell r="B4402" t="str">
            <v>ｴﾚｼｭｷｶﾞﾙ</v>
          </cell>
        </row>
        <row r="4403">
          <cell r="A4403">
            <v>36257212</v>
          </cell>
          <cell r="B4403" t="str">
            <v>ｴﾚｼｭｷｶﾞﾙ+</v>
          </cell>
        </row>
        <row r="4404">
          <cell r="A4404">
            <v>36257213</v>
          </cell>
          <cell r="B4404" t="str">
            <v>[告死姫]ｴﾚｼｭｷｶﾞﾙ</v>
          </cell>
        </row>
        <row r="4405">
          <cell r="A4405">
            <v>34258211</v>
          </cell>
          <cell r="B4405" t="str">
            <v>[清浄天女]ﾒﾙｷｾﾃﾞｸ</v>
          </cell>
        </row>
        <row r="4406">
          <cell r="A4406">
            <v>34258212</v>
          </cell>
          <cell r="B4406" t="str">
            <v>[清浄天女]ﾒﾙｷｾﾃﾞｸ+</v>
          </cell>
        </row>
        <row r="4407">
          <cell r="A4407">
            <v>34258213</v>
          </cell>
          <cell r="B4407" t="str">
            <v>[高潔天使]ﾒﾙｷｾﾃﾞｸ</v>
          </cell>
        </row>
        <row r="4408">
          <cell r="A4408">
            <v>15259211</v>
          </cell>
          <cell r="B4408" t="str">
            <v>[煌華神鳥]ｽﾊﾟﾙﾅ</v>
          </cell>
        </row>
        <row r="4409">
          <cell r="A4409">
            <v>15259212</v>
          </cell>
          <cell r="B4409" t="str">
            <v>[煌華神鳥]ｽﾊﾟﾙﾅ+</v>
          </cell>
        </row>
        <row r="4410">
          <cell r="A4410">
            <v>15259213</v>
          </cell>
          <cell r="B4410" t="str">
            <v>[天空の焔輝姫]ｽﾊﾟﾙﾅ</v>
          </cell>
        </row>
        <row r="4411">
          <cell r="A4411">
            <v>36260211</v>
          </cell>
          <cell r="B4411" t="str">
            <v>[音速虹姫]ｲｰﾘｽ</v>
          </cell>
        </row>
        <row r="4412">
          <cell r="A4412">
            <v>36260212</v>
          </cell>
          <cell r="B4412" t="str">
            <v>[音速虹姫]ｲｰﾘｽ+</v>
          </cell>
        </row>
        <row r="4413">
          <cell r="A4413">
            <v>36260213</v>
          </cell>
          <cell r="B4413" t="str">
            <v>[七色彩神]ｲｰﾘｽ</v>
          </cell>
        </row>
        <row r="4414">
          <cell r="A4414">
            <v>16261211</v>
          </cell>
          <cell r="B4414" t="str">
            <v>[勝てば冥軍]ﾃﾞｨｱﾎﾞﾛｽ</v>
          </cell>
        </row>
        <row r="4415">
          <cell r="A4415">
            <v>16261212</v>
          </cell>
          <cell r="B4415" t="str">
            <v>[勝てば冥軍]ﾃﾞｨｱﾎﾞﾛｽ+</v>
          </cell>
        </row>
        <row r="4416">
          <cell r="A4416">
            <v>16261213</v>
          </cell>
          <cell r="B4416" t="str">
            <v>[勝利至上主義]ﾃﾞｨｱﾎﾞﾛｽ</v>
          </cell>
        </row>
        <row r="4417">
          <cell r="A4417">
            <v>26262211</v>
          </cell>
          <cell r="B4417" t="str">
            <v>[昏冥竜]ｳｼｭﾑｶﾞﾙ</v>
          </cell>
        </row>
        <row r="4418">
          <cell r="A4418">
            <v>26262212</v>
          </cell>
          <cell r="B4418" t="str">
            <v>[昏冥竜]ｳｼｭﾑｶﾞﾙ+</v>
          </cell>
        </row>
        <row r="4419">
          <cell r="A4419">
            <v>26262213</v>
          </cell>
          <cell r="B4419" t="str">
            <v>[大志抱く魔龍]ｳｼｭﾑｶﾞﾙ</v>
          </cell>
        </row>
        <row r="4420">
          <cell r="A4420">
            <v>14263211</v>
          </cell>
          <cell r="B4420" t="str">
            <v>ﾌﾗｳﾛｽ</v>
          </cell>
        </row>
        <row r="4421">
          <cell r="A4421">
            <v>14263212</v>
          </cell>
          <cell r="B4421" t="str">
            <v>ﾌﾗｳﾛｽ+</v>
          </cell>
        </row>
        <row r="4422">
          <cell r="A4422">
            <v>14263213</v>
          </cell>
          <cell r="B4422" t="str">
            <v>[豹変魔陣]ﾌﾗｳﾛｽ</v>
          </cell>
        </row>
        <row r="4423">
          <cell r="A4423">
            <v>25264211</v>
          </cell>
          <cell r="B4423" t="str">
            <v>ｷｳﾝ</v>
          </cell>
        </row>
        <row r="4424">
          <cell r="A4424">
            <v>25264212</v>
          </cell>
          <cell r="B4424" t="str">
            <v>ｷｳﾝ+</v>
          </cell>
        </row>
        <row r="4425">
          <cell r="A4425">
            <v>25264213</v>
          </cell>
          <cell r="B4425" t="str">
            <v>[麗しの艶星神]ｷｳﾝ</v>
          </cell>
        </row>
        <row r="4426">
          <cell r="A4426">
            <v>15265211</v>
          </cell>
          <cell r="B4426" t="str">
            <v>極・ｷｳﾝ</v>
          </cell>
        </row>
        <row r="4427">
          <cell r="A4427">
            <v>15265212</v>
          </cell>
          <cell r="B4427" t="str">
            <v>極・ｷｳﾝ+</v>
          </cell>
        </row>
        <row r="4428">
          <cell r="A4428">
            <v>15265213</v>
          </cell>
          <cell r="B4428" t="str">
            <v>[降り注ぐ凶星]極・ｷｳﾝ</v>
          </cell>
        </row>
        <row r="4429">
          <cell r="A4429">
            <v>36266211</v>
          </cell>
          <cell r="B4429" t="str">
            <v>ｵﾘｱｽ</v>
          </cell>
        </row>
        <row r="4430">
          <cell r="A4430">
            <v>36266212</v>
          </cell>
          <cell r="B4430" t="str">
            <v>ｵﾘｱｽ+</v>
          </cell>
        </row>
        <row r="4431">
          <cell r="A4431">
            <v>36266213</v>
          </cell>
          <cell r="B4431" t="str">
            <v>[魔星占術]ｵﾘｱｽ</v>
          </cell>
        </row>
        <row r="4432">
          <cell r="A4432">
            <v>27267211</v>
          </cell>
          <cell r="B4432" t="str">
            <v>[魔王の苦悩]ﾍﾞﾙｾﾞﾊﾞﾌﾞ</v>
          </cell>
        </row>
        <row r="4433">
          <cell r="A4433">
            <v>27267212</v>
          </cell>
          <cell r="B4433" t="str">
            <v>[魔王の苦悩]ﾍﾞﾙｾﾞﾊﾞﾌﾞ+</v>
          </cell>
        </row>
        <row r="4434">
          <cell r="A4434">
            <v>27267213</v>
          </cell>
          <cell r="B4434" t="str">
            <v>[魔神再動]ﾍﾞﾙｾﾞﾊﾞﾌﾞ</v>
          </cell>
        </row>
        <row r="4435">
          <cell r="A4435">
            <v>13268211</v>
          </cell>
          <cell r="B4435" t="str">
            <v>[研究生]ﾌﾙﾌﾙ</v>
          </cell>
        </row>
        <row r="4436">
          <cell r="A4436">
            <v>14269211</v>
          </cell>
          <cell r="B4436" t="str">
            <v>[もぐもぐ]ﾌﾙﾌﾙ</v>
          </cell>
        </row>
        <row r="4437">
          <cell r="A4437">
            <v>16270211</v>
          </cell>
          <cell r="B4437" t="str">
            <v>[おｻﾎﾞﾘ]ﾌﾙﾌﾙ</v>
          </cell>
        </row>
        <row r="4438">
          <cell r="A4438">
            <v>16271213</v>
          </cell>
          <cell r="B4438" t="str">
            <v>[現実逃避]ﾌﾙﾌﾙ</v>
          </cell>
        </row>
        <row r="4439">
          <cell r="A4439">
            <v>15272211</v>
          </cell>
          <cell r="B4439" t="str">
            <v>[お披露目]ﾌﾙﾌﾙ</v>
          </cell>
        </row>
        <row r="4440">
          <cell r="A4440">
            <v>15273213</v>
          </cell>
          <cell r="B4440" t="str">
            <v>[全力]ﾌﾙﾌﾙ</v>
          </cell>
        </row>
        <row r="4441">
          <cell r="A4441">
            <v>17274211</v>
          </cell>
          <cell r="B4441" t="str">
            <v>[ｱｲﾄﾞﾙｻｲｺｰ]ﾌﾙﾌﾙ</v>
          </cell>
        </row>
        <row r="4442">
          <cell r="A4442">
            <v>17275213</v>
          </cell>
          <cell r="B4442" t="str">
            <v>[ﾒﾘｰｸﾘｽﾏｽ]ﾌﾙﾌﾙ</v>
          </cell>
        </row>
        <row r="4443">
          <cell r="A4443">
            <v>23276211</v>
          </cell>
          <cell r="B4443" t="str">
            <v>[研究生]ﾌﾙﾌﾙ</v>
          </cell>
        </row>
        <row r="4444">
          <cell r="A4444">
            <v>24277211</v>
          </cell>
          <cell r="B4444" t="str">
            <v>[もぐもぐ]ﾌﾙﾌﾙ</v>
          </cell>
        </row>
        <row r="4445">
          <cell r="A4445">
            <v>26278211</v>
          </cell>
          <cell r="B4445" t="str">
            <v>[おｻﾎﾞﾘ]ﾌﾙﾌﾙ</v>
          </cell>
        </row>
        <row r="4446">
          <cell r="A4446">
            <v>26279213</v>
          </cell>
          <cell r="B4446" t="str">
            <v>[現実逃避]ﾌﾙﾌﾙ</v>
          </cell>
        </row>
        <row r="4447">
          <cell r="A4447">
            <v>25280211</v>
          </cell>
          <cell r="B4447" t="str">
            <v>[お披露目]ﾌﾙﾌﾙ</v>
          </cell>
        </row>
        <row r="4448">
          <cell r="A4448">
            <v>25281213</v>
          </cell>
          <cell r="B4448" t="str">
            <v>[全力]ﾌﾙﾌﾙ</v>
          </cell>
        </row>
        <row r="4449">
          <cell r="A4449">
            <v>27282211</v>
          </cell>
          <cell r="B4449" t="str">
            <v>[ｱｲﾄﾞﾙｻｲｺｰ]ﾌﾙﾌﾙ</v>
          </cell>
        </row>
        <row r="4450">
          <cell r="A4450">
            <v>27283213</v>
          </cell>
          <cell r="B4450" t="str">
            <v>[ﾒﾘｰｸﾘｽﾏｽ]ﾌﾙﾌﾙ</v>
          </cell>
        </row>
        <row r="4451">
          <cell r="A4451">
            <v>33284211</v>
          </cell>
          <cell r="B4451" t="str">
            <v>[研究生]ﾌﾙﾌﾙ</v>
          </cell>
        </row>
        <row r="4452">
          <cell r="A4452">
            <v>34285211</v>
          </cell>
          <cell r="B4452" t="str">
            <v>[もぐもぐ]ﾌﾙﾌﾙ</v>
          </cell>
        </row>
        <row r="4453">
          <cell r="A4453">
            <v>36286211</v>
          </cell>
          <cell r="B4453" t="str">
            <v>[おｻﾎﾞﾘ]ﾌﾙﾌﾙ</v>
          </cell>
        </row>
        <row r="4454">
          <cell r="A4454">
            <v>36287213</v>
          </cell>
          <cell r="B4454" t="str">
            <v>[現実逃避]ﾌﾙﾌﾙ</v>
          </cell>
        </row>
        <row r="4455">
          <cell r="A4455">
            <v>35288211</v>
          </cell>
          <cell r="B4455" t="str">
            <v>[お披露目]ﾌﾙﾌﾙ</v>
          </cell>
        </row>
        <row r="4456">
          <cell r="A4456">
            <v>35289213</v>
          </cell>
          <cell r="B4456" t="str">
            <v>[全力]ﾌﾙﾌﾙ</v>
          </cell>
        </row>
        <row r="4457">
          <cell r="A4457">
            <v>37290211</v>
          </cell>
          <cell r="B4457" t="str">
            <v>[ｱｲﾄﾞﾙｻｲｺｰ]ﾌﾙﾌﾙ</v>
          </cell>
        </row>
        <row r="4458">
          <cell r="A4458">
            <v>37291213</v>
          </cell>
          <cell r="B4458" t="str">
            <v>[ﾒﾘｰｸﾘｽﾏｽ]ﾌﾙﾌﾙ</v>
          </cell>
        </row>
        <row r="4459">
          <cell r="A4459">
            <v>35292211</v>
          </cell>
          <cell r="B4459" t="str">
            <v>[癒しﾊﾟﾜｰ]ﾌｫﾗｽ</v>
          </cell>
        </row>
        <row r="4460">
          <cell r="A4460">
            <v>35292212</v>
          </cell>
          <cell r="B4460" t="str">
            <v>[癒しﾊﾟﾜｰ]ﾌｫﾗｽ+</v>
          </cell>
        </row>
        <row r="4461">
          <cell r="A4461">
            <v>35292213</v>
          </cell>
          <cell r="B4461" t="str">
            <v>[白衣の小悪魔]ﾌｫﾗｽ</v>
          </cell>
        </row>
        <row r="4462">
          <cell r="A4462">
            <v>16293211</v>
          </cell>
          <cell r="B4462" t="str">
            <v>[裏・癒し]極・ﾌｫﾗｽ</v>
          </cell>
        </row>
        <row r="4463">
          <cell r="A4463">
            <v>16293212</v>
          </cell>
          <cell r="B4463" t="str">
            <v>[裏・癒し]極・ﾌｫﾗｽ+</v>
          </cell>
        </row>
        <row r="4464">
          <cell r="A4464">
            <v>16293213</v>
          </cell>
          <cell r="B4464" t="str">
            <v>[不機嫌歌姫]極・ﾌｫﾗｽ</v>
          </cell>
        </row>
        <row r="4465">
          <cell r="A4465">
            <v>25294211</v>
          </cell>
          <cell r="B4465" t="str">
            <v>[毒薬調合]真極・ﾌｫﾗｽ</v>
          </cell>
        </row>
        <row r="4466">
          <cell r="A4466">
            <v>25294212</v>
          </cell>
          <cell r="B4466" t="str">
            <v>[毒薬調合]真極・ﾌｫﾗｽ+</v>
          </cell>
        </row>
        <row r="4467">
          <cell r="A4467">
            <v>25294213</v>
          </cell>
          <cell r="B4467" t="str">
            <v>[隠闇曝発]真極・ﾌｫﾗｽ</v>
          </cell>
        </row>
        <row r="4468">
          <cell r="A4468">
            <v>26295211</v>
          </cell>
          <cell r="B4468" t="str">
            <v>[冬の香り]雪女</v>
          </cell>
        </row>
        <row r="4469">
          <cell r="A4469">
            <v>26295212</v>
          </cell>
          <cell r="B4469" t="str">
            <v>[冬の香り]雪女+</v>
          </cell>
        </row>
        <row r="4470">
          <cell r="A4470">
            <v>26295213</v>
          </cell>
          <cell r="B4470" t="str">
            <v>[氷雪ﾏﾌﾗｰ]雪女</v>
          </cell>
        </row>
        <row r="4471">
          <cell r="A4471">
            <v>17296211</v>
          </cell>
          <cell r="B4471" t="str">
            <v>[静かにしてね]ﾌﾚｲﾔ</v>
          </cell>
        </row>
        <row r="4472">
          <cell r="A4472">
            <v>17296212</v>
          </cell>
          <cell r="B4472" t="str">
            <v>[静かにしてね]ﾌﾚｲﾔ+</v>
          </cell>
        </row>
        <row r="4473">
          <cell r="A4473">
            <v>17296213</v>
          </cell>
          <cell r="B4473" t="str">
            <v>[聖夜に満ちる愛]ﾌﾚｲﾔ</v>
          </cell>
        </row>
        <row r="4474">
          <cell r="A4474">
            <v>37297211</v>
          </cell>
          <cell r="B4474" t="str">
            <v>[ご褒美ｻﾝﾀ]ｳﾞｪﾙｻﾞﾝﾃﾞｨ</v>
          </cell>
        </row>
        <row r="4475">
          <cell r="A4475">
            <v>37297212</v>
          </cell>
          <cell r="B4475" t="str">
            <v>[ご褒美ｻﾝﾀ]ｳﾞｪﾙｻﾞﾝﾃﾞｨ+</v>
          </cell>
        </row>
        <row r="4476">
          <cell r="A4476">
            <v>37297213</v>
          </cell>
          <cell r="B4476" t="str">
            <v>[聖なる祝福]ｳﾞｪﾙｻﾞﾝﾃﾞｨ</v>
          </cell>
        </row>
        <row r="4477">
          <cell r="A4477">
            <v>16298211</v>
          </cell>
          <cell r="B4477" t="str">
            <v>[静穏降誕祭]ｵｰﾃﾞｨﾝ</v>
          </cell>
        </row>
        <row r="4478">
          <cell r="A4478">
            <v>16298212</v>
          </cell>
          <cell r="B4478" t="str">
            <v>[静穏降誕祭]ｵｰﾃﾞｨﾝ+</v>
          </cell>
        </row>
        <row r="4479">
          <cell r="A4479">
            <v>16298213</v>
          </cell>
          <cell r="B4479" t="str">
            <v>[聖夜黄昏神]ｵｰﾃﾞｨﾝ</v>
          </cell>
        </row>
        <row r="4480">
          <cell r="A4480">
            <v>16299211</v>
          </cell>
          <cell r="B4480" t="str">
            <v>[真っ赤]ｱﾝﾄﾞﾛﾏﾘｳｽ</v>
          </cell>
        </row>
        <row r="4481">
          <cell r="A4481">
            <v>16299212</v>
          </cell>
          <cell r="B4481" t="str">
            <v>[真っ赤]ｱﾝﾄﾞﾛﾏﾘｳｽ+</v>
          </cell>
        </row>
        <row r="4482">
          <cell r="A4482">
            <v>16299213</v>
          </cell>
          <cell r="B4482" t="str">
            <v>[聖夜拷問]ｱﾝﾄﾞﾛﾏﾘｳｽ</v>
          </cell>
        </row>
        <row r="4483">
          <cell r="A4483">
            <v>26300211</v>
          </cell>
          <cell r="B4483" t="str">
            <v>[秘密のｸﾘｽﾏｽ]ﾓｽﾏﾝ</v>
          </cell>
        </row>
        <row r="4484">
          <cell r="A4484">
            <v>26300212</v>
          </cell>
          <cell r="B4484" t="str">
            <v>[秘密のｸﾘｽﾏｽ]ﾓｽﾏﾝ+</v>
          </cell>
        </row>
        <row r="4485">
          <cell r="A4485">
            <v>26300213</v>
          </cell>
          <cell r="B4485" t="str">
            <v>[聖夜のﾋﾒｺﾞﾄ]ﾓｽﾏﾝ</v>
          </cell>
        </row>
        <row r="4486">
          <cell r="A4486">
            <v>26301211</v>
          </cell>
          <cell r="B4486" t="str">
            <v>[憧れのﾉｴﾙ]ﾀﾐｴﾙ</v>
          </cell>
        </row>
        <row r="4487">
          <cell r="A4487">
            <v>26301212</v>
          </cell>
          <cell r="B4487" t="str">
            <v>[憧れのﾉｴﾙ]ﾀﾐｴﾙ+</v>
          </cell>
        </row>
        <row r="4488">
          <cell r="A4488">
            <v>26301213</v>
          </cell>
          <cell r="B4488" t="str">
            <v>[聖夜に降る星]ﾀﾐｴﾙ</v>
          </cell>
        </row>
        <row r="4489">
          <cell r="A4489">
            <v>36302211</v>
          </cell>
          <cell r="B4489" t="str">
            <v>[ｻﾝﾀ検証中]ｱｶﾞﾚｽ</v>
          </cell>
        </row>
        <row r="4490">
          <cell r="A4490">
            <v>36302212</v>
          </cell>
          <cell r="B4490" t="str">
            <v>[ｻﾝﾀ検証中]ｱｶﾞﾚｽ+</v>
          </cell>
        </row>
        <row r="4491">
          <cell r="A4491">
            <v>36302213</v>
          </cell>
          <cell r="B4491" t="str">
            <v>[ｻﾝﾀを信じる?]ｱｶﾞﾚｽ</v>
          </cell>
        </row>
        <row r="4492">
          <cell r="A4492">
            <v>36303211</v>
          </cell>
          <cell r="B4492" t="str">
            <v>[薔薇色ﾌﾞｰﾒﾗﾝ]ｸｰ･ｼｰ</v>
          </cell>
        </row>
        <row r="4493">
          <cell r="A4493">
            <v>36303212</v>
          </cell>
          <cell r="B4493" t="str">
            <v>[薔薇色ﾌﾞｰﾒﾗﾝ]ｸｰ･ｼｰ+</v>
          </cell>
        </row>
        <row r="4494">
          <cell r="A4494">
            <v>36303213</v>
          </cell>
          <cell r="B4494" t="str">
            <v>[ｸﾘｽﾏｽﾌﾟﾚｾﾞﾝﾄ]ｸｰ･ｼｰ</v>
          </cell>
        </row>
        <row r="4495">
          <cell r="A4495">
            <v>24304211</v>
          </cell>
          <cell r="B4495" t="str">
            <v>[ｻﾝﾀに愛を]麒麟</v>
          </cell>
        </row>
        <row r="4496">
          <cell r="A4496">
            <v>24304212</v>
          </cell>
          <cell r="B4496" t="str">
            <v>[ｻﾝﾀに愛を]麒麟+</v>
          </cell>
        </row>
        <row r="4497">
          <cell r="A4497">
            <v>24304213</v>
          </cell>
          <cell r="B4497" t="str">
            <v>[聖夜の幻影]麒麟</v>
          </cell>
        </row>
        <row r="4498">
          <cell r="A4498">
            <v>14305211</v>
          </cell>
          <cell r="B4498" t="str">
            <v>[聖夜のご馳走]ｵｰｸ</v>
          </cell>
        </row>
        <row r="4499">
          <cell r="A4499">
            <v>14305212</v>
          </cell>
          <cell r="B4499" t="str">
            <v>[聖夜のご馳走]ｵｰｸ+</v>
          </cell>
        </row>
        <row r="4500">
          <cell r="A4500">
            <v>14305213</v>
          </cell>
          <cell r="B4500" t="str">
            <v>[まんぷくｸﾘｽﾏｽ]ｵｰｸ</v>
          </cell>
        </row>
        <row r="4501">
          <cell r="A4501">
            <v>34306211</v>
          </cell>
          <cell r="B4501" t="str">
            <v>[神への祈り]ｴﾝｼﾞｪﾙ</v>
          </cell>
        </row>
        <row r="4502">
          <cell r="A4502">
            <v>34306212</v>
          </cell>
          <cell r="B4502" t="str">
            <v>[神への祈り]ｴﾝｼﾞｪﾙ+</v>
          </cell>
        </row>
        <row r="4503">
          <cell r="A4503">
            <v>34306213</v>
          </cell>
          <cell r="B4503" t="str">
            <v>[聖夜の贈り物]ｴﾝｼﾞｪﾙ</v>
          </cell>
        </row>
        <row r="4504">
          <cell r="A4504">
            <v>34307211</v>
          </cell>
          <cell r="B4504" t="str">
            <v>[装飾白馬]ﾕﾆｺｰﾝ</v>
          </cell>
        </row>
        <row r="4505">
          <cell r="A4505">
            <v>34307212</v>
          </cell>
          <cell r="B4505" t="str">
            <v>[装飾白馬]ﾕﾆｺｰﾝ+</v>
          </cell>
        </row>
        <row r="4506">
          <cell r="A4506">
            <v>34307213</v>
          </cell>
          <cell r="B4506" t="str">
            <v>[ﾎﾜｲﾄﾂﾘｰ]ﾕﾆｺｰﾝ</v>
          </cell>
        </row>
        <row r="4507">
          <cell r="A4507">
            <v>37308211</v>
          </cell>
          <cell r="B4507" t="str">
            <v>ｽﾈｸﾞｰﾗﾁｶ</v>
          </cell>
        </row>
        <row r="4508">
          <cell r="A4508">
            <v>37308212</v>
          </cell>
          <cell r="B4508" t="str">
            <v>ｽﾈｸﾞｰﾗﾁｶ+</v>
          </cell>
        </row>
        <row r="4509">
          <cell r="A4509">
            <v>37308213</v>
          </cell>
          <cell r="B4509" t="str">
            <v>[雪の贈り物]ｽﾈｸﾞｰﾗﾁｶ</v>
          </cell>
        </row>
        <row r="4510">
          <cell r="A4510">
            <v>36309211</v>
          </cell>
          <cell r="B4510" t="str">
            <v>ｻﾞﾝﾄﾏﾝ</v>
          </cell>
        </row>
        <row r="4511">
          <cell r="A4511">
            <v>36309212</v>
          </cell>
          <cell r="B4511" t="str">
            <v>ｻﾞﾝﾄﾏﾝ+</v>
          </cell>
        </row>
        <row r="4512">
          <cell r="A4512">
            <v>36309213</v>
          </cell>
          <cell r="B4512" t="str">
            <v>[砂かけ睡魔っ娘]ｻﾞﾝﾄﾏﾝ</v>
          </cell>
        </row>
        <row r="4513">
          <cell r="A4513">
            <v>26310211</v>
          </cell>
          <cell r="B4513" t="str">
            <v>ｱﾙﾌﾟ</v>
          </cell>
        </row>
        <row r="4514">
          <cell r="A4514">
            <v>26310212</v>
          </cell>
          <cell r="B4514" t="str">
            <v>ｱﾙﾌﾟ+</v>
          </cell>
        </row>
        <row r="4515">
          <cell r="A4515">
            <v>26310213</v>
          </cell>
          <cell r="B4515" t="str">
            <v>[妨眠悪魔]ｱﾙﾌﾟ</v>
          </cell>
        </row>
        <row r="4516">
          <cell r="A4516">
            <v>14311211</v>
          </cell>
          <cell r="B4516" t="str">
            <v>[紅旋]ﾚｯﾄﾞｷｬｯﾌﾟ</v>
          </cell>
        </row>
        <row r="4517">
          <cell r="A4517">
            <v>14311212</v>
          </cell>
          <cell r="B4517" t="str">
            <v>[紅旋]ﾚｯﾄﾞｷｬｯﾌﾟ+</v>
          </cell>
        </row>
        <row r="4518">
          <cell r="A4518">
            <v>14311213</v>
          </cell>
          <cell r="B4518" t="str">
            <v>[赤い旋風]ﾚｯﾄﾞｷｬｯﾌﾟ</v>
          </cell>
        </row>
        <row r="4519">
          <cell r="A4519">
            <v>17312211</v>
          </cell>
          <cell r="B4519" t="str">
            <v>[悪風魔姫]ﾊﾟｽﾞｽﾞ</v>
          </cell>
        </row>
        <row r="4520">
          <cell r="A4520">
            <v>17312212</v>
          </cell>
          <cell r="B4520" t="str">
            <v>[悪風魔姫]ﾊﾟｽﾞｽﾞ+</v>
          </cell>
        </row>
        <row r="4521">
          <cell r="A4521">
            <v>17312213</v>
          </cell>
          <cell r="B4521" t="str">
            <v>[熱風魔神]ﾊﾟｽﾞｽﾞ</v>
          </cell>
        </row>
        <row r="4522">
          <cell r="A4522">
            <v>27313211</v>
          </cell>
          <cell r="B4522" t="str">
            <v>[悪風魔姫]ﾊﾟｽﾞｽﾞ</v>
          </cell>
        </row>
        <row r="4523">
          <cell r="A4523">
            <v>27313212</v>
          </cell>
          <cell r="B4523" t="str">
            <v>[悪風魔姫]ﾊﾟｽﾞｽﾞ+</v>
          </cell>
        </row>
        <row r="4524">
          <cell r="A4524">
            <v>27313213</v>
          </cell>
          <cell r="B4524" t="str">
            <v>[熱風魔神]ﾊﾟｽﾞｽﾞ</v>
          </cell>
        </row>
        <row r="4525">
          <cell r="A4525">
            <v>37314211</v>
          </cell>
          <cell r="B4525" t="str">
            <v>[悪風魔姫]ﾊﾟｽﾞｽﾞ</v>
          </cell>
        </row>
        <row r="4526">
          <cell r="A4526">
            <v>37314212</v>
          </cell>
          <cell r="B4526" t="str">
            <v>[悪風魔姫]ﾊﾟｽﾞｽﾞ+</v>
          </cell>
        </row>
        <row r="4527">
          <cell r="A4527">
            <v>37314213</v>
          </cell>
          <cell r="B4527" t="str">
            <v>[熱風魔神]ﾊﾟｽﾞｽﾞ</v>
          </cell>
        </row>
        <row r="4528">
          <cell r="A4528">
            <v>15315211</v>
          </cell>
          <cell r="B4528" t="str">
            <v>[業火魔姫]ｼｬｲﾀｰﾝ</v>
          </cell>
        </row>
        <row r="4529">
          <cell r="A4529">
            <v>15315212</v>
          </cell>
          <cell r="B4529" t="str">
            <v>[業火魔姫]ｼｬｲﾀｰﾝ+</v>
          </cell>
        </row>
        <row r="4530">
          <cell r="A4530">
            <v>15315213</v>
          </cell>
          <cell r="B4530" t="str">
            <v>[悪魔の猛炎]ｼｬｲﾀｰﾝ</v>
          </cell>
        </row>
        <row r="4531">
          <cell r="A4531">
            <v>35316211</v>
          </cell>
          <cell r="B4531" t="str">
            <v>[往見姫]ｳﾙｽﾞ</v>
          </cell>
        </row>
        <row r="4532">
          <cell r="A4532">
            <v>35316212</v>
          </cell>
          <cell r="B4532" t="str">
            <v>[往見姫]ｳﾙｽﾞ+</v>
          </cell>
        </row>
        <row r="4533">
          <cell r="A4533">
            <v>35316213</v>
          </cell>
          <cell r="B4533" t="str">
            <v>[運命綴神]ｳﾙｽﾞ</v>
          </cell>
        </row>
        <row r="4534">
          <cell r="A4534">
            <v>16317211</v>
          </cell>
          <cell r="B4534" t="str">
            <v>[小胆霊娘]ﾚｲｽ</v>
          </cell>
        </row>
        <row r="4535">
          <cell r="A4535">
            <v>16317212</v>
          </cell>
          <cell r="B4535" t="str">
            <v>[小胆霊娘]ﾚｲｽ+</v>
          </cell>
        </row>
        <row r="4536">
          <cell r="A4536">
            <v>16317213</v>
          </cell>
          <cell r="B4536" t="str">
            <v>[小心幽霊]ﾚｲｽ</v>
          </cell>
        </row>
        <row r="4537">
          <cell r="A4537">
            <v>17318211</v>
          </cell>
          <cell r="B4537" t="str">
            <v>[創世聖夜]ｶﾞﾌﾞﾘｴﾙ</v>
          </cell>
        </row>
        <row r="4538">
          <cell r="A4538">
            <v>17318212</v>
          </cell>
          <cell r="B4538" t="str">
            <v>[創世聖夜]ｶﾞﾌﾞﾘｴﾙ+</v>
          </cell>
        </row>
        <row r="4539">
          <cell r="A4539">
            <v>17318213</v>
          </cell>
          <cell r="B4539" t="str">
            <v>[ｸﾘｽﾏｽ☆ｴﾝｼﾞｪﾙ]ｶﾞﾌﾞﾘｴﾙ</v>
          </cell>
        </row>
        <row r="4540">
          <cell r="A4540">
            <v>36319211</v>
          </cell>
          <cell r="B4540" t="str">
            <v>[幻想聖夜]ｱﾘｽ</v>
          </cell>
        </row>
        <row r="4541">
          <cell r="A4541">
            <v>36319212</v>
          </cell>
          <cell r="B4541" t="str">
            <v>[幻想聖夜]ｱﾘｽ+</v>
          </cell>
        </row>
        <row r="4542">
          <cell r="A4542">
            <v>36319213</v>
          </cell>
          <cell r="B4542" t="str">
            <v>[ｸﾘｽﾏｽ☆ﾜﾝﾀﾞｰｶﾞｰﾙ]ｱﾘｽ</v>
          </cell>
        </row>
        <row r="4543">
          <cell r="A4543">
            <v>17320211</v>
          </cell>
          <cell r="B4543" t="str">
            <v>ﾐﾈﾙｳﾞｧ</v>
          </cell>
        </row>
        <row r="4544">
          <cell r="A4544">
            <v>17320212</v>
          </cell>
          <cell r="B4544" t="str">
            <v>ﾐﾈﾙｳﾞｧ+</v>
          </cell>
        </row>
        <row r="4545">
          <cell r="A4545">
            <v>17320213</v>
          </cell>
          <cell r="B4545" t="str">
            <v>[実践不足な叡智神]ﾐﾈﾙｳﾞｧ</v>
          </cell>
        </row>
        <row r="4546">
          <cell r="A4546">
            <v>26321211</v>
          </cell>
          <cell r="B4546" t="str">
            <v>[愛美神]ｴﾛｽ</v>
          </cell>
        </row>
        <row r="4547">
          <cell r="A4547">
            <v>26321212</v>
          </cell>
          <cell r="B4547" t="str">
            <v>[愛美神]ｴﾛｽ+</v>
          </cell>
        </row>
        <row r="4548">
          <cell r="A4548">
            <v>26321213</v>
          </cell>
          <cell r="B4548" t="str">
            <v>[結愛女神]ｴﾛｽ</v>
          </cell>
        </row>
        <row r="4549">
          <cell r="A4549">
            <v>14322211</v>
          </cell>
          <cell r="B4549" t="str">
            <v>[石になる?]ｺﾞﾙｺﾞﾝ</v>
          </cell>
        </row>
        <row r="4550">
          <cell r="A4550">
            <v>14322212</v>
          </cell>
          <cell r="B4550" t="str">
            <v>[石になる?]ｺﾞﾙｺﾞﾝ+</v>
          </cell>
        </row>
        <row r="4551">
          <cell r="A4551">
            <v>14322213</v>
          </cell>
          <cell r="B4551" t="str">
            <v>[邪眼怪女]ｺﾞﾙｺﾞﾝ</v>
          </cell>
        </row>
        <row r="4552">
          <cell r="A4552">
            <v>36323211</v>
          </cell>
          <cell r="B4552" t="str">
            <v>西王母</v>
          </cell>
        </row>
        <row r="4553">
          <cell r="A4553">
            <v>36323212</v>
          </cell>
          <cell r="B4553" t="str">
            <v>西王母+</v>
          </cell>
        </row>
        <row r="4554">
          <cell r="A4554">
            <v>36323213</v>
          </cell>
          <cell r="B4554" t="str">
            <v>[最高仙]西王母</v>
          </cell>
        </row>
        <row r="4555">
          <cell r="A4555">
            <v>15982011</v>
          </cell>
          <cell r="B4555" t="str">
            <v>[ｲﾍﾞﾝﾄ]艶技ﾚﾍﾞﾙﾀﾞｳﾝｽﾗｲﾑ</v>
          </cell>
        </row>
        <row r="4556">
          <cell r="A4556">
            <v>13325211</v>
          </cell>
          <cell r="B4556" t="str">
            <v>[大掃除]ｺﾎﾞﾙﾄ</v>
          </cell>
        </row>
        <row r="4557">
          <cell r="A4557">
            <v>14326211</v>
          </cell>
          <cell r="B4557" t="str">
            <v>[準備中]ｺﾎﾞﾙﾄ</v>
          </cell>
        </row>
        <row r="4558">
          <cell r="A4558">
            <v>16327211</v>
          </cell>
          <cell r="B4558" t="str">
            <v>[ｾｶｾｶ]ｺﾎﾞﾙﾄ</v>
          </cell>
        </row>
        <row r="4559">
          <cell r="A4559">
            <v>16328213</v>
          </cell>
          <cell r="B4559" t="str">
            <v>[着付け]ｺﾎﾞﾙﾄ</v>
          </cell>
        </row>
        <row r="4560">
          <cell r="A4560">
            <v>15329211</v>
          </cell>
          <cell r="B4560" t="str">
            <v>[ご挨拶]ｺﾎﾞﾙﾄ</v>
          </cell>
        </row>
        <row r="4561">
          <cell r="A4561">
            <v>15330213</v>
          </cell>
          <cell r="B4561" t="str">
            <v>[予行演習]ｺﾎﾞﾙﾄ</v>
          </cell>
        </row>
        <row r="4562">
          <cell r="A4562">
            <v>17331211</v>
          </cell>
          <cell r="B4562" t="str">
            <v>[謹賀新年♪]ｺﾎﾞﾙﾄ</v>
          </cell>
        </row>
        <row r="4563">
          <cell r="A4563">
            <v>17332213</v>
          </cell>
          <cell r="B4563" t="str">
            <v>[お年玉ｻｰﾋﾞｽ]ｺﾎﾞﾙﾄ</v>
          </cell>
        </row>
        <row r="4564">
          <cell r="A4564">
            <v>23333211</v>
          </cell>
          <cell r="B4564" t="str">
            <v>[大掃除]ｺﾎﾞﾙﾄ</v>
          </cell>
        </row>
        <row r="4565">
          <cell r="A4565">
            <v>24334211</v>
          </cell>
          <cell r="B4565" t="str">
            <v>[準備中]ｺﾎﾞﾙﾄ</v>
          </cell>
        </row>
        <row r="4566">
          <cell r="A4566">
            <v>26335211</v>
          </cell>
          <cell r="B4566" t="str">
            <v>[ｾｶｾｶ]ｺﾎﾞﾙﾄ</v>
          </cell>
        </row>
        <row r="4567">
          <cell r="A4567">
            <v>26336213</v>
          </cell>
          <cell r="B4567" t="str">
            <v>[着付け]ｺﾎﾞﾙﾄ</v>
          </cell>
        </row>
        <row r="4568">
          <cell r="A4568">
            <v>25337211</v>
          </cell>
          <cell r="B4568" t="str">
            <v>[ご挨拶]ｺﾎﾞﾙﾄ</v>
          </cell>
        </row>
        <row r="4569">
          <cell r="A4569">
            <v>25338213</v>
          </cell>
          <cell r="B4569" t="str">
            <v>[予行演習]ｺﾎﾞﾙﾄ</v>
          </cell>
        </row>
        <row r="4570">
          <cell r="A4570">
            <v>27339211</v>
          </cell>
          <cell r="B4570" t="str">
            <v>[謹賀新年♪]ｺﾎﾞﾙﾄ</v>
          </cell>
        </row>
        <row r="4571">
          <cell r="A4571">
            <v>27340213</v>
          </cell>
          <cell r="B4571" t="str">
            <v>[お年玉ｻｰﾋﾞｽ]ｺﾎﾞﾙﾄ</v>
          </cell>
        </row>
        <row r="4572">
          <cell r="A4572">
            <v>33341211</v>
          </cell>
          <cell r="B4572" t="str">
            <v>[大掃除]ｺﾎﾞﾙﾄ</v>
          </cell>
        </row>
        <row r="4573">
          <cell r="A4573">
            <v>34342211</v>
          </cell>
          <cell r="B4573" t="str">
            <v>[準備中]ｺﾎﾞﾙﾄ</v>
          </cell>
        </row>
        <row r="4574">
          <cell r="A4574">
            <v>36343211</v>
          </cell>
          <cell r="B4574" t="str">
            <v>[ｾｶｾｶ]ｺﾎﾞﾙﾄ</v>
          </cell>
        </row>
        <row r="4575">
          <cell r="A4575">
            <v>36344213</v>
          </cell>
          <cell r="B4575" t="str">
            <v>[着付け]ｺﾎﾞﾙﾄ</v>
          </cell>
        </row>
        <row r="4576">
          <cell r="A4576">
            <v>35345211</v>
          </cell>
          <cell r="B4576" t="str">
            <v>[ご挨拶]ｺﾎﾞﾙﾄ</v>
          </cell>
        </row>
        <row r="4577">
          <cell r="A4577">
            <v>35346213</v>
          </cell>
          <cell r="B4577" t="str">
            <v>[予行演習]ｺﾎﾞﾙﾄ</v>
          </cell>
        </row>
        <row r="4578">
          <cell r="A4578">
            <v>37347211</v>
          </cell>
          <cell r="B4578" t="str">
            <v>[謹賀新年♪]ｺﾎﾞﾙﾄ</v>
          </cell>
        </row>
        <row r="4579">
          <cell r="A4579">
            <v>37348213</v>
          </cell>
          <cell r="B4579" t="str">
            <v>[お年玉ｻｰﾋﾞｽ]ｺﾎﾞﾙﾄ</v>
          </cell>
        </row>
        <row r="4580">
          <cell r="A4580">
            <v>25349211</v>
          </cell>
          <cell r="B4580" t="str">
            <v>[豹変娘]ｵｾ</v>
          </cell>
        </row>
        <row r="4581">
          <cell r="A4581">
            <v>25349212</v>
          </cell>
          <cell r="B4581" t="str">
            <v>[豹変娘]ｵｾ+</v>
          </cell>
        </row>
        <row r="4582">
          <cell r="A4582">
            <v>25349213</v>
          </cell>
          <cell r="B4582" t="str">
            <v>[美豹魔]ｵｾ</v>
          </cell>
        </row>
        <row r="4583">
          <cell r="A4583">
            <v>36350211</v>
          </cell>
          <cell r="B4583" t="str">
            <v>[横暴豹姫]極・ｵｾ</v>
          </cell>
        </row>
        <row r="4584">
          <cell r="A4584">
            <v>36350212</v>
          </cell>
          <cell r="B4584" t="str">
            <v>[横暴豹姫]極・ｵｾ+</v>
          </cell>
        </row>
        <row r="4585">
          <cell r="A4585">
            <v>36350213</v>
          </cell>
          <cell r="B4585" t="str">
            <v>[豹魔の恐策]極・ｵｾ</v>
          </cell>
        </row>
        <row r="4586">
          <cell r="A4586">
            <v>15351211</v>
          </cell>
          <cell r="B4586" t="str">
            <v>[地獄送り]真極・ｵｾ</v>
          </cell>
        </row>
        <row r="4587">
          <cell r="A4587">
            <v>15351212</v>
          </cell>
          <cell r="B4587" t="str">
            <v>[地獄送り]真極・ｵｾ+</v>
          </cell>
        </row>
        <row r="4588">
          <cell r="A4588">
            <v>15351213</v>
          </cell>
          <cell r="B4588" t="str">
            <v>[狂絶女豹]真極・ｵｾ</v>
          </cell>
        </row>
        <row r="4589">
          <cell r="A4589">
            <v>16352211</v>
          </cell>
          <cell r="B4589" t="str">
            <v>空狐</v>
          </cell>
        </row>
        <row r="4590">
          <cell r="A4590">
            <v>16352212</v>
          </cell>
          <cell r="B4590" t="str">
            <v>空狐+</v>
          </cell>
        </row>
        <row r="4591">
          <cell r="A4591">
            <v>16352213</v>
          </cell>
          <cell r="B4591" t="str">
            <v>[平穏妖娘]空狐</v>
          </cell>
        </row>
        <row r="4592">
          <cell r="A4592">
            <v>28353211</v>
          </cell>
          <cell r="B4592" t="str">
            <v>[迎春黒竜]ﾊﾞﾊﾑｰﾄ</v>
          </cell>
        </row>
        <row r="4593">
          <cell r="A4593">
            <v>28353212</v>
          </cell>
          <cell r="B4593" t="str">
            <v>[迎春黒竜]ﾊﾞﾊﾑｰﾄ+</v>
          </cell>
        </row>
        <row r="4594">
          <cell r="A4594">
            <v>28353213</v>
          </cell>
          <cell r="B4594" t="str">
            <v>[究極新年]ﾊﾞﾊﾑｰﾄ</v>
          </cell>
        </row>
        <row r="4595">
          <cell r="A4595">
            <v>18353213</v>
          </cell>
          <cell r="B4595" t="str">
            <v>[究極新年]ﾊﾞﾊﾑｰﾄ</v>
          </cell>
        </row>
        <row r="4596">
          <cell r="A4596">
            <v>38353213</v>
          </cell>
          <cell r="B4596" t="str">
            <v>[究極新年]ﾊﾞﾊﾑｰﾄ</v>
          </cell>
        </row>
        <row r="4597">
          <cell r="A4597">
            <v>37354211</v>
          </cell>
          <cell r="B4597" t="str">
            <v>[幸福女王]ｸｲｰﾝﾒｲﾌﾞ</v>
          </cell>
        </row>
        <row r="4598">
          <cell r="A4598">
            <v>37354212</v>
          </cell>
          <cell r="B4598" t="str">
            <v>[幸福女王]ｸｲｰﾝﾒｲﾌﾞ+</v>
          </cell>
        </row>
        <row r="4599">
          <cell r="A4599">
            <v>37354213</v>
          </cell>
          <cell r="B4599" t="str">
            <v>[妖精の初詣]ｸｲｰﾝﾒｲﾌﾞ</v>
          </cell>
        </row>
        <row r="4600">
          <cell r="A4600">
            <v>27355211</v>
          </cell>
          <cell r="B4600" t="str">
            <v>[祝い麗神]毘沙門天</v>
          </cell>
        </row>
        <row r="4601">
          <cell r="A4601">
            <v>27355212</v>
          </cell>
          <cell r="B4601" t="str">
            <v>[祝い麗神]毘沙門天+</v>
          </cell>
        </row>
        <row r="4602">
          <cell r="A4602">
            <v>27355213</v>
          </cell>
          <cell r="B4602" t="str">
            <v>[財福祈願]毘沙門天</v>
          </cell>
        </row>
        <row r="4603">
          <cell r="A4603">
            <v>26356211</v>
          </cell>
          <cell r="B4603" t="str">
            <v>[異国装美]伏羲</v>
          </cell>
        </row>
        <row r="4604">
          <cell r="A4604">
            <v>26356212</v>
          </cell>
          <cell r="B4604" t="str">
            <v>[異国装美]伏羲+</v>
          </cell>
        </row>
        <row r="4605">
          <cell r="A4605">
            <v>26356213</v>
          </cell>
          <cell r="B4605" t="str">
            <v>[春節女帝]伏羲</v>
          </cell>
        </row>
        <row r="4606">
          <cell r="A4606">
            <v>26357211</v>
          </cell>
          <cell r="B4606" t="str">
            <v>[新年に響く唄]ｻﾗｽｳﾞｧﾃｨｰ</v>
          </cell>
        </row>
        <row r="4607">
          <cell r="A4607">
            <v>26357212</v>
          </cell>
          <cell r="B4607" t="str">
            <v>[新年に響く唄]ｻﾗｽｳﾞｧﾃｨｰ+</v>
          </cell>
        </row>
        <row r="4608">
          <cell r="A4608">
            <v>26357213</v>
          </cell>
          <cell r="B4608" t="str">
            <v>[新暦の光弦]ｻﾗｽｳﾞｧﾃｨｰ</v>
          </cell>
        </row>
        <row r="4609">
          <cell r="A4609">
            <v>16358211</v>
          </cell>
          <cell r="B4609" t="str">
            <v>[ﾌﾙﾊﾟﾜｰ]ｳﾙｽﾗｸﾞﾅ</v>
          </cell>
        </row>
        <row r="4610">
          <cell r="A4610">
            <v>16358212</v>
          </cell>
          <cell r="B4610" t="str">
            <v>[ﾌﾙﾊﾟﾜｰ]ｳﾙｽﾗｸﾞﾅ+</v>
          </cell>
        </row>
        <row r="4611">
          <cell r="A4611">
            <v>16358213</v>
          </cell>
          <cell r="B4611" t="str">
            <v>[全力勝負初め]ｳﾙｽﾗｸﾞﾅ</v>
          </cell>
        </row>
        <row r="4612">
          <cell r="A4612">
            <v>16359211</v>
          </cell>
          <cell r="B4612" t="str">
            <v>[束縛嬢]ｲｽﾞﾝ</v>
          </cell>
        </row>
        <row r="4613">
          <cell r="A4613">
            <v>16359212</v>
          </cell>
          <cell r="B4613" t="str">
            <v>[束縛嬢]ｲｽﾞﾝ+</v>
          </cell>
        </row>
        <row r="4614">
          <cell r="A4614">
            <v>16359213</v>
          </cell>
          <cell r="B4614" t="str">
            <v>[拘束正月]ｲｽﾞﾝ</v>
          </cell>
        </row>
        <row r="4615">
          <cell r="A4615">
            <v>36360211</v>
          </cell>
          <cell r="B4615" t="str">
            <v>[海音賀姫]ﾈｰﾚｳｽ</v>
          </cell>
        </row>
        <row r="4616">
          <cell r="A4616">
            <v>36360212</v>
          </cell>
          <cell r="B4616" t="str">
            <v>[海音賀姫]ﾈｰﾚｳｽ+</v>
          </cell>
        </row>
        <row r="4617">
          <cell r="A4617">
            <v>36360213</v>
          </cell>
          <cell r="B4617" t="str">
            <v>[濡れる振袖]ﾈｰﾚｳｽ</v>
          </cell>
        </row>
        <row r="4618">
          <cell r="A4618">
            <v>36361211</v>
          </cell>
          <cell r="B4618" t="str">
            <v>[ｿｳﾙﾌﾙ慶賀]ｸﾞﾗｼｬ･ﾗﾎﾞﾗｽ</v>
          </cell>
        </row>
        <row r="4619">
          <cell r="A4619">
            <v>36361212</v>
          </cell>
          <cell r="B4619" t="str">
            <v>[ｿｳﾙﾌﾙ慶賀]ｸﾞﾗｼｬ･ﾗﾎﾞﾗｽ+</v>
          </cell>
        </row>
        <row r="4620">
          <cell r="A4620">
            <v>36361213</v>
          </cell>
          <cell r="B4620" t="str">
            <v>[激唱の初詣]ｸﾞﾗｼｬ･ﾗﾎﾞﾗｽ</v>
          </cell>
        </row>
        <row r="4621">
          <cell r="A4621">
            <v>14362211</v>
          </cell>
          <cell r="B4621" t="str">
            <v>[ﾄﾞｯｷﾘ新年]ﾊﾟｯｸ</v>
          </cell>
        </row>
        <row r="4622">
          <cell r="A4622">
            <v>14362212</v>
          </cell>
          <cell r="B4622" t="str">
            <v>[ﾄﾞｯｷﾘ新年]ﾊﾟｯｸ+</v>
          </cell>
        </row>
        <row r="4623">
          <cell r="A4623">
            <v>14362213</v>
          </cell>
          <cell r="B4623" t="str">
            <v>[迎春悪戯]ﾊﾟｯｸ</v>
          </cell>
        </row>
        <row r="4624">
          <cell r="A4624">
            <v>24363211</v>
          </cell>
          <cell r="B4624" t="str">
            <v>[ｷﾗｷﾗ正月]ﾊｰﾋﾟｨｰ</v>
          </cell>
        </row>
        <row r="4625">
          <cell r="A4625">
            <v>24363212</v>
          </cell>
          <cell r="B4625" t="str">
            <v>[ｷﾗｷﾗ正月]ﾊｰﾋﾟｨｰ+</v>
          </cell>
        </row>
        <row r="4626">
          <cell r="A4626">
            <v>24363213</v>
          </cell>
          <cell r="B4626" t="str">
            <v>[艶麗振袖]ﾊｰﾋﾟｨｰ</v>
          </cell>
        </row>
        <row r="4627">
          <cell r="A4627">
            <v>34364211</v>
          </cell>
          <cell r="B4627" t="str">
            <v>[雪見正月]ｱｰｳﾞｧﾝｸ</v>
          </cell>
        </row>
        <row r="4628">
          <cell r="A4628">
            <v>34364212</v>
          </cell>
          <cell r="B4628" t="str">
            <v>[雪見正月]ｱｰｳﾞｧﾝｸ+</v>
          </cell>
        </row>
        <row r="4629">
          <cell r="A4629">
            <v>34364213</v>
          </cell>
          <cell r="B4629" t="str">
            <v>[美食正月]ｱｰｳﾞｧﾝｸ</v>
          </cell>
        </row>
        <row r="4630">
          <cell r="A4630">
            <v>14365211</v>
          </cell>
          <cell r="B4630" t="str">
            <v>[羽根遊び]ｷｬｽﾊﾟﾘｰｸﾞ</v>
          </cell>
        </row>
        <row r="4631">
          <cell r="A4631">
            <v>14365212</v>
          </cell>
          <cell r="B4631" t="str">
            <v>[羽根遊び]ｷｬｽﾊﾟﾘｰｸﾞ+</v>
          </cell>
        </row>
        <row r="4632">
          <cell r="A4632">
            <v>14365213</v>
          </cell>
          <cell r="B4632" t="str">
            <v>[猫に羽子板]ｷｬｽﾊﾟﾘｰｸﾞ</v>
          </cell>
        </row>
        <row r="4633">
          <cell r="A4633">
            <v>16366211</v>
          </cell>
          <cell r="B4633" t="str">
            <v>[牧場姫]ｻﾃｭﾛｽ</v>
          </cell>
        </row>
        <row r="4634">
          <cell r="A4634">
            <v>16366212</v>
          </cell>
          <cell r="B4634" t="str">
            <v>[牧場姫]ｻﾃｭﾛｽ+</v>
          </cell>
        </row>
        <row r="4635">
          <cell r="A4635">
            <v>16366213</v>
          </cell>
          <cell r="B4635" t="str">
            <v>[新年山羊姫]ｻﾃｭﾛｽ</v>
          </cell>
        </row>
        <row r="4636">
          <cell r="A4636">
            <v>17367211</v>
          </cell>
          <cell r="B4636" t="str">
            <v>斉天大聖</v>
          </cell>
        </row>
        <row r="4637">
          <cell r="A4637">
            <v>17367212</v>
          </cell>
          <cell r="B4637" t="str">
            <v>斉天大聖+</v>
          </cell>
        </row>
        <row r="4638">
          <cell r="A4638">
            <v>17367213</v>
          </cell>
          <cell r="B4638" t="str">
            <v>[無双猿神]斉天大聖</v>
          </cell>
        </row>
        <row r="4639">
          <cell r="A4639">
            <v>16368211</v>
          </cell>
          <cell r="B4639" t="str">
            <v>牛魔王</v>
          </cell>
        </row>
        <row r="4640">
          <cell r="A4640">
            <v>16368212</v>
          </cell>
          <cell r="B4640" t="str">
            <v>牛魔王+</v>
          </cell>
        </row>
        <row r="4641">
          <cell r="A4641">
            <v>16368213</v>
          </cell>
          <cell r="B4641" t="str">
            <v>[九首羅王]牛魔王</v>
          </cell>
        </row>
        <row r="4642">
          <cell r="A4642">
            <v>36369211</v>
          </cell>
          <cell r="B4642" t="str">
            <v>猪八戒</v>
          </cell>
        </row>
        <row r="4643">
          <cell r="A4643">
            <v>36369212</v>
          </cell>
          <cell r="B4643" t="str">
            <v>猪八戒+</v>
          </cell>
        </row>
        <row r="4644">
          <cell r="A4644">
            <v>36369213</v>
          </cell>
          <cell r="B4644" t="str">
            <v>[貪欲妖仙]猪八戒</v>
          </cell>
        </row>
        <row r="4645">
          <cell r="A4645">
            <v>24370211</v>
          </cell>
          <cell r="B4645" t="str">
            <v>沙悟浄</v>
          </cell>
        </row>
        <row r="4646">
          <cell r="A4646">
            <v>24370212</v>
          </cell>
          <cell r="B4646" t="str">
            <v>沙悟浄+</v>
          </cell>
        </row>
        <row r="4647">
          <cell r="A4647">
            <v>24370213</v>
          </cell>
          <cell r="B4647" t="str">
            <v>[麗水仙女]沙悟浄</v>
          </cell>
        </row>
        <row r="4648">
          <cell r="A4648">
            <v>25371211</v>
          </cell>
          <cell r="B4648" t="str">
            <v>ｽﾛｳｽ</v>
          </cell>
        </row>
        <row r="4649">
          <cell r="A4649">
            <v>25371212</v>
          </cell>
          <cell r="B4649" t="str">
            <v>ｽﾛｳｽ+</v>
          </cell>
        </row>
        <row r="4650">
          <cell r="A4650">
            <v>25371213</v>
          </cell>
          <cell r="B4650" t="str">
            <v>[怠惰]ｽﾛｳｽ</v>
          </cell>
        </row>
        <row r="4651">
          <cell r="A4651">
            <v>35372211</v>
          </cell>
          <cell r="B4651" t="str">
            <v>極･ｽﾛｳｽ</v>
          </cell>
        </row>
        <row r="4652">
          <cell r="A4652">
            <v>35372212</v>
          </cell>
          <cell r="B4652" t="str">
            <v>極･ｽﾛｳｽ+</v>
          </cell>
        </row>
        <row r="4653">
          <cell r="A4653">
            <v>35372213</v>
          </cell>
          <cell r="B4653" t="str">
            <v>[堕落への誘い]極･ｽﾛｳｽ</v>
          </cell>
        </row>
        <row r="4654">
          <cell r="A4654">
            <v>16373211</v>
          </cell>
          <cell r="B4654" t="str">
            <v>ｸﾞﾗﾄﾆｰ</v>
          </cell>
        </row>
        <row r="4655">
          <cell r="A4655">
            <v>16373212</v>
          </cell>
          <cell r="B4655" t="str">
            <v>ｸﾞﾗﾄﾆｰ+</v>
          </cell>
        </row>
        <row r="4656">
          <cell r="A4656">
            <v>16373213</v>
          </cell>
          <cell r="B4656" t="str">
            <v>[暴食]ｸﾞﾗﾄﾆｰ</v>
          </cell>
        </row>
        <row r="4657">
          <cell r="A4657">
            <v>27374211</v>
          </cell>
          <cell r="B4657" t="str">
            <v>ﾅﾀｸ</v>
          </cell>
        </row>
        <row r="4658">
          <cell r="A4658">
            <v>27374212</v>
          </cell>
          <cell r="B4658" t="str">
            <v>ﾅﾀｸ+</v>
          </cell>
        </row>
        <row r="4659">
          <cell r="A4659">
            <v>27374213</v>
          </cell>
          <cell r="B4659" t="str">
            <v>[天華]ﾅﾀｸ</v>
          </cell>
        </row>
        <row r="4660">
          <cell r="A4660">
            <v>15375211</v>
          </cell>
          <cell r="B4660" t="str">
            <v>[愛憎竜]ﾜｲﾊﾞｰﾝ</v>
          </cell>
        </row>
        <row r="4661">
          <cell r="A4661">
            <v>15375212</v>
          </cell>
          <cell r="B4661" t="str">
            <v>[愛憎竜]ﾜｲﾊﾞｰﾝ+</v>
          </cell>
        </row>
        <row r="4662">
          <cell r="A4662">
            <v>15375213</v>
          </cell>
          <cell r="B4662" t="str">
            <v>[服従の憎滅竜]ﾜｲﾊﾞｰﾝ</v>
          </cell>
        </row>
        <row r="4663">
          <cell r="A4663">
            <v>25376211</v>
          </cell>
          <cell r="B4663" t="str">
            <v>[愛憎竜]ﾜｲﾊﾞｰﾝ</v>
          </cell>
        </row>
        <row r="4664">
          <cell r="A4664">
            <v>25376212</v>
          </cell>
          <cell r="B4664" t="str">
            <v>[愛憎竜]ﾜｲﾊﾞｰﾝ+</v>
          </cell>
        </row>
        <row r="4665">
          <cell r="A4665">
            <v>25376213</v>
          </cell>
          <cell r="B4665" t="str">
            <v>[服従の憎滅竜]ﾜｲﾊﾞｰﾝ</v>
          </cell>
        </row>
        <row r="4666">
          <cell r="A4666">
            <v>35377211</v>
          </cell>
          <cell r="B4666" t="str">
            <v>[愛憎竜]ﾜｲﾊﾞｰﾝ</v>
          </cell>
        </row>
        <row r="4667">
          <cell r="A4667">
            <v>35377212</v>
          </cell>
          <cell r="B4667" t="str">
            <v>[愛憎竜]ﾜｲﾊﾞｰﾝ+</v>
          </cell>
        </row>
        <row r="4668">
          <cell r="A4668">
            <v>35377213</v>
          </cell>
          <cell r="B4668" t="str">
            <v>[服従の憎滅竜]ﾜｲﾊﾞｰﾝ</v>
          </cell>
        </row>
        <row r="4669">
          <cell r="A4669">
            <v>25378211</v>
          </cell>
          <cell r="B4669" t="str">
            <v>[警護姫]大天狗</v>
          </cell>
        </row>
        <row r="4670">
          <cell r="A4670">
            <v>25378212</v>
          </cell>
          <cell r="B4670" t="str">
            <v>[警護姫]大天狗+</v>
          </cell>
        </row>
        <row r="4671">
          <cell r="A4671">
            <v>25378213</v>
          </cell>
          <cell r="B4671" t="str">
            <v>[聖森守護]大天狗</v>
          </cell>
        </row>
        <row r="4672">
          <cell r="A4672">
            <v>36379211</v>
          </cell>
          <cell r="B4672" t="str">
            <v>ぬらりひょん</v>
          </cell>
        </row>
        <row r="4673">
          <cell r="A4673">
            <v>36379212</v>
          </cell>
          <cell r="B4673" t="str">
            <v>ぬらりひょん+</v>
          </cell>
        </row>
        <row r="4674">
          <cell r="A4674">
            <v>36379213</v>
          </cell>
          <cell r="B4674" t="str">
            <v>[自然体]ぬらりひょん</v>
          </cell>
        </row>
        <row r="4675">
          <cell r="A4675">
            <v>36380211</v>
          </cell>
          <cell r="B4675" t="str">
            <v>[森林浴]ｱﾙﾗｳﾈ</v>
          </cell>
        </row>
        <row r="4676">
          <cell r="A4676">
            <v>36380212</v>
          </cell>
          <cell r="B4676" t="str">
            <v>[森林浴]ｱﾙﾗｳﾈ+</v>
          </cell>
        </row>
        <row r="4677">
          <cell r="A4677">
            <v>36380213</v>
          </cell>
          <cell r="B4677" t="str">
            <v>[縛られ乙女]ｱﾙﾗｳﾈ</v>
          </cell>
        </row>
        <row r="4678">
          <cell r="A4678">
            <v>26381211</v>
          </cell>
          <cell r="B4678" t="str">
            <v>ｸﾞﾗｳｺｽ</v>
          </cell>
        </row>
        <row r="4679">
          <cell r="A4679">
            <v>26381212</v>
          </cell>
          <cell r="B4679" t="str">
            <v>ｸﾞﾗｳｺｽ+</v>
          </cell>
        </row>
        <row r="4680">
          <cell r="A4680">
            <v>26381213</v>
          </cell>
          <cell r="B4680" t="str">
            <v>[飼育海神]ｸﾞﾗｳｺｽ</v>
          </cell>
        </row>
        <row r="4681">
          <cell r="A4681">
            <v>34382211</v>
          </cell>
          <cell r="B4681" t="str">
            <v>ｳﾘｺﾋﾒ</v>
          </cell>
        </row>
        <row r="4682">
          <cell r="A4682">
            <v>34382212</v>
          </cell>
          <cell r="B4682" t="str">
            <v>ｳﾘｺﾋﾒ+</v>
          </cell>
        </row>
        <row r="4683">
          <cell r="A4683">
            <v>34382213</v>
          </cell>
          <cell r="B4683" t="str">
            <v>[純朴少女]ｳﾘｺﾋﾒ</v>
          </cell>
        </row>
        <row r="4684">
          <cell r="A4684">
            <v>13383211</v>
          </cell>
          <cell r="B4684" t="str">
            <v>[お料理初心者]ｺﾞﾌﾞﾘﾝ</v>
          </cell>
        </row>
        <row r="4685">
          <cell r="A4685">
            <v>14384211</v>
          </cell>
          <cell r="B4685" t="str">
            <v>[女子力ﾌｧｲｱｰ]ｺﾞﾌﾞﾘﾝ</v>
          </cell>
        </row>
        <row r="4686">
          <cell r="A4686">
            <v>16385211</v>
          </cell>
          <cell r="B4686" t="str">
            <v>[どうしてこうなった]ｺﾞﾌﾞﾘﾝ</v>
          </cell>
        </row>
        <row r="4687">
          <cell r="A4687">
            <v>16386213</v>
          </cell>
          <cell r="B4687" t="str">
            <v>[雑草の気合]ｺﾞﾌﾞﾘﾝ</v>
          </cell>
        </row>
        <row r="4688">
          <cell r="A4688">
            <v>15387211</v>
          </cell>
          <cell r="B4688" t="str">
            <v>[涙目]ｺﾞﾌﾞﾘﾝ</v>
          </cell>
        </row>
        <row r="4689">
          <cell r="A4689">
            <v>15388213</v>
          </cell>
          <cell r="B4689" t="str">
            <v>[不屈]ｺﾞﾌﾞﾘﾝ</v>
          </cell>
        </row>
        <row r="4690">
          <cell r="A4690">
            <v>17389211</v>
          </cell>
          <cell r="B4690" t="str">
            <v>[女子力覚醒?]ｺﾞﾌﾞﾘﾝ</v>
          </cell>
        </row>
        <row r="4691">
          <cell r="A4691">
            <v>17390213</v>
          </cell>
          <cell r="B4691" t="str">
            <v>[ﾊﾞﾚﾝﾀｲﾝ]ｺﾞﾌﾞﾘﾝ</v>
          </cell>
        </row>
        <row r="4692">
          <cell r="A4692">
            <v>23391211</v>
          </cell>
          <cell r="B4692" t="str">
            <v>[お料理初心者]ｺﾞﾌﾞﾘﾝ</v>
          </cell>
        </row>
        <row r="4693">
          <cell r="A4693">
            <v>24392211</v>
          </cell>
          <cell r="B4693" t="str">
            <v>[女子力ﾌｧｲｱｰ]ｺﾞﾌﾞﾘﾝ</v>
          </cell>
        </row>
        <row r="4694">
          <cell r="A4694">
            <v>26393211</v>
          </cell>
          <cell r="B4694" t="str">
            <v>[どうしてこうなった]ｺﾞﾌﾞﾘﾝ</v>
          </cell>
        </row>
        <row r="4695">
          <cell r="A4695">
            <v>26394213</v>
          </cell>
          <cell r="B4695" t="str">
            <v>[雑草の気合]ｺﾞﾌﾞﾘﾝ</v>
          </cell>
        </row>
        <row r="4696">
          <cell r="A4696">
            <v>25395211</v>
          </cell>
          <cell r="B4696" t="str">
            <v>[涙目]ｺﾞﾌﾞﾘﾝ</v>
          </cell>
        </row>
        <row r="4697">
          <cell r="A4697">
            <v>25396213</v>
          </cell>
          <cell r="B4697" t="str">
            <v>[不屈]ｺﾞﾌﾞﾘﾝ</v>
          </cell>
        </row>
        <row r="4698">
          <cell r="A4698">
            <v>27397211</v>
          </cell>
          <cell r="B4698" t="str">
            <v>[女子力覚醒?]ｺﾞﾌﾞﾘﾝ</v>
          </cell>
        </row>
        <row r="4699">
          <cell r="A4699">
            <v>27398213</v>
          </cell>
          <cell r="B4699" t="str">
            <v>[ﾊﾞﾚﾝﾀｲﾝ]ｺﾞﾌﾞﾘﾝ</v>
          </cell>
        </row>
        <row r="4700">
          <cell r="A4700">
            <v>33399211</v>
          </cell>
          <cell r="B4700" t="str">
            <v>[お料理初心者]ｺﾞﾌﾞﾘﾝ</v>
          </cell>
        </row>
        <row r="4701">
          <cell r="A4701">
            <v>34400211</v>
          </cell>
          <cell r="B4701" t="str">
            <v>[女子力ﾌｧｲｱｰ]ｺﾞﾌﾞﾘﾝ</v>
          </cell>
        </row>
        <row r="4702">
          <cell r="A4702">
            <v>36401211</v>
          </cell>
          <cell r="B4702" t="str">
            <v>[どうしてこうなった]ｺﾞﾌﾞﾘﾝ</v>
          </cell>
        </row>
        <row r="4703">
          <cell r="A4703">
            <v>36402213</v>
          </cell>
          <cell r="B4703" t="str">
            <v>[雑草の気合]ｺﾞﾌﾞﾘﾝ</v>
          </cell>
        </row>
        <row r="4704">
          <cell r="A4704">
            <v>35403211</v>
          </cell>
          <cell r="B4704" t="str">
            <v>[涙目]ｺﾞﾌﾞﾘﾝ</v>
          </cell>
        </row>
        <row r="4705">
          <cell r="A4705">
            <v>35404213</v>
          </cell>
          <cell r="B4705" t="str">
            <v>[不屈]ｺﾞﾌﾞﾘﾝ</v>
          </cell>
        </row>
        <row r="4706">
          <cell r="A4706">
            <v>37405211</v>
          </cell>
          <cell r="B4706" t="str">
            <v>[女子力覚醒?]ｺﾞﾌﾞﾘﾝ</v>
          </cell>
        </row>
        <row r="4707">
          <cell r="A4707">
            <v>37406213</v>
          </cell>
          <cell r="B4707" t="str">
            <v>[ﾊﾞﾚﾝﾀｲﾝ]ｺﾞﾌﾞﾘﾝ</v>
          </cell>
        </row>
        <row r="4708">
          <cell r="A4708">
            <v>15407211</v>
          </cell>
          <cell r="B4708" t="str">
            <v>[善火神]ｱｰﾀﾙ</v>
          </cell>
        </row>
        <row r="4709">
          <cell r="A4709">
            <v>15407212</v>
          </cell>
          <cell r="B4709" t="str">
            <v>[善火神]ｱｰﾀﾙ+</v>
          </cell>
        </row>
        <row r="4710">
          <cell r="A4710">
            <v>15407213</v>
          </cell>
          <cell r="B4710" t="str">
            <v>[勇炎神]ｱｰﾀﾙ</v>
          </cell>
        </row>
        <row r="4711">
          <cell r="A4711">
            <v>26408211</v>
          </cell>
          <cell r="B4711" t="str">
            <v>[善なる暴走]極･ｱｰﾀﾙ</v>
          </cell>
        </row>
        <row r="4712">
          <cell r="A4712">
            <v>26408212</v>
          </cell>
          <cell r="B4712" t="str">
            <v>[善なる暴走]極･ｱｰﾀﾙ+</v>
          </cell>
        </row>
        <row r="4713">
          <cell r="A4713">
            <v>26408213</v>
          </cell>
          <cell r="B4713" t="str">
            <v>[正義の豪炎]極･ｱｰﾀﾙ</v>
          </cell>
        </row>
        <row r="4714">
          <cell r="A4714">
            <v>35409211</v>
          </cell>
          <cell r="B4714" t="str">
            <v>[悪滅狂騒]真極･ｱｰﾀﾙ</v>
          </cell>
        </row>
        <row r="4715">
          <cell r="A4715">
            <v>35409212</v>
          </cell>
          <cell r="B4715" t="str">
            <v>[悪滅狂騒]真極･ｱｰﾀﾙ+</v>
          </cell>
        </row>
        <row r="4716">
          <cell r="A4716">
            <v>35409213</v>
          </cell>
          <cell r="B4716" t="str">
            <v>[絶焔の剣]真極･ｱｰﾀﾙ</v>
          </cell>
        </row>
        <row r="4717">
          <cell r="A4717">
            <v>26410211</v>
          </cell>
          <cell r="B4717" t="str">
            <v>[暗妖聡明]ﾀﾞｰｸｴﾙﾌ</v>
          </cell>
        </row>
        <row r="4718">
          <cell r="A4718">
            <v>26410212</v>
          </cell>
          <cell r="B4718" t="str">
            <v>[暗妖聡明]ﾀﾞｰｸｴﾙﾌ+</v>
          </cell>
        </row>
        <row r="4719">
          <cell r="A4719">
            <v>26410213</v>
          </cell>
          <cell r="B4719" t="str">
            <v>[漆黒の麗姫]ﾀﾞｰｸｴﾙﾌ</v>
          </cell>
        </row>
        <row r="4720">
          <cell r="A4720">
            <v>27411211</v>
          </cell>
          <cell r="B4720" t="str">
            <v>[夢路逢瀬]ｻｷｭﾊﾞｽ</v>
          </cell>
        </row>
        <row r="4721">
          <cell r="A4721">
            <v>27411212</v>
          </cell>
          <cell r="B4721" t="str">
            <v>[夢路逢瀬]ｻｷｭﾊﾞｽ+</v>
          </cell>
        </row>
        <row r="4722">
          <cell r="A4722">
            <v>27411213</v>
          </cell>
          <cell r="B4722" t="str">
            <v>[禁断の快楽]ｻｷｭﾊﾞｽ</v>
          </cell>
        </row>
        <row r="4723">
          <cell r="A4723">
            <v>17411213</v>
          </cell>
          <cell r="B4723" t="str">
            <v>[禁断の快楽]ｻｷｭﾊﾞｽ</v>
          </cell>
        </row>
        <row r="4724">
          <cell r="A4724">
            <v>37411213</v>
          </cell>
          <cell r="B4724" t="str">
            <v>[禁断の快楽]ｻｷｭﾊﾞｽ</v>
          </cell>
        </row>
        <row r="4725">
          <cell r="A4725">
            <v>27412211</v>
          </cell>
          <cell r="B4725" t="str">
            <v>[ﾁｮｺの想い出]ﾙｻｰﾙｶ</v>
          </cell>
        </row>
        <row r="4726">
          <cell r="A4726">
            <v>27412212</v>
          </cell>
          <cell r="B4726" t="str">
            <v>[ﾁｮｺの想い出]ﾙｻｰﾙｶ+</v>
          </cell>
        </row>
        <row r="4727">
          <cell r="A4727">
            <v>27412213</v>
          </cell>
          <cell r="B4727" t="str">
            <v>[追憶の甘味]ﾙｻｰﾙｶ</v>
          </cell>
        </row>
        <row r="4728">
          <cell r="A4728">
            <v>37413211</v>
          </cell>
          <cell r="B4728" t="str">
            <v>[甘い八当り]ﾍｰﾗｰ</v>
          </cell>
        </row>
        <row r="4729">
          <cell r="A4729">
            <v>37413212</v>
          </cell>
          <cell r="B4729" t="str">
            <v>[甘い八当り]ﾍｰﾗｰ+</v>
          </cell>
        </row>
        <row r="4730">
          <cell r="A4730">
            <v>37413213</v>
          </cell>
          <cell r="B4730" t="str">
            <v>[浮気な本命]ﾍｰﾗｰ</v>
          </cell>
        </row>
        <row r="4731">
          <cell r="A4731">
            <v>26414211</v>
          </cell>
          <cell r="B4731" t="str">
            <v>[誘闇の魔女]ﾍｶﾃｰ</v>
          </cell>
        </row>
        <row r="4732">
          <cell r="A4732">
            <v>26414212</v>
          </cell>
          <cell r="B4732" t="str">
            <v>[誘闇の魔女]ﾍｶﾃｰ+</v>
          </cell>
        </row>
        <row r="4733">
          <cell r="A4733">
            <v>26414213</v>
          </cell>
          <cell r="B4733" t="str">
            <v>[ﾁｮｺより甘く]ﾍｶﾃｰ</v>
          </cell>
        </row>
        <row r="4734">
          <cell r="A4734">
            <v>16415211</v>
          </cell>
          <cell r="B4734" t="str">
            <v>[甘い共犯者]ｱｻﾞｾﾞﾙ</v>
          </cell>
        </row>
        <row r="4735">
          <cell r="A4735">
            <v>16415212</v>
          </cell>
          <cell r="B4735" t="str">
            <v>[甘い共犯者]ｱｻﾞｾﾞﾙ+</v>
          </cell>
        </row>
        <row r="4736">
          <cell r="A4736">
            <v>16415213</v>
          </cell>
          <cell r="B4736" t="str">
            <v>[禁断の甘味]ｱｻﾞｾﾞﾙ</v>
          </cell>
        </row>
        <row r="4737">
          <cell r="A4737">
            <v>16416211</v>
          </cell>
          <cell r="B4737" t="str">
            <v>[夜まで待てない]ﾘﾘﾑ</v>
          </cell>
        </row>
        <row r="4738">
          <cell r="A4738">
            <v>16416212</v>
          </cell>
          <cell r="B4738" t="str">
            <v>[夜まで待てない]ﾘﾘﾑ+</v>
          </cell>
        </row>
        <row r="4739">
          <cell r="A4739">
            <v>16416213</v>
          </cell>
          <cell r="B4739" t="str">
            <v>[甘い熱情]ﾘﾘﾑ</v>
          </cell>
        </row>
        <row r="4740">
          <cell r="A4740">
            <v>36417211</v>
          </cell>
          <cell r="B4740" t="str">
            <v>[飴と教育]ﾊｲｴﾙﾌ</v>
          </cell>
        </row>
        <row r="4741">
          <cell r="A4741">
            <v>36417212</v>
          </cell>
          <cell r="B4741" t="str">
            <v>[飴と教育]ﾊｲｴﾙﾌ+</v>
          </cell>
        </row>
        <row r="4742">
          <cell r="A4742">
            <v>36417213</v>
          </cell>
          <cell r="B4742" t="str">
            <v>[甘いご褒美]ﾊｲｴﾙﾌ</v>
          </cell>
        </row>
        <row r="4743">
          <cell r="A4743">
            <v>36418211</v>
          </cell>
          <cell r="B4743" t="str">
            <v>[桃色嫉妬]ｽｺﾙ</v>
          </cell>
        </row>
        <row r="4744">
          <cell r="A4744">
            <v>36418212</v>
          </cell>
          <cell r="B4744" t="str">
            <v>[桃色嫉妬]ｽｺﾙ+</v>
          </cell>
        </row>
        <row r="4745">
          <cell r="A4745">
            <v>36418213</v>
          </cell>
          <cell r="B4745" t="str">
            <v>[甘味強奪]ｽｺﾙ</v>
          </cell>
        </row>
        <row r="4746">
          <cell r="A4746">
            <v>26419211</v>
          </cell>
          <cell r="B4746" t="str">
            <v>[ぶれない甘味]ﾊｵﾏ</v>
          </cell>
        </row>
        <row r="4747">
          <cell r="A4747">
            <v>26419212</v>
          </cell>
          <cell r="B4747" t="str">
            <v>[ぶれない甘味]ﾊｵﾏ+</v>
          </cell>
        </row>
        <row r="4748">
          <cell r="A4748">
            <v>26419213</v>
          </cell>
          <cell r="B4748" t="str">
            <v>[甘酔酒]ﾊｵﾏ</v>
          </cell>
        </row>
        <row r="4749">
          <cell r="A4749">
            <v>34420211</v>
          </cell>
          <cell r="B4749" t="str">
            <v>[追いﾁｮｺ]ｱｳﾗ</v>
          </cell>
        </row>
        <row r="4750">
          <cell r="A4750">
            <v>34420212</v>
          </cell>
          <cell r="B4750" t="str">
            <v>[追いﾁｮｺ]ｱｳﾗ+</v>
          </cell>
        </row>
        <row r="4751">
          <cell r="A4751">
            <v>34420213</v>
          </cell>
          <cell r="B4751" t="str">
            <v>[ほろ甘微風]ｱｳﾗ</v>
          </cell>
        </row>
        <row r="4752">
          <cell r="A4752">
            <v>24421211</v>
          </cell>
          <cell r="B4752" t="str">
            <v>[寝起きﾁｮｺ]ﾏﾐｰ</v>
          </cell>
        </row>
        <row r="4753">
          <cell r="A4753">
            <v>24421212</v>
          </cell>
          <cell r="B4753" t="str">
            <v>[寝起きﾁｮｺ]ﾏﾐｰ+</v>
          </cell>
        </row>
        <row r="4754">
          <cell r="A4754">
            <v>24421213</v>
          </cell>
          <cell r="B4754" t="str">
            <v>[とろける赤ﾘﾎﾞﾝ]ﾏﾐｰ</v>
          </cell>
        </row>
        <row r="4755">
          <cell r="A4755">
            <v>34422211</v>
          </cell>
          <cell r="B4755" t="str">
            <v>[ﾁｮｺ風味]ｲﾀｶ</v>
          </cell>
        </row>
        <row r="4756">
          <cell r="A4756">
            <v>34422212</v>
          </cell>
          <cell r="B4756" t="str">
            <v>[ﾁｮｺ風味]ｲﾀｶ+</v>
          </cell>
        </row>
        <row r="4757">
          <cell r="A4757">
            <v>34422213</v>
          </cell>
          <cell r="B4757" t="str">
            <v>[ふわふわｼｮｺﾗ]ｲﾀｶ</v>
          </cell>
        </row>
        <row r="4758">
          <cell r="A4758">
            <v>14423211</v>
          </cell>
          <cell r="B4758" t="str">
            <v>[待ち伏せ]座敷童子</v>
          </cell>
        </row>
        <row r="4759">
          <cell r="A4759">
            <v>14423212</v>
          </cell>
          <cell r="B4759" t="str">
            <v>[待ち伏せ]座敷童子+</v>
          </cell>
        </row>
        <row r="4760">
          <cell r="A4760">
            <v>14423213</v>
          </cell>
          <cell r="B4760" t="str">
            <v>[初恋ﾁｮｺﾚｰﾄ]座敷童子</v>
          </cell>
        </row>
        <row r="4761">
          <cell r="A4761">
            <v>37425211</v>
          </cell>
          <cell r="B4761" t="str">
            <v>ｴﾝｳﾞｨｰ</v>
          </cell>
        </row>
        <row r="4762">
          <cell r="A4762">
            <v>37425212</v>
          </cell>
          <cell r="B4762" t="str">
            <v>ｴﾝｳﾞｨｰ+</v>
          </cell>
        </row>
        <row r="4763">
          <cell r="A4763">
            <v>37425213</v>
          </cell>
          <cell r="B4763" t="str">
            <v>[嫉妬]ｴﾝｳﾞｨｰ</v>
          </cell>
        </row>
        <row r="4764">
          <cell r="A4764">
            <v>26426211</v>
          </cell>
          <cell r="B4764" t="str">
            <v>ﾌﾟﾗｲﾄﾞ</v>
          </cell>
        </row>
        <row r="4765">
          <cell r="A4765">
            <v>26426212</v>
          </cell>
          <cell r="B4765" t="str">
            <v>ﾌﾟﾗｲﾄﾞ+</v>
          </cell>
        </row>
        <row r="4766">
          <cell r="A4766">
            <v>26426213</v>
          </cell>
          <cell r="B4766" t="str">
            <v>[傲慢]ﾌﾟﾗｲﾄﾞ</v>
          </cell>
        </row>
        <row r="4767">
          <cell r="A4767">
            <v>16427211</v>
          </cell>
          <cell r="B4767" t="str">
            <v>ﾗｰｽ</v>
          </cell>
        </row>
        <row r="4768">
          <cell r="A4768">
            <v>16427212</v>
          </cell>
          <cell r="B4768" t="str">
            <v>ﾗｰｽ+</v>
          </cell>
        </row>
        <row r="4769">
          <cell r="A4769">
            <v>16427213</v>
          </cell>
          <cell r="B4769" t="str">
            <v>[憤怒]ﾗｰｽ</v>
          </cell>
        </row>
        <row r="4770">
          <cell r="A4770">
            <v>24428211</v>
          </cell>
          <cell r="B4770" t="str">
            <v>ｸﾞﾘｰﾄﾞ</v>
          </cell>
        </row>
        <row r="4771">
          <cell r="A4771">
            <v>24428212</v>
          </cell>
          <cell r="B4771" t="str">
            <v>ｸﾞﾘｰﾄﾞ+</v>
          </cell>
        </row>
        <row r="4772">
          <cell r="A4772">
            <v>24428213</v>
          </cell>
          <cell r="B4772" t="str">
            <v>[強欲]ｸﾞﾘｰﾄﾞ</v>
          </cell>
        </row>
        <row r="4773">
          <cell r="A4773">
            <v>15429211</v>
          </cell>
          <cell r="B4773" t="str">
            <v>[喧嘩上等]ﾅﾗｼﾝﾊ</v>
          </cell>
        </row>
        <row r="4774">
          <cell r="A4774">
            <v>15429212</v>
          </cell>
          <cell r="B4774" t="str">
            <v>[喧嘩上等]ﾅﾗｼﾝﾊ+</v>
          </cell>
        </row>
        <row r="4775">
          <cell r="A4775">
            <v>15429213</v>
          </cell>
          <cell r="B4775" t="str">
            <v>[野性の衝動]ﾅﾗｼﾝﾊ</v>
          </cell>
        </row>
        <row r="4776">
          <cell r="A4776">
            <v>36430211</v>
          </cell>
          <cell r="B4776" t="str">
            <v>[軽功]ﾊﾇﾏｰﾝ</v>
          </cell>
        </row>
        <row r="4777">
          <cell r="A4777">
            <v>36430212</v>
          </cell>
          <cell r="B4777" t="str">
            <v>[軽功]ﾊﾇﾏｰﾝ+</v>
          </cell>
        </row>
        <row r="4778">
          <cell r="A4778">
            <v>36430213</v>
          </cell>
          <cell r="B4778" t="str">
            <v>[暴猿神]ﾊﾇﾏｰﾝ</v>
          </cell>
        </row>
        <row r="4779">
          <cell r="A4779">
            <v>17431211</v>
          </cell>
          <cell r="B4779" t="str">
            <v>[百魔獣妃]ｴｷﾄﾞﾅ</v>
          </cell>
        </row>
        <row r="4780">
          <cell r="A4780">
            <v>17431212</v>
          </cell>
          <cell r="B4780" t="str">
            <v>[百魔獣妃]ｴｷﾄﾞﾅ+</v>
          </cell>
        </row>
        <row r="4781">
          <cell r="A4781">
            <v>17431213</v>
          </cell>
          <cell r="B4781" t="str">
            <v>[愛を紡ぐ蛇姫]ｴｷﾄﾞﾅ</v>
          </cell>
        </row>
        <row r="4782">
          <cell r="A4782">
            <v>17432211</v>
          </cell>
          <cell r="B4782" t="str">
            <v>[火産霊姫]ﾋﾉｶｸﾞﾂﾁ</v>
          </cell>
        </row>
        <row r="4783">
          <cell r="A4783">
            <v>17432212</v>
          </cell>
          <cell r="B4783" t="str">
            <v>[火産霊姫]ﾋﾉｶｸﾞﾂﾁ+</v>
          </cell>
        </row>
        <row r="4784">
          <cell r="A4784">
            <v>17432213</v>
          </cell>
          <cell r="B4784" t="str">
            <v>[神獄焔姫]ﾋﾉｶｸﾞﾂﾁ</v>
          </cell>
        </row>
        <row r="4785">
          <cell r="A4785">
            <v>26433211</v>
          </cell>
          <cell r="B4785" t="str">
            <v>一目連</v>
          </cell>
        </row>
        <row r="4786">
          <cell r="A4786">
            <v>26433212</v>
          </cell>
          <cell r="B4786" t="str">
            <v>一目連+</v>
          </cell>
        </row>
        <row r="4787">
          <cell r="A4787">
            <v>26433213</v>
          </cell>
          <cell r="B4787" t="str">
            <v>[隻眼ﾉ龍神]一目連</v>
          </cell>
        </row>
        <row r="4788">
          <cell r="A4788">
            <v>34434211</v>
          </cell>
          <cell r="B4788" t="str">
            <v>ｷｸﾘﾋﾒ</v>
          </cell>
        </row>
        <row r="4789">
          <cell r="A4789">
            <v>34434212</v>
          </cell>
          <cell r="B4789" t="str">
            <v>ｷｸﾘﾋﾒ+</v>
          </cell>
        </row>
        <row r="4790">
          <cell r="A4790">
            <v>34434213</v>
          </cell>
          <cell r="B4790" t="str">
            <v>[結縁女神]ｷｸﾘﾋﾒ</v>
          </cell>
        </row>
        <row r="4791">
          <cell r="A4791">
            <v>25435211</v>
          </cell>
          <cell r="B4791" t="str">
            <v>ﾃﾙｽ</v>
          </cell>
        </row>
        <row r="4792">
          <cell r="A4792">
            <v>25435212</v>
          </cell>
          <cell r="B4792" t="str">
            <v>ﾃﾙｽ+</v>
          </cell>
        </row>
        <row r="4793">
          <cell r="A4793">
            <v>25435213</v>
          </cell>
          <cell r="B4793" t="str">
            <v>[大地守神]ﾃﾙｽ</v>
          </cell>
        </row>
        <row r="4794">
          <cell r="A4794">
            <v>15436211</v>
          </cell>
          <cell r="B4794" t="str">
            <v>極･ﾃﾙｽ</v>
          </cell>
        </row>
        <row r="4795">
          <cell r="A4795">
            <v>15436212</v>
          </cell>
          <cell r="B4795" t="str">
            <v>極･ﾃﾙｽ+</v>
          </cell>
        </row>
        <row r="4796">
          <cell r="A4796">
            <v>15436213</v>
          </cell>
          <cell r="B4796" t="str">
            <v>[烈酷の大地]極･ﾃﾙｽ</v>
          </cell>
        </row>
        <row r="4797">
          <cell r="A4797">
            <v>36437211</v>
          </cell>
          <cell r="B4797" t="str">
            <v>[愛の開花]ｶﾞｲｱ</v>
          </cell>
        </row>
        <row r="4798">
          <cell r="A4798">
            <v>36437212</v>
          </cell>
          <cell r="B4798" t="str">
            <v>[愛の開花]ｶﾞｲｱ+</v>
          </cell>
        </row>
        <row r="4799">
          <cell r="A4799">
            <v>36437213</v>
          </cell>
          <cell r="B4799" t="str">
            <v>[地神抱擁]ｶﾞｲｱ</v>
          </cell>
        </row>
        <row r="4800">
          <cell r="A4800">
            <v>13438211</v>
          </cell>
          <cell r="B4800" t="str">
            <v>[湯浴み]ｽﾛｰﾈ</v>
          </cell>
        </row>
        <row r="4801">
          <cell r="A4801">
            <v>14439211</v>
          </cell>
          <cell r="B4801" t="str">
            <v>[寛ぎ温泉]ｽﾛｰﾈ</v>
          </cell>
        </row>
        <row r="4802">
          <cell r="A4802">
            <v>16440211</v>
          </cell>
          <cell r="B4802" t="str">
            <v>[ﾁｬﾌﾟﾁｬﾌﾟ]ｽﾛｰﾈ</v>
          </cell>
        </row>
        <row r="4803">
          <cell r="A4803">
            <v>16441213</v>
          </cell>
          <cell r="B4803" t="str">
            <v>[大賛辞成長]ｽﾛｰﾈ</v>
          </cell>
        </row>
        <row r="4804">
          <cell r="A4804">
            <v>15442211</v>
          </cell>
          <cell r="B4804" t="str">
            <v>[希望]ｽﾛｰﾈ</v>
          </cell>
        </row>
        <row r="4805">
          <cell r="A4805">
            <v>15443213</v>
          </cell>
          <cell r="B4805" t="str">
            <v>[ﾎﾞﾖﾝﾎﾞﾖﾝ]ｽﾛｰﾈ</v>
          </cell>
        </row>
        <row r="4806">
          <cell r="A4806">
            <v>17444211</v>
          </cell>
          <cell r="B4806" t="str">
            <v>[隠し切れない]ｽﾛｰﾈ</v>
          </cell>
        </row>
        <row r="4807">
          <cell r="A4807">
            <v>17445213</v>
          </cell>
          <cell r="B4807" t="str">
            <v>[新世界]ｽﾛｰﾈ</v>
          </cell>
        </row>
        <row r="4808">
          <cell r="A4808">
            <v>23446211</v>
          </cell>
          <cell r="B4808" t="str">
            <v>[湯浴み]ｽﾛｰﾈ</v>
          </cell>
        </row>
        <row r="4809">
          <cell r="A4809">
            <v>24447211</v>
          </cell>
          <cell r="B4809" t="str">
            <v>[寛ぎ温泉]ｽﾛｰﾈ</v>
          </cell>
        </row>
        <row r="4810">
          <cell r="A4810">
            <v>26448211</v>
          </cell>
          <cell r="B4810" t="str">
            <v>[ﾁｬﾌﾟﾁｬﾌﾟ]ｽﾛｰﾈ</v>
          </cell>
        </row>
        <row r="4811">
          <cell r="A4811">
            <v>26449213</v>
          </cell>
          <cell r="B4811" t="str">
            <v>[大賛辞成長]ｽﾛｰﾈ</v>
          </cell>
        </row>
        <row r="4812">
          <cell r="A4812">
            <v>25450211</v>
          </cell>
          <cell r="B4812" t="str">
            <v>[希望]ｽﾛｰﾈ</v>
          </cell>
        </row>
        <row r="4813">
          <cell r="A4813">
            <v>25451213</v>
          </cell>
          <cell r="B4813" t="str">
            <v>[ﾎﾞﾖﾝﾎﾞﾖﾝ]ｽﾛｰﾈ</v>
          </cell>
        </row>
        <row r="4814">
          <cell r="A4814">
            <v>27452211</v>
          </cell>
          <cell r="B4814" t="str">
            <v>[隠し切れない]ｽﾛｰﾈ</v>
          </cell>
        </row>
        <row r="4815">
          <cell r="A4815">
            <v>27453213</v>
          </cell>
          <cell r="B4815" t="str">
            <v>[新世界]ｽﾛｰﾈ</v>
          </cell>
        </row>
        <row r="4816">
          <cell r="A4816">
            <v>33454211</v>
          </cell>
          <cell r="B4816" t="str">
            <v>[湯浴み]ｽﾛｰﾈ</v>
          </cell>
        </row>
        <row r="4817">
          <cell r="A4817">
            <v>34455211</v>
          </cell>
          <cell r="B4817" t="str">
            <v>[寛ぎ温泉]ｽﾛｰﾈ</v>
          </cell>
        </row>
        <row r="4818">
          <cell r="A4818">
            <v>36456211</v>
          </cell>
          <cell r="B4818" t="str">
            <v>[ﾁｬﾌﾟﾁｬﾌﾟ]ｽﾛｰﾈ</v>
          </cell>
        </row>
        <row r="4819">
          <cell r="A4819">
            <v>36457213</v>
          </cell>
          <cell r="B4819" t="str">
            <v>[大賛辞成長]ｽﾛｰﾈ</v>
          </cell>
        </row>
        <row r="4820">
          <cell r="A4820">
            <v>35458211</v>
          </cell>
          <cell r="B4820" t="str">
            <v>[希望]ｽﾛｰﾈ</v>
          </cell>
        </row>
        <row r="4821">
          <cell r="A4821">
            <v>35459213</v>
          </cell>
          <cell r="B4821" t="str">
            <v>[ﾎﾞﾖﾝﾎﾞﾖﾝ]ｽﾛｰﾈ</v>
          </cell>
        </row>
        <row r="4822">
          <cell r="A4822">
            <v>37460211</v>
          </cell>
          <cell r="B4822" t="str">
            <v>[隠し切れない]ｽﾛｰﾈ</v>
          </cell>
        </row>
        <row r="4823">
          <cell r="A4823">
            <v>37461213</v>
          </cell>
          <cell r="B4823" t="str">
            <v>[新世界]ｽﾛｰﾈ</v>
          </cell>
        </row>
        <row r="4824">
          <cell r="A4824">
            <v>35462211</v>
          </cell>
          <cell r="B4824" t="str">
            <v>ﾗﾊﾐｴﾙ</v>
          </cell>
        </row>
        <row r="4825">
          <cell r="A4825">
            <v>35462212</v>
          </cell>
          <cell r="B4825" t="str">
            <v>ﾗﾊﾐｴﾙ+</v>
          </cell>
        </row>
        <row r="4826">
          <cell r="A4826">
            <v>35462213</v>
          </cell>
          <cell r="B4826" t="str">
            <v>[純愛天使]ﾗﾊﾐｴﾙ</v>
          </cell>
        </row>
        <row r="4827">
          <cell r="A4827">
            <v>16463211</v>
          </cell>
          <cell r="B4827" t="str">
            <v>極･ﾗﾊﾐｴﾙ</v>
          </cell>
        </row>
        <row r="4828">
          <cell r="A4828">
            <v>16463212</v>
          </cell>
          <cell r="B4828" t="str">
            <v>極･ﾗﾊﾐｴﾙ+</v>
          </cell>
        </row>
        <row r="4829">
          <cell r="A4829">
            <v>16463213</v>
          </cell>
          <cell r="B4829" t="str">
            <v>[愛憎天使]極･ﾗﾊﾐｴﾙ</v>
          </cell>
        </row>
        <row r="4830">
          <cell r="A4830">
            <v>25464211</v>
          </cell>
          <cell r="B4830" t="str">
            <v>真極･ﾗﾊﾐｴﾙ</v>
          </cell>
        </row>
        <row r="4831">
          <cell r="A4831">
            <v>25464212</v>
          </cell>
          <cell r="B4831" t="str">
            <v>真極･ﾗﾊﾐｴﾙ+</v>
          </cell>
        </row>
        <row r="4832">
          <cell r="A4832">
            <v>25464213</v>
          </cell>
          <cell r="B4832" t="str">
            <v>[乱心痴天使]真極･ﾗﾊﾐｴﾙ</v>
          </cell>
        </row>
        <row r="4833">
          <cell r="A4833">
            <v>16465211</v>
          </cell>
          <cell r="B4833" t="str">
            <v>[酒乱天使]ﾄﾞﾐﾆｵﾝ</v>
          </cell>
        </row>
        <row r="4834">
          <cell r="A4834">
            <v>16465212</v>
          </cell>
          <cell r="B4834" t="str">
            <v>[酒乱天使]ﾄﾞﾐﾆｵﾝ+</v>
          </cell>
        </row>
        <row r="4835">
          <cell r="A4835">
            <v>16465213</v>
          </cell>
          <cell r="B4835" t="str">
            <v>[神伝天使]ﾄﾞﾐﾆｵﾝ</v>
          </cell>
        </row>
        <row r="4836">
          <cell r="A4836">
            <v>38466211</v>
          </cell>
          <cell r="B4836" t="str">
            <v>[ご奉仕入湯]ﾗﾌｧｴﾙ</v>
          </cell>
        </row>
        <row r="4837">
          <cell r="A4837">
            <v>38466212</v>
          </cell>
          <cell r="B4837" t="str">
            <v>[ご奉仕入湯]ﾗﾌｧｴﾙ+</v>
          </cell>
        </row>
        <row r="4838">
          <cell r="A4838">
            <v>38466213</v>
          </cell>
          <cell r="B4838" t="str">
            <v>[湯けむり天使]ﾗﾌｧｴﾙ</v>
          </cell>
        </row>
        <row r="4839">
          <cell r="A4839">
            <v>18466213</v>
          </cell>
          <cell r="B4839" t="str">
            <v>[湯けむり天使]ﾗﾌｧｴﾙ</v>
          </cell>
        </row>
        <row r="4840">
          <cell r="A4840">
            <v>28466213</v>
          </cell>
          <cell r="B4840" t="str">
            <v>[湯けむり天使]ﾗﾌｧｴﾙ</v>
          </cell>
        </row>
        <row r="4841">
          <cell r="A4841">
            <v>17467211</v>
          </cell>
          <cell r="B4841" t="str">
            <v>[花見酒]九尾の狐</v>
          </cell>
        </row>
        <row r="4842">
          <cell r="A4842">
            <v>17467212</v>
          </cell>
          <cell r="B4842" t="str">
            <v>[花見酒]九尾の狐+</v>
          </cell>
        </row>
        <row r="4843">
          <cell r="A4843">
            <v>17467213</v>
          </cell>
          <cell r="B4843" t="str">
            <v>[千年湯慕情]九尾の狐</v>
          </cell>
        </row>
        <row r="4844">
          <cell r="A4844">
            <v>27468211</v>
          </cell>
          <cell r="B4844" t="str">
            <v>[癒湯女神]ｳﾞｨｰﾅｽ</v>
          </cell>
        </row>
        <row r="4845">
          <cell r="A4845">
            <v>27468212</v>
          </cell>
          <cell r="B4845" t="str">
            <v>[癒湯女神]ｳﾞｨｰﾅｽ+</v>
          </cell>
        </row>
        <row r="4846">
          <cell r="A4846">
            <v>27468213</v>
          </cell>
          <cell r="B4846" t="str">
            <v>[愛美湯神]ｳﾞｨｰﾅｽ</v>
          </cell>
        </row>
        <row r="4847">
          <cell r="A4847">
            <v>16469211</v>
          </cell>
          <cell r="B4847" t="str">
            <v>[混浴照姫]ｾﾄ</v>
          </cell>
        </row>
        <row r="4848">
          <cell r="A4848">
            <v>16469212</v>
          </cell>
          <cell r="B4848" t="str">
            <v>[混浴照姫]ｾﾄ+</v>
          </cell>
        </row>
        <row r="4849">
          <cell r="A4849">
            <v>16469213</v>
          </cell>
          <cell r="B4849" t="str">
            <v>[砂漠温泉姫]ｾﾄ</v>
          </cell>
        </row>
        <row r="4850">
          <cell r="A4850">
            <v>16470211</v>
          </cell>
          <cell r="B4850" t="str">
            <v>[温泉ﾀﾞｯｼｭ]ﾒﾌｨｰ</v>
          </cell>
        </row>
        <row r="4851">
          <cell r="A4851">
            <v>16470212</v>
          </cell>
          <cell r="B4851" t="str">
            <v>[温泉ﾀﾞｯｼｭ]ﾒﾌｨｰ+</v>
          </cell>
        </row>
        <row r="4852">
          <cell r="A4852">
            <v>16470213</v>
          </cell>
          <cell r="B4852" t="str">
            <v>[湯遊び悪魔]ﾒﾌｨｰ</v>
          </cell>
        </row>
        <row r="4853">
          <cell r="A4853">
            <v>26471211</v>
          </cell>
          <cell r="B4853" t="str">
            <v>[知識の源泉]ﾒﾌｨｽﾄﾌｪﾚｽ</v>
          </cell>
        </row>
        <row r="4854">
          <cell r="A4854">
            <v>26471212</v>
          </cell>
          <cell r="B4854" t="str">
            <v>[知識の源泉]ﾒﾌｨｽﾄﾌｪﾚｽ+</v>
          </cell>
        </row>
        <row r="4855">
          <cell r="A4855">
            <v>26471213</v>
          </cell>
          <cell r="B4855" t="str">
            <v>[恥じらい温泉]ﾒﾌｨｽﾄﾌｪﾚｽ</v>
          </cell>
        </row>
        <row r="4856">
          <cell r="A4856">
            <v>26472211</v>
          </cell>
          <cell r="B4856" t="str">
            <v>[長湯対決]ｸｻﾘｸ</v>
          </cell>
        </row>
        <row r="4857">
          <cell r="A4857">
            <v>26472212</v>
          </cell>
          <cell r="B4857" t="str">
            <v>[長湯対決]ｸｻﾘｸ+</v>
          </cell>
        </row>
        <row r="4858">
          <cell r="A4858">
            <v>26472213</v>
          </cell>
          <cell r="B4858" t="str">
            <v>[湯のぼせ牛姫]ｸｻﾘｸ</v>
          </cell>
        </row>
        <row r="4859">
          <cell r="A4859">
            <v>36473211</v>
          </cell>
          <cell r="B4859" t="str">
            <v>[うたた寝温竜]ﾙﾅﾅ</v>
          </cell>
        </row>
        <row r="4860">
          <cell r="A4860">
            <v>36473212</v>
          </cell>
          <cell r="B4860" t="str">
            <v>[うたた寝温竜]ﾙﾅﾅ+</v>
          </cell>
        </row>
        <row r="4861">
          <cell r="A4861">
            <v>36473213</v>
          </cell>
          <cell r="B4861" t="str">
            <v>[秘湯竜]ﾙﾅﾅ</v>
          </cell>
        </row>
        <row r="4862">
          <cell r="A4862">
            <v>36474211</v>
          </cell>
          <cell r="B4862" t="str">
            <v>[満開湯浴み]ｺﾉﾊﾅｻｸﾔ</v>
          </cell>
        </row>
        <row r="4863">
          <cell r="A4863">
            <v>36474212</v>
          </cell>
          <cell r="B4863" t="str">
            <v>[満開湯浴み]ｺﾉﾊﾅｻｸﾔ+</v>
          </cell>
        </row>
        <row r="4864">
          <cell r="A4864">
            <v>36474213</v>
          </cell>
          <cell r="B4864" t="str">
            <v>[桜の湯]ｺﾉﾊﾅｻｸﾔ</v>
          </cell>
        </row>
        <row r="4865">
          <cell r="A4865">
            <v>14475211</v>
          </cell>
          <cell r="B4865" t="str">
            <v>[はっちゃけ温泉]ﾊﾞﾆｯﾌﾟ</v>
          </cell>
        </row>
        <row r="4866">
          <cell r="A4866">
            <v>14475212</v>
          </cell>
          <cell r="B4866" t="str">
            <v>[はっちゃけ温泉]ﾊﾞﾆｯﾌﾟ+</v>
          </cell>
        </row>
        <row r="4867">
          <cell r="A4867">
            <v>14475213</v>
          </cell>
          <cell r="B4867" t="str">
            <v>[秘湯でﾊﾌﾟﾆﾝｸﾞ!!]ﾊﾞﾆｯﾌﾟ</v>
          </cell>
        </row>
        <row r="4868">
          <cell r="A4868">
            <v>24476211</v>
          </cell>
          <cell r="B4868" t="str">
            <v>[緊張と緩和]ｾﾙｹﾄ</v>
          </cell>
        </row>
        <row r="4869">
          <cell r="A4869">
            <v>24476212</v>
          </cell>
          <cell r="B4869" t="str">
            <v>[緊張と緩和]ｾﾙｹﾄ+</v>
          </cell>
        </row>
        <row r="4870">
          <cell r="A4870">
            <v>24476213</v>
          </cell>
          <cell r="B4870" t="str">
            <v>[ｷｹﾝな香湯]ｾﾙｹﾄ</v>
          </cell>
        </row>
        <row r="4871">
          <cell r="A4871">
            <v>24477211</v>
          </cell>
          <cell r="B4871" t="str">
            <v>[温泉怖い]ﾗﾝﾀﾞ</v>
          </cell>
        </row>
        <row r="4872">
          <cell r="A4872">
            <v>24477212</v>
          </cell>
          <cell r="B4872" t="str">
            <v>[温泉怖い]ﾗﾝﾀﾞ+</v>
          </cell>
        </row>
        <row r="4873">
          <cell r="A4873">
            <v>24477213</v>
          </cell>
          <cell r="B4873" t="str">
            <v>[自然治湯]ﾗﾝﾀﾞ</v>
          </cell>
        </row>
        <row r="4874">
          <cell r="A4874">
            <v>34478211</v>
          </cell>
          <cell r="B4874" t="str">
            <v>[ﾐﾆ温泉]ﾎﾞｶﾞｰﾄ</v>
          </cell>
        </row>
        <row r="4875">
          <cell r="A4875">
            <v>34478212</v>
          </cell>
          <cell r="B4875" t="str">
            <v>[ﾐﾆ温泉]ﾎﾞｶﾞｰﾄ+</v>
          </cell>
        </row>
        <row r="4876">
          <cell r="A4876">
            <v>34478213</v>
          </cell>
          <cell r="B4876" t="str">
            <v>[悪戯ﾊﾞｽﾀｲﾑ♪]ﾎﾞｶﾞｰﾄ</v>
          </cell>
        </row>
        <row r="4877">
          <cell r="A4877">
            <v>27431213</v>
          </cell>
          <cell r="B4877" t="str">
            <v>[愛を紡ぐ蛇姫]ｴｷﾄﾞﾅ</v>
          </cell>
        </row>
        <row r="4878">
          <cell r="A4878">
            <v>37431213</v>
          </cell>
          <cell r="B4878" t="str">
            <v>[愛を紡ぐ蛇姫]ｴｷﾄﾞﾅ</v>
          </cell>
        </row>
        <row r="4879">
          <cell r="A4879">
            <v>27494211</v>
          </cell>
          <cell r="B4879" t="str">
            <v>[求愛竜娘]ｺﾞﾙｨﾆｼﾁｪ</v>
          </cell>
        </row>
        <row r="4880">
          <cell r="A4880">
            <v>27494212</v>
          </cell>
          <cell r="B4880" t="str">
            <v>[求愛竜娘]ｺﾞﾙｨﾆｼﾁｪ+</v>
          </cell>
        </row>
        <row r="4881">
          <cell r="A4881">
            <v>27494213</v>
          </cell>
          <cell r="B4881" t="str">
            <v>[灼熱龍姫]ｺﾞﾙｨﾆｼﾁｪ</v>
          </cell>
        </row>
        <row r="4882">
          <cell r="A4882">
            <v>36480211</v>
          </cell>
          <cell r="B4882" t="str">
            <v>[金護竜]ﾌｧｰﾌﾞﾆﾙ</v>
          </cell>
        </row>
        <row r="4883">
          <cell r="A4883">
            <v>36480212</v>
          </cell>
          <cell r="B4883" t="str">
            <v>[金護竜]ﾌｧｰﾌﾞﾆﾙ+</v>
          </cell>
        </row>
        <row r="4884">
          <cell r="A4884">
            <v>36480213</v>
          </cell>
          <cell r="B4884" t="str">
            <v>[黄金の護り]ﾌｧｰﾌﾞﾆﾙ</v>
          </cell>
        </row>
        <row r="4885">
          <cell r="A4885">
            <v>16481211</v>
          </cell>
          <cell r="B4885" t="str">
            <v>[蛇慕姫]ｸｸﾙｶﾝ</v>
          </cell>
        </row>
        <row r="4886">
          <cell r="A4886">
            <v>16481212</v>
          </cell>
          <cell r="B4886" t="str">
            <v>[蛇慕姫]ｸｸﾙｶﾝ+</v>
          </cell>
        </row>
        <row r="4887">
          <cell r="A4887">
            <v>16481213</v>
          </cell>
          <cell r="B4887" t="str">
            <v>[緊縛蛇神]ｸｸﾙｶﾝ</v>
          </cell>
        </row>
        <row r="4888">
          <cell r="A4888">
            <v>24482211</v>
          </cell>
          <cell r="B4888" t="str">
            <v>[極龍姫]ﾆｰｽﾞﾍｯｸﾞ</v>
          </cell>
        </row>
        <row r="4889">
          <cell r="A4889">
            <v>24482212</v>
          </cell>
          <cell r="B4889" t="str">
            <v>[極龍姫]ﾆｰｽﾞﾍｯｸﾞ+</v>
          </cell>
        </row>
        <row r="4890">
          <cell r="A4890">
            <v>24482213</v>
          </cell>
          <cell r="B4890" t="str">
            <v>[地獄の炎龍]ﾆｰｽﾞﾍｯｸﾞ</v>
          </cell>
        </row>
        <row r="4891">
          <cell r="A4891">
            <v>17483211</v>
          </cell>
          <cell r="B4891" t="str">
            <v>[自由奔放]ﾙｼﾌｪﾙ</v>
          </cell>
        </row>
        <row r="4892">
          <cell r="A4892">
            <v>17483212</v>
          </cell>
          <cell r="B4892" t="str">
            <v>[自由奔放]ﾙｼﾌｪﾙ+</v>
          </cell>
        </row>
        <row r="4893">
          <cell r="A4893">
            <v>17483213</v>
          </cell>
          <cell r="B4893" t="str">
            <v>[天獄魔王姫]ﾙｼﾌｪﾙ</v>
          </cell>
        </row>
        <row r="4894">
          <cell r="A4894">
            <v>27484211</v>
          </cell>
          <cell r="B4894" t="str">
            <v>[自由奔放]ﾙｼﾌｪﾙ</v>
          </cell>
        </row>
        <row r="4895">
          <cell r="A4895">
            <v>27484212</v>
          </cell>
          <cell r="B4895" t="str">
            <v>[自由奔放]ﾙｼﾌｪﾙ+</v>
          </cell>
        </row>
        <row r="4896">
          <cell r="A4896">
            <v>27484213</v>
          </cell>
          <cell r="B4896" t="str">
            <v>[天獄魔王姫]ﾙｼﾌｪﾙ</v>
          </cell>
        </row>
        <row r="4897">
          <cell r="A4897">
            <v>37485211</v>
          </cell>
          <cell r="B4897" t="str">
            <v>[自由奔放]ﾙｼﾌｪﾙ</v>
          </cell>
        </row>
        <row r="4898">
          <cell r="A4898">
            <v>37485212</v>
          </cell>
          <cell r="B4898" t="str">
            <v>[自由奔放]ﾙｼﾌｪﾙ+</v>
          </cell>
        </row>
        <row r="4899">
          <cell r="A4899">
            <v>37485213</v>
          </cell>
          <cell r="B4899" t="str">
            <v>[天獄魔王姫]ﾙｼﾌｪﾙ</v>
          </cell>
        </row>
        <row r="4900">
          <cell r="A4900">
            <v>15486211</v>
          </cell>
          <cell r="B4900" t="str">
            <v>ｱﾌﾞﾃﾞｨｴﾙ</v>
          </cell>
        </row>
        <row r="4901">
          <cell r="A4901">
            <v>15486212</v>
          </cell>
          <cell r="B4901" t="str">
            <v>ｱﾌﾞﾃﾞｨｴﾙ+</v>
          </cell>
        </row>
        <row r="4902">
          <cell r="A4902">
            <v>15486213</v>
          </cell>
          <cell r="B4902" t="str">
            <v>[聖天使]ｱﾌﾞﾃﾞｨｴﾙ</v>
          </cell>
        </row>
        <row r="4903">
          <cell r="A4903">
            <v>35487211</v>
          </cell>
          <cell r="B4903" t="str">
            <v>ｸﾛｹﾙ</v>
          </cell>
        </row>
        <row r="4904">
          <cell r="A4904">
            <v>35487212</v>
          </cell>
          <cell r="B4904" t="str">
            <v>ｸﾛｹﾙ+</v>
          </cell>
        </row>
        <row r="4905">
          <cell r="A4905">
            <v>35487213</v>
          </cell>
          <cell r="B4905" t="str">
            <v>[悪魔の教示]ｸﾛｹﾙ</v>
          </cell>
        </row>
        <row r="4906">
          <cell r="A4906">
            <v>26488211</v>
          </cell>
          <cell r="B4906" t="str">
            <v>ﾊﾆｴﾙ</v>
          </cell>
        </row>
        <row r="4907">
          <cell r="A4907">
            <v>26488212</v>
          </cell>
          <cell r="B4907" t="str">
            <v>ﾊﾆｴﾙ+</v>
          </cell>
        </row>
        <row r="4908">
          <cell r="A4908">
            <v>26488213</v>
          </cell>
          <cell r="B4908" t="str">
            <v>[愛炎の御使い]ﾊﾆｴﾙ</v>
          </cell>
        </row>
        <row r="4909">
          <cell r="A4909">
            <v>37489211</v>
          </cell>
          <cell r="B4909" t="str">
            <v>[陽光輝姫]ｲﾙﾀﾞｰﾅ</v>
          </cell>
        </row>
        <row r="4910">
          <cell r="A4910">
            <v>37489212</v>
          </cell>
          <cell r="B4910" t="str">
            <v>[陽光輝姫]ｲﾙﾀﾞｰﾅ+</v>
          </cell>
        </row>
        <row r="4911">
          <cell r="A4911">
            <v>37489213</v>
          </cell>
          <cell r="B4911" t="str">
            <v>[太陽神姫]ｲﾙﾀﾞｰﾅ</v>
          </cell>
        </row>
        <row r="4912">
          <cell r="A4912">
            <v>17490211</v>
          </cell>
          <cell r="B4912" t="str">
            <v>ﾗｽﾄ</v>
          </cell>
        </row>
        <row r="4913">
          <cell r="A4913">
            <v>17490212</v>
          </cell>
          <cell r="B4913" t="str">
            <v>ﾗｽﾄ+</v>
          </cell>
        </row>
        <row r="4914">
          <cell r="A4914">
            <v>17490213</v>
          </cell>
          <cell r="B4914" t="str">
            <v>[色欲]ﾗｽﾄ</v>
          </cell>
        </row>
        <row r="4915">
          <cell r="A4915">
            <v>26491211</v>
          </cell>
          <cell r="B4915" t="str">
            <v>[綺石旋姫]ｺｶﾄﾘｽ</v>
          </cell>
        </row>
        <row r="4916">
          <cell r="A4916">
            <v>26491212</v>
          </cell>
          <cell r="B4916" t="str">
            <v>[綺石旋姫]ｺｶﾄﾘｽ+</v>
          </cell>
        </row>
        <row r="4917">
          <cell r="A4917">
            <v>26491213</v>
          </cell>
          <cell r="B4917" t="str">
            <v>[白羽舞踏]ｺｶﾄﾘｽ</v>
          </cell>
        </row>
        <row r="4918">
          <cell r="A4918">
            <v>17492211</v>
          </cell>
          <cell r="B4918" t="str">
            <v>[]ｸｼｴﾙ</v>
          </cell>
        </row>
        <row r="4919">
          <cell r="A4919">
            <v>17492212</v>
          </cell>
          <cell r="B4919" t="str">
            <v>[]ｸｼｴﾙ+</v>
          </cell>
        </row>
        <row r="4920">
          <cell r="A4920">
            <v>17492213</v>
          </cell>
          <cell r="B4920" t="str">
            <v>[]ｸｼｴﾙ</v>
          </cell>
        </row>
        <row r="4921">
          <cell r="A4921">
            <v>16493211</v>
          </cell>
          <cell r="B4921" t="str">
            <v>[ｴｲﾌﾟﾘﾙﾌｰﾙ!?]鳳凰</v>
          </cell>
        </row>
        <row r="4922">
          <cell r="A4922">
            <v>16493212</v>
          </cell>
          <cell r="B4922" t="str">
            <v>[ｴｲﾌﾟﾘﾙﾌｰﾙ!?]鳳凰+</v>
          </cell>
        </row>
        <row r="4923">
          <cell r="A4923">
            <v>16493213</v>
          </cell>
          <cell r="B4923" t="str">
            <v>[ゆかいな仲間たち]鳳凰</v>
          </cell>
        </row>
        <row r="4924">
          <cell r="A4924">
            <v>17495211</v>
          </cell>
          <cell r="B4924" t="str">
            <v>[一騎当千]孫策</v>
          </cell>
        </row>
        <row r="4925">
          <cell r="A4925">
            <v>17495212</v>
          </cell>
          <cell r="B4925" t="str">
            <v>[一騎当千]孫策+</v>
          </cell>
        </row>
        <row r="4926">
          <cell r="A4926">
            <v>17495213</v>
          </cell>
          <cell r="B4926" t="str">
            <v>[一騎当千]孫策</v>
          </cell>
        </row>
        <row r="4927">
          <cell r="A4927">
            <v>26496211</v>
          </cell>
          <cell r="B4927" t="str">
            <v>[一騎当千]呂蒙</v>
          </cell>
        </row>
        <row r="4928">
          <cell r="A4928">
            <v>26496212</v>
          </cell>
          <cell r="B4928" t="str">
            <v>[一騎当千]呂蒙+</v>
          </cell>
        </row>
        <row r="4929">
          <cell r="A4929">
            <v>26496213</v>
          </cell>
          <cell r="B4929" t="str">
            <v>[一騎当千]呂蒙</v>
          </cell>
        </row>
        <row r="4930">
          <cell r="A4930">
            <v>36497211</v>
          </cell>
          <cell r="B4930" t="str">
            <v>[一騎当千]関羽</v>
          </cell>
        </row>
        <row r="4931">
          <cell r="A4931">
            <v>36497212</v>
          </cell>
          <cell r="B4931" t="str">
            <v>[一騎当千]関羽+</v>
          </cell>
        </row>
        <row r="4932">
          <cell r="A4932">
            <v>36497213</v>
          </cell>
          <cell r="B4932" t="str">
            <v>[一騎当千]関羽</v>
          </cell>
        </row>
        <row r="4933">
          <cell r="A4933">
            <v>13498211</v>
          </cell>
          <cell r="B4933" t="str">
            <v>[そわそわ]ﾃﾞｭﾅﾐｽ</v>
          </cell>
        </row>
        <row r="4934">
          <cell r="A4934">
            <v>14499211</v>
          </cell>
          <cell r="B4934" t="str">
            <v>[甘ﾛﾘ研究]ﾃﾞｭﾅﾐｽ</v>
          </cell>
        </row>
        <row r="4935">
          <cell r="A4935">
            <v>16500211</v>
          </cell>
          <cell r="B4935" t="str">
            <v>[困惑]ﾃﾞｭﾅﾐｽ</v>
          </cell>
        </row>
        <row r="4936">
          <cell r="A4936">
            <v>16501213</v>
          </cell>
          <cell r="B4936" t="str">
            <v>[探求者]ﾃﾞｭﾅﾐｽ</v>
          </cell>
        </row>
        <row r="4937">
          <cell r="A4937">
            <v>15502211</v>
          </cell>
          <cell r="B4937" t="str">
            <v>[ｱｸﾞﾚｯｼﾌﾞ]ﾃﾞｭﾅﾐｽ</v>
          </cell>
        </row>
        <row r="4938">
          <cell r="A4938">
            <v>15503213</v>
          </cell>
          <cell r="B4938" t="str">
            <v>[我慢比べ]ﾃﾞｭﾅﾐｽ</v>
          </cell>
        </row>
        <row r="4939">
          <cell r="A4939">
            <v>17504211</v>
          </cell>
          <cell r="B4939" t="str">
            <v>[全力疾走]ﾃﾞｭﾅﾐｽ</v>
          </cell>
        </row>
        <row r="4940">
          <cell r="A4940">
            <v>17505213</v>
          </cell>
          <cell r="B4940" t="str">
            <v>[黒甘]ﾃﾞｭﾅﾐｽ</v>
          </cell>
        </row>
        <row r="4941">
          <cell r="A4941">
            <v>23506211</v>
          </cell>
          <cell r="B4941" t="str">
            <v>[そわそわ]ﾃﾞｭﾅﾐｽ</v>
          </cell>
        </row>
        <row r="4942">
          <cell r="A4942">
            <v>24507211</v>
          </cell>
          <cell r="B4942" t="str">
            <v>[甘ﾛﾘ研究]ﾃﾞｭﾅﾐｽ</v>
          </cell>
        </row>
        <row r="4943">
          <cell r="A4943">
            <v>26508211</v>
          </cell>
          <cell r="B4943" t="str">
            <v>[困惑]ﾃﾞｭﾅﾐｽ</v>
          </cell>
        </row>
        <row r="4944">
          <cell r="A4944">
            <v>26509213</v>
          </cell>
          <cell r="B4944" t="str">
            <v>[探求者]ﾃﾞｭﾅﾐｽ</v>
          </cell>
        </row>
        <row r="4945">
          <cell r="A4945">
            <v>25510211</v>
          </cell>
          <cell r="B4945" t="str">
            <v>[ｱｸﾞﾚｯｼﾌﾞ]ﾃﾞｭﾅﾐｽ</v>
          </cell>
        </row>
        <row r="4946">
          <cell r="A4946">
            <v>25511213</v>
          </cell>
          <cell r="B4946" t="str">
            <v>[我慢比べ]ﾃﾞｭﾅﾐｽ</v>
          </cell>
        </row>
        <row r="4947">
          <cell r="A4947">
            <v>27512211</v>
          </cell>
          <cell r="B4947" t="str">
            <v>[全力疾走]ﾃﾞｭﾅﾐｽ</v>
          </cell>
        </row>
        <row r="4948">
          <cell r="A4948">
            <v>27513213</v>
          </cell>
          <cell r="B4948" t="str">
            <v>[黒甘]ﾃﾞｭﾅﾐｽ</v>
          </cell>
        </row>
        <row r="4949">
          <cell r="A4949">
            <v>33514211</v>
          </cell>
          <cell r="B4949" t="str">
            <v>[そわそわ]ﾃﾞｭﾅﾐｽ</v>
          </cell>
        </row>
        <row r="4950">
          <cell r="A4950">
            <v>34515211</v>
          </cell>
          <cell r="B4950" t="str">
            <v>[甘ﾛﾘ研究]ﾃﾞｭﾅﾐｽ</v>
          </cell>
        </row>
        <row r="4951">
          <cell r="A4951">
            <v>36516211</v>
          </cell>
          <cell r="B4951" t="str">
            <v>[困惑]ﾃﾞｭﾅﾐｽ</v>
          </cell>
        </row>
        <row r="4952">
          <cell r="A4952">
            <v>36517213</v>
          </cell>
          <cell r="B4952" t="str">
            <v>[探求者]ﾃﾞｭﾅﾐｽ</v>
          </cell>
        </row>
        <row r="4953">
          <cell r="A4953">
            <v>35518211</v>
          </cell>
          <cell r="B4953" t="str">
            <v>[ｱｸﾞﾚｯｼﾌﾞ]ﾃﾞｭﾅﾐｽ</v>
          </cell>
        </row>
        <row r="4954">
          <cell r="A4954">
            <v>35519213</v>
          </cell>
          <cell r="B4954" t="str">
            <v>[我慢比べ]ﾃﾞｭﾅﾐｽ</v>
          </cell>
        </row>
        <row r="4955">
          <cell r="A4955">
            <v>37520211</v>
          </cell>
          <cell r="B4955" t="str">
            <v>[全力疾走]ﾃﾞｭﾅﾐｽ</v>
          </cell>
        </row>
        <row r="4956">
          <cell r="A4956">
            <v>37521213</v>
          </cell>
          <cell r="B4956" t="str">
            <v>[黒甘]ﾃﾞｭﾅﾐｽ</v>
          </cell>
        </row>
        <row r="4957">
          <cell r="A4957">
            <v>25522211</v>
          </cell>
          <cell r="B4957" t="str">
            <v>[頭脳派麗姫]ｴﾘｺﾞｰﾙ</v>
          </cell>
        </row>
        <row r="4958">
          <cell r="A4958">
            <v>25522212</v>
          </cell>
          <cell r="B4958" t="str">
            <v>[頭脳派麗姫]ｴﾘｺﾞｰﾙ+</v>
          </cell>
        </row>
        <row r="4959">
          <cell r="A4959">
            <v>25522213</v>
          </cell>
          <cell r="B4959" t="str">
            <v>[悪魔の策謀]ｴﾘｺﾞｰﾙ</v>
          </cell>
        </row>
        <row r="4960">
          <cell r="A4960">
            <v>16523211</v>
          </cell>
          <cell r="B4960" t="str">
            <v>[復讐艶姫]極･ｴﾘｺﾞｰﾙ</v>
          </cell>
        </row>
        <row r="4961">
          <cell r="A4961">
            <v>16523212</v>
          </cell>
          <cell r="B4961" t="str">
            <v>[復讐艶姫]極･ｴﾘｺﾞｰﾙ+</v>
          </cell>
        </row>
        <row r="4962">
          <cell r="A4962">
            <v>16523213</v>
          </cell>
          <cell r="B4962" t="str">
            <v>[震天恐策]極･ｴﾘｺﾞｰﾙ</v>
          </cell>
        </row>
        <row r="4963">
          <cell r="A4963">
            <v>35524211</v>
          </cell>
          <cell r="B4963" t="str">
            <v>[暴虐戦姫]真極･ｴﾘｺﾞｰﾙ</v>
          </cell>
        </row>
        <row r="4964">
          <cell r="A4964">
            <v>35524212</v>
          </cell>
          <cell r="B4964" t="str">
            <v>[暴虐戦姫]真極･ｴﾘｺﾞｰﾙ+</v>
          </cell>
        </row>
        <row r="4965">
          <cell r="A4965">
            <v>35524213</v>
          </cell>
          <cell r="B4965" t="str">
            <v>[破天予言]真極･ｴﾘｺﾞｰﾙ</v>
          </cell>
        </row>
        <row r="4966">
          <cell r="A4966">
            <v>16525211</v>
          </cell>
          <cell r="B4966" t="str">
            <v>[冷然師娘]ﾊﾞﾙﾍﾞﾛ</v>
          </cell>
        </row>
        <row r="4967">
          <cell r="A4967">
            <v>16525212</v>
          </cell>
          <cell r="B4967" t="str">
            <v>[冷然師娘]ﾊﾞﾙﾍﾞﾛ+</v>
          </cell>
        </row>
        <row r="4968">
          <cell r="A4968">
            <v>16525213</v>
          </cell>
          <cell r="B4968" t="str">
            <v>[天使の嘲笑]ﾊﾞﾙﾍﾞﾛ</v>
          </cell>
        </row>
        <row r="4969">
          <cell r="A4969">
            <v>17526211</v>
          </cell>
          <cell r="B4969" t="str">
            <v>[おねだり天使]ｶﾞﾌﾞﾘｴﾙ</v>
          </cell>
        </row>
        <row r="4970">
          <cell r="A4970">
            <v>17526212</v>
          </cell>
          <cell r="B4970" t="str">
            <v>[おねだり天使]ｶﾞﾌﾞﾘｴﾙ+</v>
          </cell>
        </row>
        <row r="4971">
          <cell r="A4971">
            <v>17526213</v>
          </cell>
          <cell r="B4971" t="str">
            <v>[ｺﾞｽ嫁天使]ｶﾞﾌﾞﾘｴﾙ</v>
          </cell>
        </row>
        <row r="4972">
          <cell r="A4972">
            <v>27526213</v>
          </cell>
          <cell r="B4972" t="str">
            <v>[ｺﾞｽ嫁天使]ｶﾞﾌﾞﾘｴﾙ</v>
          </cell>
        </row>
        <row r="4973">
          <cell r="A4973">
            <v>37526213</v>
          </cell>
          <cell r="B4973" t="str">
            <v>[ｺﾞｽ嫁天使]ｶﾞﾌﾞﾘｴﾙ</v>
          </cell>
        </row>
        <row r="4974">
          <cell r="A4974">
            <v>37527211</v>
          </cell>
          <cell r="B4974" t="str">
            <v>[踏みつけｻｰﾋﾞｽ]ﾛｷ</v>
          </cell>
        </row>
        <row r="4975">
          <cell r="A4975">
            <v>37527212</v>
          </cell>
          <cell r="B4975" t="str">
            <v>[踏みつけｻｰﾋﾞｽ]ﾛｷ+</v>
          </cell>
        </row>
        <row r="4976">
          <cell r="A4976">
            <v>37527213</v>
          </cell>
          <cell r="B4976" t="str">
            <v>[ｻﾃﾞｨｽﾃｨｯｸ☆ｺﾞｽ]ﾛｷ</v>
          </cell>
        </row>
        <row r="4977">
          <cell r="A4977">
            <v>27528211</v>
          </cell>
          <cell r="B4977" t="str">
            <v>[非常時ｺﾞｽ]ｾﾗﾌ</v>
          </cell>
        </row>
        <row r="4978">
          <cell r="A4978">
            <v>27528212</v>
          </cell>
          <cell r="B4978" t="str">
            <v>[非常時ｺﾞｽ]ｾﾗﾌ+</v>
          </cell>
        </row>
        <row r="4979">
          <cell r="A4979">
            <v>27528213</v>
          </cell>
          <cell r="B4979" t="str">
            <v>[ｺﾞｽｴﾝｼﾞｪﾙ]ｾﾗﾌ</v>
          </cell>
        </row>
        <row r="4980">
          <cell r="A4980">
            <v>36529211</v>
          </cell>
          <cell r="B4980" t="str">
            <v>[白ｺﾞｽ嬢]ｶﾌﾟﾘｺｰﾝ</v>
          </cell>
        </row>
        <row r="4981">
          <cell r="A4981">
            <v>36529212</v>
          </cell>
          <cell r="B4981" t="str">
            <v>[白ｺﾞｽ嬢]ｶﾌﾟﾘｺｰﾝ+</v>
          </cell>
        </row>
        <row r="4982">
          <cell r="A4982">
            <v>36529213</v>
          </cell>
          <cell r="B4982" t="str">
            <v>[着飾り山羊娘]ｶﾌﾟﾘｺｰﾝ</v>
          </cell>
        </row>
        <row r="4983">
          <cell r="A4983">
            <v>36530211</v>
          </cell>
          <cell r="B4983" t="str">
            <v>[ｺﾞｽﾛﾘはお好き?]ｽﾗｵｼｬ</v>
          </cell>
        </row>
        <row r="4984">
          <cell r="A4984">
            <v>36530212</v>
          </cell>
          <cell r="B4984" t="str">
            <v>[ｺﾞｽﾛﾘはお好き?]ｽﾗｵｼｬ+</v>
          </cell>
        </row>
        <row r="4985">
          <cell r="A4985">
            <v>36530213</v>
          </cell>
          <cell r="B4985" t="str">
            <v>[妄想ﾛﾘｰﾀ]ｽﾗｵｼｬ</v>
          </cell>
        </row>
        <row r="4986">
          <cell r="A4986">
            <v>26531211</v>
          </cell>
          <cell r="B4986" t="str">
            <v>[春風ｺｽ]ﾍﾟﾙｾﾎﾟﾈ</v>
          </cell>
        </row>
        <row r="4987">
          <cell r="A4987">
            <v>26531212</v>
          </cell>
          <cell r="B4987" t="str">
            <v>[春風ｺｽ]ﾍﾟﾙｾﾎﾟﾈ+</v>
          </cell>
        </row>
        <row r="4988">
          <cell r="A4988">
            <v>26531213</v>
          </cell>
          <cell r="B4988" t="str">
            <v>[黒ｺﾞｽ冥姫]ﾍﾟﾙｾﾎﾟﾈ</v>
          </cell>
        </row>
        <row r="4989">
          <cell r="A4989">
            <v>26532211</v>
          </cell>
          <cell r="B4989" t="str">
            <v>[愛の縛り]ﾌｪﾝﾘﾙ</v>
          </cell>
        </row>
        <row r="4990">
          <cell r="A4990">
            <v>26532212</v>
          </cell>
          <cell r="B4990" t="str">
            <v>[愛の縛り]ﾌｪﾝﾘﾙ+</v>
          </cell>
        </row>
        <row r="4991">
          <cell r="A4991">
            <v>26532213</v>
          </cell>
          <cell r="B4991" t="str">
            <v>[ｺﾞｽ縛狼姫]ﾌｪﾝﾘﾙ</v>
          </cell>
        </row>
        <row r="4992">
          <cell r="A4992">
            <v>16533211</v>
          </cell>
          <cell r="B4992" t="str">
            <v>[熱望成就]ｲﾌﾘｰﾄ</v>
          </cell>
        </row>
        <row r="4993">
          <cell r="A4993">
            <v>16533212</v>
          </cell>
          <cell r="B4993" t="str">
            <v>[熱望成就]ｲﾌﾘｰﾄ+</v>
          </cell>
        </row>
        <row r="4994">
          <cell r="A4994">
            <v>16533213</v>
          </cell>
          <cell r="B4994" t="str">
            <v>[千夜ｺﾞｽ一夜]ｲﾌﾘｰﾄ</v>
          </cell>
        </row>
        <row r="4995">
          <cell r="A4995">
            <v>16534211</v>
          </cell>
          <cell r="B4995" t="str">
            <v>[戯れ異装]ｵｼﾘｽ</v>
          </cell>
        </row>
        <row r="4996">
          <cell r="A4996">
            <v>16534212</v>
          </cell>
          <cell r="B4996" t="str">
            <v>[戯れ異装]ｵｼﾘｽ+</v>
          </cell>
        </row>
        <row r="4997">
          <cell r="A4997">
            <v>16534213</v>
          </cell>
          <cell r="B4997" t="str">
            <v>[冥界ﾛﾘｰﾀ]ｵｼﾘｽ</v>
          </cell>
        </row>
        <row r="4998">
          <cell r="A4998">
            <v>34535211</v>
          </cell>
          <cell r="B4998" t="str">
            <v>[研究課題ｺﾞｽ]ﾌﾟﾘﾝｼﾊﾟﾘﾃｨ</v>
          </cell>
        </row>
        <row r="4999">
          <cell r="A4999">
            <v>34535212</v>
          </cell>
          <cell r="B4999" t="str">
            <v>[研究課題ｺﾞｽ]ﾌﾟﾘﾝｼﾊﾟﾘﾃｨ+</v>
          </cell>
        </row>
        <row r="5000">
          <cell r="A5000">
            <v>34535213</v>
          </cell>
          <cell r="B5000" t="str">
            <v>[ｺﾞｽﾛﾘ天師]ﾌﾟﾘﾝｼﾊﾟﾘﾃｨ</v>
          </cell>
        </row>
        <row r="5001">
          <cell r="A5001">
            <v>24536211</v>
          </cell>
          <cell r="B5001" t="str">
            <v>[ちゅえ黒娘]ﾁｮﾝﾁｮﾝ</v>
          </cell>
        </row>
        <row r="5002">
          <cell r="A5002">
            <v>24536212</v>
          </cell>
          <cell r="B5002" t="str">
            <v>[ちゅえ黒娘]ﾁｮﾝﾁｮﾝ+</v>
          </cell>
        </row>
        <row r="5003">
          <cell r="A5003">
            <v>24536213</v>
          </cell>
          <cell r="B5003" t="str">
            <v>[黒装妖魔]ﾁｮﾝﾁｮﾝ</v>
          </cell>
        </row>
        <row r="5004">
          <cell r="A5004">
            <v>34537211</v>
          </cell>
          <cell r="B5004" t="str">
            <v>[ｺﾞｼｯｸ研究]ﾄｰﾄ</v>
          </cell>
        </row>
        <row r="5005">
          <cell r="A5005">
            <v>34537212</v>
          </cell>
          <cell r="B5005" t="str">
            <v>[ｺﾞｼｯｸ研究]ﾄｰﾄ+</v>
          </cell>
        </row>
        <row r="5006">
          <cell r="A5006">
            <v>34537213</v>
          </cell>
          <cell r="B5006" t="str">
            <v>[純心幼服]ﾄｰﾄ</v>
          </cell>
        </row>
        <row r="5007">
          <cell r="A5007">
            <v>17538211</v>
          </cell>
          <cell r="B5007" t="str">
            <v>[おめかし]ｱﾄﾗｽ</v>
          </cell>
        </row>
        <row r="5008">
          <cell r="A5008">
            <v>17538212</v>
          </cell>
          <cell r="B5008" t="str">
            <v>[おめかし]ｱﾄﾗｽ+</v>
          </cell>
        </row>
        <row r="5009">
          <cell r="A5009">
            <v>17538213</v>
          </cell>
          <cell r="B5009" t="str">
            <v>[鉄球ﾘﾀｰﾝ]ｱﾄﾗｽ</v>
          </cell>
        </row>
        <row r="5010">
          <cell r="A5010">
            <v>16539211</v>
          </cell>
          <cell r="B5010" t="str">
            <v>ｱﾘｱﾄﾞﾈ</v>
          </cell>
        </row>
        <row r="5011">
          <cell r="A5011">
            <v>16539212</v>
          </cell>
          <cell r="B5011" t="str">
            <v>ｱﾘｱﾄﾞﾈ+</v>
          </cell>
        </row>
        <row r="5012">
          <cell r="A5012">
            <v>16539213</v>
          </cell>
          <cell r="B5012" t="str">
            <v>[導きの赤糸姫]ｱﾘｱﾄﾞﾈ</v>
          </cell>
        </row>
        <row r="5013">
          <cell r="A5013">
            <v>36540211</v>
          </cell>
          <cell r="B5013" t="str">
            <v>[想いを紡ぐ]ｴｳﾃﾙﾍﾟｰ</v>
          </cell>
        </row>
        <row r="5014">
          <cell r="A5014">
            <v>36540212</v>
          </cell>
          <cell r="B5014" t="str">
            <v>[想いを紡ぐ]ｴｳﾃﾙﾍﾟｰ+</v>
          </cell>
        </row>
        <row r="5015">
          <cell r="A5015">
            <v>36540213</v>
          </cell>
          <cell r="B5015" t="str">
            <v>[愛の旋律]ｴｳﾃﾙﾍﾟｰ</v>
          </cell>
        </row>
        <row r="5016">
          <cell r="A5016">
            <v>24541211</v>
          </cell>
          <cell r="B5016" t="str">
            <v>[渡し守姫]ｶﾛﾝ</v>
          </cell>
        </row>
        <row r="5017">
          <cell r="A5017">
            <v>24541212</v>
          </cell>
          <cell r="B5017" t="str">
            <v>[渡し守姫]ｶﾛﾝ+</v>
          </cell>
        </row>
        <row r="5018">
          <cell r="A5018">
            <v>24541213</v>
          </cell>
          <cell r="B5018" t="str">
            <v>[冥府へようこそ]ｶﾛﾝ</v>
          </cell>
        </row>
        <row r="5019">
          <cell r="A5019">
            <v>15542211</v>
          </cell>
          <cell r="B5019" t="str">
            <v>鉄扇公主</v>
          </cell>
        </row>
        <row r="5020">
          <cell r="A5020">
            <v>15542212</v>
          </cell>
          <cell r="B5020" t="str">
            <v>鉄扇公主+</v>
          </cell>
        </row>
        <row r="5021">
          <cell r="A5021">
            <v>15542213</v>
          </cell>
          <cell r="B5021" t="str">
            <v>[羅刹地仙]鉄扇公主</v>
          </cell>
        </row>
        <row r="5022">
          <cell r="A5022">
            <v>25543211</v>
          </cell>
          <cell r="B5022" t="str">
            <v>鉄扇公主</v>
          </cell>
        </row>
        <row r="5023">
          <cell r="A5023">
            <v>25543212</v>
          </cell>
          <cell r="B5023" t="str">
            <v>鉄扇公主+</v>
          </cell>
        </row>
        <row r="5024">
          <cell r="A5024">
            <v>25543213</v>
          </cell>
          <cell r="B5024" t="str">
            <v>[羅刹地仙]鉄扇公主</v>
          </cell>
        </row>
        <row r="5025">
          <cell r="A5025">
            <v>35544211</v>
          </cell>
          <cell r="B5025" t="str">
            <v>鉄扇公主</v>
          </cell>
        </row>
        <row r="5026">
          <cell r="A5026">
            <v>35544212</v>
          </cell>
          <cell r="B5026" t="str">
            <v>鉄扇公主+</v>
          </cell>
        </row>
        <row r="5027">
          <cell r="A5027">
            <v>35544213</v>
          </cell>
          <cell r="B5027" t="str">
            <v>[羅刹地仙]鉄扇公主</v>
          </cell>
        </row>
        <row r="5028">
          <cell r="A5028">
            <v>15545211</v>
          </cell>
          <cell r="B5028" t="str">
            <v>ﾃｭｰﾙ</v>
          </cell>
        </row>
        <row r="5029">
          <cell r="A5029">
            <v>15545212</v>
          </cell>
          <cell r="B5029" t="str">
            <v>ﾃｭｰﾙ+</v>
          </cell>
        </row>
        <row r="5030">
          <cell r="A5030">
            <v>15545213</v>
          </cell>
          <cell r="B5030" t="str">
            <v>[豪勇軍神]ﾃｭｰﾙ</v>
          </cell>
        </row>
        <row r="5031">
          <cell r="A5031">
            <v>26546211</v>
          </cell>
          <cell r="B5031" t="str">
            <v>[雷撃剄姫]ﾄｰﾙ</v>
          </cell>
        </row>
        <row r="5032">
          <cell r="A5032">
            <v>26546212</v>
          </cell>
          <cell r="B5032" t="str">
            <v>[雷撃剄姫]ﾄｰﾙ+</v>
          </cell>
        </row>
        <row r="5033">
          <cell r="A5033">
            <v>26546213</v>
          </cell>
          <cell r="B5033" t="str">
            <v>[恐撃神雷]ﾄｰﾙ</v>
          </cell>
        </row>
        <row r="5034">
          <cell r="A5034">
            <v>17547211</v>
          </cell>
          <cell r="B5034" t="str">
            <v>[旅の流し]ﾈｺﾏﾀ</v>
          </cell>
        </row>
        <row r="5035">
          <cell r="A5035">
            <v>17547212</v>
          </cell>
          <cell r="B5035" t="str">
            <v>[旅の流し]ﾈｺﾏﾀ+</v>
          </cell>
        </row>
        <row r="5036">
          <cell r="A5036">
            <v>17547213</v>
          </cell>
          <cell r="B5036" t="str">
            <v>[約束にゃん♪]ﾈｺﾏﾀ</v>
          </cell>
        </row>
        <row r="5037">
          <cell r="A5037">
            <v>26548211</v>
          </cell>
          <cell r="B5037" t="str">
            <v>羅刹天</v>
          </cell>
        </row>
        <row r="5038">
          <cell r="A5038">
            <v>26548212</v>
          </cell>
          <cell r="B5038" t="str">
            <v>羅刹天+</v>
          </cell>
        </row>
        <row r="5039">
          <cell r="A5039">
            <v>26548213</v>
          </cell>
          <cell r="B5039" t="str">
            <v>[獄卒鬼神]羅刹天</v>
          </cell>
        </row>
        <row r="5040">
          <cell r="A5040">
            <v>25549211</v>
          </cell>
          <cell r="B5040" t="str">
            <v>ﾖﾓﾂｼｺﾒ</v>
          </cell>
        </row>
        <row r="5041">
          <cell r="A5041">
            <v>25549212</v>
          </cell>
          <cell r="B5041" t="str">
            <v>ﾖﾓﾂｼｺﾒ+</v>
          </cell>
        </row>
        <row r="5042">
          <cell r="A5042">
            <v>25549213</v>
          </cell>
          <cell r="B5042" t="str">
            <v>[黄泉ﾉ鬼女]ﾖﾓﾂｼｺﾒ</v>
          </cell>
        </row>
        <row r="5043">
          <cell r="A5043">
            <v>35550211</v>
          </cell>
          <cell r="B5043" t="str">
            <v>極･ﾖﾓﾂｼｺﾒ</v>
          </cell>
        </row>
        <row r="5044">
          <cell r="A5044">
            <v>35550212</v>
          </cell>
          <cell r="B5044" t="str">
            <v>極･ﾖﾓﾂｼｺﾒ+</v>
          </cell>
        </row>
        <row r="5045">
          <cell r="A5045">
            <v>35550213</v>
          </cell>
          <cell r="B5045" t="str">
            <v>[醜心ﾉ鬼女]極･ﾖﾓﾂｼｺﾒ</v>
          </cell>
        </row>
        <row r="5046">
          <cell r="A5046">
            <v>16551211</v>
          </cell>
          <cell r="B5046" t="str">
            <v>ﾀｹﾐｶﾂﾞﾁ</v>
          </cell>
        </row>
        <row r="5047">
          <cell r="A5047">
            <v>16551212</v>
          </cell>
          <cell r="B5047" t="str">
            <v>ﾀｹﾐｶﾂﾞﾁ+</v>
          </cell>
        </row>
        <row r="5048">
          <cell r="A5048">
            <v>16551213</v>
          </cell>
          <cell r="B5048" t="str">
            <v>[剣神雷舞]ﾀｹﾐｶﾂﾞﾁ</v>
          </cell>
        </row>
        <row r="5049">
          <cell r="A5049">
            <v>37552211</v>
          </cell>
          <cell r="B5049" t="str">
            <v>[三皇壱姫]ｼﾞｮｶ</v>
          </cell>
        </row>
        <row r="5050">
          <cell r="A5050">
            <v>37552212</v>
          </cell>
          <cell r="B5050" t="str">
            <v>[三皇壱姫]ｼﾞｮｶ+</v>
          </cell>
        </row>
        <row r="5051">
          <cell r="A5051">
            <v>37552213</v>
          </cell>
          <cell r="B5051" t="str">
            <v>[創物神]ｼﾞｮｶ</v>
          </cell>
        </row>
        <row r="5052">
          <cell r="A5052">
            <v>13553211</v>
          </cell>
          <cell r="B5052" t="str">
            <v>[のんびり]ｷｳﾝ</v>
          </cell>
        </row>
        <row r="5053">
          <cell r="A5053">
            <v>14554211</v>
          </cell>
          <cell r="B5053" t="str">
            <v>[星ﾄﾞﾙ]ｷｳﾝ</v>
          </cell>
        </row>
        <row r="5054">
          <cell r="A5054">
            <v>16555211</v>
          </cell>
          <cell r="B5054" t="str">
            <v>[大きな夢]ｷｳﾝ</v>
          </cell>
        </row>
        <row r="5055">
          <cell r="A5055">
            <v>16556213</v>
          </cell>
          <cell r="B5055" t="str">
            <v>[大人ｶﾜｲｲ]ｷｳﾝ</v>
          </cell>
        </row>
        <row r="5056">
          <cell r="A5056">
            <v>15557211</v>
          </cell>
          <cell r="B5056" t="str">
            <v>[胸はﾛﾏﾝ]ｷｳﾝ</v>
          </cell>
        </row>
        <row r="5057">
          <cell r="A5057">
            <v>15558213</v>
          </cell>
          <cell r="B5057" t="str">
            <v>[夜空の星]ｷｳﾝ</v>
          </cell>
        </row>
        <row r="5058">
          <cell r="A5058">
            <v>17559211</v>
          </cell>
          <cell r="B5058" t="str">
            <v>[宇宙の秘密]ｷｳﾝ</v>
          </cell>
        </row>
        <row r="5059">
          <cell r="A5059">
            <v>17560213</v>
          </cell>
          <cell r="B5059" t="str">
            <v>[Cosume]ｷｳﾝ</v>
          </cell>
        </row>
        <row r="5060">
          <cell r="A5060">
            <v>23561211</v>
          </cell>
          <cell r="B5060" t="str">
            <v>[のんびり]ｷｳﾝ</v>
          </cell>
        </row>
        <row r="5061">
          <cell r="A5061">
            <v>24562211</v>
          </cell>
          <cell r="B5061" t="str">
            <v>[星ﾄﾞﾙ]ｷｳﾝ</v>
          </cell>
        </row>
        <row r="5062">
          <cell r="A5062">
            <v>26563211</v>
          </cell>
          <cell r="B5062" t="str">
            <v>[大きな夢]ｷｳﾝ</v>
          </cell>
        </row>
        <row r="5063">
          <cell r="A5063">
            <v>26564213</v>
          </cell>
          <cell r="B5063" t="str">
            <v>[大人ｶﾜｲｲ]ｷｳﾝ</v>
          </cell>
        </row>
        <row r="5064">
          <cell r="A5064">
            <v>25565211</v>
          </cell>
          <cell r="B5064" t="str">
            <v>[胸はﾛﾏﾝ]ｷｳﾝ</v>
          </cell>
        </row>
        <row r="5065">
          <cell r="A5065">
            <v>25566213</v>
          </cell>
          <cell r="B5065" t="str">
            <v>[夜空の星]ｷｳﾝ</v>
          </cell>
        </row>
        <row r="5066">
          <cell r="A5066">
            <v>27567211</v>
          </cell>
          <cell r="B5066" t="str">
            <v>[宇宙の秘密]ｷｳﾝ</v>
          </cell>
        </row>
        <row r="5067">
          <cell r="A5067">
            <v>27568213</v>
          </cell>
          <cell r="B5067" t="str">
            <v>[Cosume]ｷｳﾝ</v>
          </cell>
        </row>
        <row r="5068">
          <cell r="A5068">
            <v>33569211</v>
          </cell>
          <cell r="B5068" t="str">
            <v>[のんびり]ｷｳﾝ</v>
          </cell>
        </row>
        <row r="5069">
          <cell r="A5069">
            <v>34570211</v>
          </cell>
          <cell r="B5069" t="str">
            <v>[星ﾄﾞﾙ]ｷｳﾝ</v>
          </cell>
        </row>
        <row r="5070">
          <cell r="A5070">
            <v>36571211</v>
          </cell>
          <cell r="B5070" t="str">
            <v>[大きな夢]ｷｳﾝ</v>
          </cell>
        </row>
        <row r="5071">
          <cell r="A5071">
            <v>36572213</v>
          </cell>
          <cell r="B5071" t="str">
            <v>[大人ｶﾜｲｲ]ｷｳﾝ</v>
          </cell>
        </row>
        <row r="5072">
          <cell r="A5072">
            <v>35573211</v>
          </cell>
          <cell r="B5072" t="str">
            <v>[胸はﾛﾏﾝ]ｷｳﾝ</v>
          </cell>
        </row>
        <row r="5073">
          <cell r="A5073">
            <v>35574213</v>
          </cell>
          <cell r="B5073" t="str">
            <v>[夜空の星]ｷｳﾝ</v>
          </cell>
        </row>
        <row r="5074">
          <cell r="A5074">
            <v>37575211</v>
          </cell>
          <cell r="B5074" t="str">
            <v>[宇宙の秘密]ｷｳﾝ</v>
          </cell>
        </row>
        <row r="5075">
          <cell r="A5075">
            <v>37576213</v>
          </cell>
          <cell r="B5075" t="str">
            <v>[Cosume]ｷｳﾝ</v>
          </cell>
        </row>
        <row r="5076">
          <cell r="A5076">
            <v>35577211</v>
          </cell>
          <cell r="B5076" t="str">
            <v>[癒しの歌姫]ﾌﾞｴﾙ</v>
          </cell>
        </row>
        <row r="5077">
          <cell r="A5077">
            <v>35577212</v>
          </cell>
          <cell r="B5077" t="str">
            <v>[癒しの歌姫]ﾌﾞｴﾙ+</v>
          </cell>
        </row>
        <row r="5078">
          <cell r="A5078">
            <v>35577213</v>
          </cell>
          <cell r="B5078" t="str">
            <v>[ﾊｰﾄﾌﾙLIVE]ﾌﾞｴﾙ</v>
          </cell>
        </row>
        <row r="5079">
          <cell r="A5079">
            <v>16578211</v>
          </cell>
          <cell r="B5079" t="str">
            <v>[歌姫暴走中]極･ﾌﾞｴﾙ</v>
          </cell>
        </row>
        <row r="5080">
          <cell r="A5080">
            <v>16578212</v>
          </cell>
          <cell r="B5080" t="str">
            <v>[歌姫暴走中]極･ﾌﾞｴﾙ+</v>
          </cell>
        </row>
        <row r="5081">
          <cell r="A5081">
            <v>16578213</v>
          </cell>
          <cell r="B5081" t="str">
            <v>[掻壊ｽﾃｰｼﾞﾝｸﾞ]極･ﾌﾞｴﾙ</v>
          </cell>
        </row>
        <row r="5082">
          <cell r="A5082">
            <v>25579211</v>
          </cell>
          <cell r="B5082" t="str">
            <v>[暗黒ﾃﾞｨｰﾊﾞ]真極･ﾌﾞｴﾙ</v>
          </cell>
        </row>
        <row r="5083">
          <cell r="A5083">
            <v>25579212</v>
          </cell>
          <cell r="B5083" t="str">
            <v>[暗黒ﾃﾞｨｰﾊﾞ]真極･ﾌﾞｴﾙ+</v>
          </cell>
        </row>
        <row r="5084">
          <cell r="A5084">
            <v>25579213</v>
          </cell>
          <cell r="B5084" t="str">
            <v>[闇夜の狂演]真極･ﾌﾞｴﾙ</v>
          </cell>
        </row>
        <row r="5085">
          <cell r="A5085">
            <v>36580211</v>
          </cell>
          <cell r="B5085" t="str">
            <v>ｱｲﾑ</v>
          </cell>
        </row>
        <row r="5086">
          <cell r="A5086">
            <v>36580212</v>
          </cell>
          <cell r="B5086" t="str">
            <v>ｱｲﾑ+</v>
          </cell>
        </row>
        <row r="5087">
          <cell r="A5087">
            <v>36580213</v>
          </cell>
          <cell r="B5087" t="str">
            <v>[獄火灯娘]ｱｲﾑ</v>
          </cell>
        </row>
        <row r="5088">
          <cell r="A5088">
            <v>17581211</v>
          </cell>
          <cell r="B5088" t="str">
            <v>[絢爛霊妃]鳳凰</v>
          </cell>
        </row>
        <row r="5089">
          <cell r="A5089">
            <v>17581212</v>
          </cell>
          <cell r="B5089" t="str">
            <v>[絢爛霊妃]鳳凰+</v>
          </cell>
        </row>
        <row r="5090">
          <cell r="A5090">
            <v>17581213</v>
          </cell>
          <cell r="B5090" t="str">
            <v>[高貴なるｱｲﾄﾞﾙ]鳳凰</v>
          </cell>
        </row>
        <row r="5091">
          <cell r="A5091">
            <v>27581213</v>
          </cell>
          <cell r="B5091" t="str">
            <v>[高貴なるｱｲﾄﾞﾙ]鳳凰</v>
          </cell>
        </row>
        <row r="5092">
          <cell r="A5092">
            <v>37581213</v>
          </cell>
          <cell r="B5092" t="str">
            <v>[高貴なるｱｲﾄﾞﾙ]鳳凰</v>
          </cell>
        </row>
        <row r="5093">
          <cell r="A5093">
            <v>37582211</v>
          </cell>
          <cell r="B5093" t="str">
            <v>[あいどるれっすん]ｲｻﾞﾅﾐ</v>
          </cell>
        </row>
        <row r="5094">
          <cell r="A5094">
            <v>37582212</v>
          </cell>
          <cell r="B5094" t="str">
            <v>[あいどるれっすん]ｲｻﾞﾅﾐ+</v>
          </cell>
        </row>
        <row r="5095">
          <cell r="A5095">
            <v>37582213</v>
          </cell>
          <cell r="B5095" t="str">
            <v>[ままどる!]ｲｻﾞﾅﾐ</v>
          </cell>
        </row>
        <row r="5096">
          <cell r="A5096">
            <v>27583211</v>
          </cell>
          <cell r="B5096" t="str">
            <v>[威圧系ｱｲﾄﾞﾙ]ﾍﾞﾙｾﾞﾊﾞﾌﾞ</v>
          </cell>
        </row>
        <row r="5097">
          <cell r="A5097">
            <v>27583212</v>
          </cell>
          <cell r="B5097" t="str">
            <v>[威圧系ｱｲﾄﾞﾙ]ﾍﾞﾙｾﾞﾊﾞﾌﾞ+</v>
          </cell>
        </row>
        <row r="5098">
          <cell r="A5098">
            <v>27583213</v>
          </cell>
          <cell r="B5098" t="str">
            <v>[ﾏｽﾀｰｵﾌﾞSLM]ﾍﾞﾙｾﾞﾊﾞﾌﾞ</v>
          </cell>
        </row>
        <row r="5099">
          <cell r="A5099">
            <v>36584211</v>
          </cell>
          <cell r="B5099" t="str">
            <v>[ｵｰﾃﾞｨｼｮﾝ突破]ｶﾞｰﾌﾟ</v>
          </cell>
        </row>
        <row r="5100">
          <cell r="A5100">
            <v>36584212</v>
          </cell>
          <cell r="B5100" t="str">
            <v>[ｵｰﾃﾞｨｼｮﾝ突破]ｶﾞｰﾌﾟ+</v>
          </cell>
        </row>
        <row r="5101">
          <cell r="A5101">
            <v>36584213</v>
          </cell>
          <cell r="B5101" t="str">
            <v>[夢のSLMﾃﾞﾋﾞｭｰ]ｶﾞｰﾌﾟ</v>
          </cell>
        </row>
        <row r="5102">
          <cell r="A5102">
            <v>36585211</v>
          </cell>
          <cell r="B5102" t="str">
            <v>[戸惑うお花]ｵﾔﾕﾋﾞﾋﾒ</v>
          </cell>
        </row>
        <row r="5103">
          <cell r="A5103">
            <v>36585212</v>
          </cell>
          <cell r="B5103" t="str">
            <v>[戸惑うお花]ｵﾔﾕﾋﾞﾋﾒ+</v>
          </cell>
        </row>
        <row r="5104">
          <cell r="A5104">
            <v>36585213</v>
          </cell>
          <cell r="B5104" t="str">
            <v>[ﾄﾞｷﾞﾏｷﾞﾃﾞﾋﾞｭｰ]ｵﾔﾕﾋﾞﾋﾒ</v>
          </cell>
        </row>
        <row r="5105">
          <cell r="A5105">
            <v>16586211</v>
          </cell>
          <cell r="B5105" t="str">
            <v>[ｱｲﾄﾞﾙ戦乙女]ｳﾞｧﾙｷﾘｰ</v>
          </cell>
        </row>
        <row r="5106">
          <cell r="A5106">
            <v>16586212</v>
          </cell>
          <cell r="B5106" t="str">
            <v>[ｱｲﾄﾞﾙ戦乙女]ｳﾞｧﾙｷﾘｰ+</v>
          </cell>
        </row>
        <row r="5107">
          <cell r="A5107">
            <v>16586213</v>
          </cell>
          <cell r="B5107" t="str">
            <v>[戦う嫁ﾄﾞﾙ]ｳﾞｧﾙｷﾘｰ</v>
          </cell>
        </row>
        <row r="5108">
          <cell r="A5108">
            <v>16587211</v>
          </cell>
          <cell r="B5108" t="str">
            <v>[笑顔職人]ﾚﾌﾟﾗｺｰﾝ</v>
          </cell>
        </row>
        <row r="5109">
          <cell r="A5109">
            <v>16587212</v>
          </cell>
          <cell r="B5109" t="str">
            <v>[笑顔職人]ﾚﾌﾟﾗｺｰﾝ+</v>
          </cell>
        </row>
        <row r="5110">
          <cell r="A5110">
            <v>16587213</v>
          </cell>
          <cell r="B5110" t="str">
            <v>[働くｱｲﾄﾞﾙ!]ﾚﾌﾟﾗｺｰﾝ</v>
          </cell>
        </row>
        <row r="5111">
          <cell r="A5111">
            <v>26588211</v>
          </cell>
          <cell r="B5111" t="str">
            <v>[棍棒ﾀﾞﾝｽ]ｲｴﾃｨ</v>
          </cell>
        </row>
        <row r="5112">
          <cell r="A5112">
            <v>26588212</v>
          </cell>
          <cell r="B5112" t="str">
            <v>[棍棒ﾀﾞﾝｽ]ｲｴﾃｨ+</v>
          </cell>
        </row>
        <row r="5113">
          <cell r="A5113">
            <v>26588213</v>
          </cell>
          <cell r="B5113" t="str">
            <v>[ｽﾉｰｱｲﾄﾞﾙ]ｲｴﾃｨ</v>
          </cell>
        </row>
        <row r="5114">
          <cell r="A5114">
            <v>26589211</v>
          </cell>
          <cell r="B5114" t="str">
            <v>[ｷﾒﾎﾟｰｽﾞ]ｳﾞｧﾚﾌｫｰﾙ</v>
          </cell>
        </row>
        <row r="5115">
          <cell r="A5115">
            <v>26589212</v>
          </cell>
          <cell r="B5115" t="str">
            <v>[ｷﾒﾎﾟｰｽﾞ]ｳﾞｧﾚﾌｫｰﾙ+</v>
          </cell>
        </row>
        <row r="5116">
          <cell r="A5116">
            <v>26589213</v>
          </cell>
          <cell r="B5116" t="str">
            <v>[ﾈｺﾐﾐｱｲﾄﾞﾙ!]ｳﾞｧﾚﾌｫｰﾙ</v>
          </cell>
        </row>
        <row r="5117">
          <cell r="A5117">
            <v>34590211</v>
          </cell>
          <cell r="B5117" t="str">
            <v>[衣装ﾁｪﾝｼﾞ]ﾗﾀﾄｽｸ</v>
          </cell>
        </row>
        <row r="5118">
          <cell r="A5118">
            <v>34590212</v>
          </cell>
          <cell r="B5118" t="str">
            <v>[衣装ﾁｪﾝｼﾞ]ﾗﾀﾄｽｸ+</v>
          </cell>
        </row>
        <row r="5119">
          <cell r="A5119">
            <v>34590213</v>
          </cell>
          <cell r="B5119" t="str">
            <v>[ｻﾌﾟﾗｲｽﾞﾗｲﾌﾞ!]ﾗﾀﾄｽｸ</v>
          </cell>
        </row>
        <row r="5120">
          <cell r="A5120">
            <v>24591211</v>
          </cell>
          <cell r="B5120" t="str">
            <v>[石化☆ｽﾏｲﾙ]ﾒﾃﾞｭｰｻ</v>
          </cell>
        </row>
        <row r="5121">
          <cell r="A5121">
            <v>24591212</v>
          </cell>
          <cell r="B5121" t="str">
            <v>[石化☆ｽﾏｲﾙ]ﾒﾃﾞｭｰｻ+</v>
          </cell>
        </row>
        <row r="5122">
          <cell r="A5122">
            <v>24591213</v>
          </cell>
          <cell r="B5122" t="str">
            <v>[邪眼☆ｳｲﾝｸ]ﾒﾃﾞｭｰｻ</v>
          </cell>
        </row>
        <row r="5123">
          <cell r="A5123">
            <v>14592211</v>
          </cell>
          <cell r="B5123" t="str">
            <v>[みゃぉず]ﾊﾞｽﾃﾄ</v>
          </cell>
        </row>
        <row r="5124">
          <cell r="A5124">
            <v>14592212</v>
          </cell>
          <cell r="B5124" t="str">
            <v>[みゃぉず]ﾊﾞｽﾃﾄ+</v>
          </cell>
        </row>
        <row r="5125">
          <cell r="A5125">
            <v>14592213</v>
          </cell>
          <cell r="B5125" t="str">
            <v>[ご褒美ﾆｬﾝﾆｬﾝ♪]ﾊﾞｽﾃﾄ</v>
          </cell>
        </row>
        <row r="5126">
          <cell r="A5126">
            <v>27593211</v>
          </cell>
          <cell r="B5126" t="str">
            <v>ﾀﾞﾝﾋﾟｰﾙ</v>
          </cell>
        </row>
        <row r="5127">
          <cell r="A5127">
            <v>27593212</v>
          </cell>
          <cell r="B5127" t="str">
            <v>ﾀﾞﾝﾋﾟｰﾙ+</v>
          </cell>
        </row>
        <row r="5128">
          <cell r="A5128">
            <v>27593213</v>
          </cell>
          <cell r="B5128" t="str">
            <v>[異端の眷族]ﾀﾞﾝﾋﾟｰﾙ</v>
          </cell>
        </row>
        <row r="5129">
          <cell r="A5129">
            <v>16594211</v>
          </cell>
          <cell r="B5129" t="str">
            <v>ｳﾞｧﾝﾊﾟｲｱﾛｰﾄﾞ</v>
          </cell>
        </row>
        <row r="5130">
          <cell r="A5130">
            <v>16594212</v>
          </cell>
          <cell r="B5130" t="str">
            <v>ｳﾞｧﾝﾊﾟｲｱﾛｰﾄﾞ+</v>
          </cell>
        </row>
        <row r="5131">
          <cell r="A5131">
            <v>16594213</v>
          </cell>
          <cell r="B5131" t="str">
            <v>[深淵黒王]ｳﾞｧﾝﾊﾟｲｱﾛｰﾄﾞ</v>
          </cell>
        </row>
        <row r="5132">
          <cell r="A5132">
            <v>36595211</v>
          </cell>
          <cell r="B5132" t="str">
            <v>[我が主の下に]ｳﾞｧﾝﾊﾟｲｱ</v>
          </cell>
        </row>
        <row r="5133">
          <cell r="A5133">
            <v>36595212</v>
          </cell>
          <cell r="B5133" t="str">
            <v>[我が主の下に]ｳﾞｧﾝﾊﾟｲｱ+</v>
          </cell>
        </row>
        <row r="5134">
          <cell r="A5134">
            <v>36595213</v>
          </cell>
          <cell r="B5134" t="str">
            <v>[愛の契り]ｳﾞｧﾝﾊﾟｲｱ</v>
          </cell>
        </row>
        <row r="5135">
          <cell r="A5135">
            <v>24596211</v>
          </cell>
          <cell r="B5135" t="str">
            <v>[吸血☆大ｻｰﾋﾞｽ]ﾁｭﾊﾟｶﾌﾞﾗ</v>
          </cell>
        </row>
        <row r="5136">
          <cell r="A5136">
            <v>24596212</v>
          </cell>
          <cell r="B5136" t="str">
            <v>[吸血☆大ｻｰﾋﾞｽ]ﾁｭﾊﾟｶﾌﾞﾗ+</v>
          </cell>
        </row>
        <row r="5137">
          <cell r="A5137">
            <v>24596213</v>
          </cell>
          <cell r="B5137" t="str">
            <v>[血の宴]ﾁｭﾊﾟｶﾌﾞﾗ</v>
          </cell>
        </row>
        <row r="5138">
          <cell r="A5138">
            <v>17597211</v>
          </cell>
          <cell r="B5138" t="str">
            <v>[弾劾女王]ﾊｰﾄｸｲｰﾝ</v>
          </cell>
        </row>
        <row r="5139">
          <cell r="A5139">
            <v>17597212</v>
          </cell>
          <cell r="B5139" t="str">
            <v>[弾劾女王]ﾊｰﾄｸｲｰﾝ+</v>
          </cell>
        </row>
        <row r="5140">
          <cell r="A5140">
            <v>17597213</v>
          </cell>
          <cell r="B5140" t="str">
            <v>[床ドンっ]ﾊｰﾄｸｲｰﾝ</v>
          </cell>
        </row>
        <row r="5141">
          <cell r="A5141">
            <v>36598211</v>
          </cell>
          <cell r="B5141" t="str">
            <v>ﾄﾗﾝﾌﾟﾅｲﾄ</v>
          </cell>
        </row>
        <row r="5142">
          <cell r="A5142">
            <v>36598212</v>
          </cell>
          <cell r="B5142" t="str">
            <v>ﾄﾗﾝﾌﾟﾅｲﾄ+</v>
          </cell>
        </row>
        <row r="5143">
          <cell r="A5143">
            <v>36598213</v>
          </cell>
          <cell r="B5143" t="str">
            <v>[見習い騎士]ﾄﾗﾝﾌﾟﾅｲﾄ</v>
          </cell>
        </row>
        <row r="5144">
          <cell r="A5144">
            <v>37599211</v>
          </cell>
          <cell r="B5144" t="str">
            <v>[のんびりするにゃ♪]ﾁｪｼｬ猫</v>
          </cell>
        </row>
        <row r="5145">
          <cell r="A5145">
            <v>37599212</v>
          </cell>
          <cell r="B5145" t="str">
            <v>[のんびりするにゃ♪]ﾁｪｼｬ猫+</v>
          </cell>
        </row>
        <row r="5146">
          <cell r="A5146">
            <v>37599213</v>
          </cell>
          <cell r="B5146" t="str">
            <v>[毛繕いな関係]ﾁｪｼｬ猫</v>
          </cell>
        </row>
        <row r="5147">
          <cell r="A5147">
            <v>17599213</v>
          </cell>
          <cell r="B5147" t="str">
            <v>[毛繕いな関係]ﾁｪｼｬ猫</v>
          </cell>
        </row>
        <row r="5148">
          <cell r="A5148">
            <v>27599213</v>
          </cell>
          <cell r="B5148" t="str">
            <v>[毛繕いな関係]ﾁｪｼｬ猫</v>
          </cell>
        </row>
        <row r="5149">
          <cell r="A5149">
            <v>17600211</v>
          </cell>
          <cell r="B5149" t="str">
            <v>[お気楽姫]ｱﾘｽ</v>
          </cell>
        </row>
        <row r="5150">
          <cell r="A5150">
            <v>17600212</v>
          </cell>
          <cell r="B5150" t="str">
            <v>[お気楽姫]ｱﾘｽ+</v>
          </cell>
        </row>
        <row r="5151">
          <cell r="A5151">
            <v>17600213</v>
          </cell>
          <cell r="B5151" t="str">
            <v>[不思議の国]ｱﾘｽ</v>
          </cell>
        </row>
        <row r="5152">
          <cell r="A5152">
            <v>26601211</v>
          </cell>
          <cell r="B5152" t="str">
            <v>[帽子とお茶]ﾏｯﾄﾞﾊｯﾀｰ</v>
          </cell>
        </row>
        <row r="5153">
          <cell r="A5153">
            <v>26601212</v>
          </cell>
          <cell r="B5153" t="str">
            <v>[帽子とお茶]ﾏｯﾄﾞﾊｯﾀｰ+</v>
          </cell>
        </row>
        <row r="5154">
          <cell r="A5154">
            <v>26601213</v>
          </cell>
          <cell r="B5154" t="str">
            <v>[悠遊ﾃｨｰﾀｲﾑ♪]ﾏｯﾄﾞﾊｯﾀｰ</v>
          </cell>
        </row>
        <row r="5155">
          <cell r="A5155">
            <v>34602211</v>
          </cell>
          <cell r="B5155" t="str">
            <v>ﾎﾜｲﾄﾗﾋﾞｯﾄ</v>
          </cell>
        </row>
        <row r="5156">
          <cell r="A5156">
            <v>34602212</v>
          </cell>
          <cell r="B5156" t="str">
            <v>ﾎﾜｲﾄﾗﾋﾞｯﾄ+</v>
          </cell>
        </row>
        <row r="5157">
          <cell r="A5157">
            <v>34602213</v>
          </cell>
          <cell r="B5157" t="str">
            <v>[純粋愛兎]ﾎﾜｲﾄﾗﾋﾞｯﾄ</v>
          </cell>
        </row>
        <row r="5158">
          <cell r="A5158">
            <v>36603211</v>
          </cell>
          <cell r="B5158" t="str">
            <v>[3周年記念]ｷﾙｹｰ</v>
          </cell>
        </row>
        <row r="5159">
          <cell r="A5159">
            <v>36603212</v>
          </cell>
          <cell r="B5159" t="str">
            <v>[3周年記念]ｷﾙｹｰ+</v>
          </cell>
        </row>
        <row r="5160">
          <cell r="A5160">
            <v>36603213</v>
          </cell>
          <cell r="B5160" t="str">
            <v>[3rd Anniversary]ｷﾙｹｰ</v>
          </cell>
        </row>
        <row r="5161">
          <cell r="A5161">
            <v>16604211</v>
          </cell>
          <cell r="B5161" t="str">
            <v>[3周年記念]ｱﾏﾃﾗｽ</v>
          </cell>
        </row>
        <row r="5162">
          <cell r="A5162">
            <v>16604212</v>
          </cell>
          <cell r="B5162" t="str">
            <v>[3周年記念]ｱﾏﾃﾗｽ+</v>
          </cell>
        </row>
        <row r="5163">
          <cell r="A5163">
            <v>16604213</v>
          </cell>
          <cell r="B5163" t="str">
            <v>[3rd Anniversary]ｱﾏﾃﾗｽ</v>
          </cell>
        </row>
        <row r="5164">
          <cell r="A5164">
            <v>26605211</v>
          </cell>
          <cell r="B5164" t="str">
            <v>[3周年記念]ｱﾏﾃﾗｽ</v>
          </cell>
        </row>
        <row r="5165">
          <cell r="A5165">
            <v>26605212</v>
          </cell>
          <cell r="B5165" t="str">
            <v>[3周年記念]ｱﾏﾃﾗｽ+</v>
          </cell>
        </row>
        <row r="5166">
          <cell r="A5166">
            <v>26605213</v>
          </cell>
          <cell r="B5166" t="str">
            <v>[3rd Anniversary]ｱﾏﾃﾗｽ</v>
          </cell>
        </row>
        <row r="5167">
          <cell r="A5167">
            <v>36606211</v>
          </cell>
          <cell r="B5167" t="str">
            <v>[3周年記念]ｱﾏﾃﾗｽ</v>
          </cell>
        </row>
        <row r="5168">
          <cell r="A5168">
            <v>36606212</v>
          </cell>
          <cell r="B5168" t="str">
            <v>[3周年記念]ｱﾏﾃﾗｽ+</v>
          </cell>
        </row>
        <row r="5169">
          <cell r="A5169">
            <v>36606213</v>
          </cell>
          <cell r="B5169" t="str">
            <v>[3rd Anniversary]ｱﾏﾃﾗｽ</v>
          </cell>
        </row>
        <row r="5170">
          <cell r="A5170">
            <v>13607211</v>
          </cell>
          <cell r="B5170" t="str">
            <v>[]ﾎﾟｾｲﾄﾞﾝ</v>
          </cell>
        </row>
        <row r="5171">
          <cell r="A5171">
            <v>14608211</v>
          </cell>
          <cell r="B5171" t="str">
            <v>[]ﾎﾟｾｲﾄﾞﾝ</v>
          </cell>
        </row>
        <row r="5172">
          <cell r="A5172">
            <v>16609211</v>
          </cell>
          <cell r="B5172" t="str">
            <v>[]ﾎﾟｾｲﾄﾞﾝ</v>
          </cell>
        </row>
        <row r="5173">
          <cell r="A5173">
            <v>16610213</v>
          </cell>
          <cell r="B5173" t="str">
            <v>[]ﾎﾟｾｲﾄﾞﾝ</v>
          </cell>
        </row>
        <row r="5174">
          <cell r="A5174">
            <v>15611211</v>
          </cell>
          <cell r="B5174" t="str">
            <v>[]ﾎﾟｾｲﾄﾞﾝ</v>
          </cell>
        </row>
        <row r="5175">
          <cell r="A5175">
            <v>15612213</v>
          </cell>
          <cell r="B5175" t="str">
            <v>[]ﾎﾟｾｲﾄﾞﾝ</v>
          </cell>
        </row>
        <row r="5176">
          <cell r="A5176">
            <v>17613211</v>
          </cell>
          <cell r="B5176" t="str">
            <v>[]ﾎﾟｾｲﾄﾞﾝ</v>
          </cell>
        </row>
        <row r="5177">
          <cell r="A5177">
            <v>17614213</v>
          </cell>
          <cell r="B5177" t="str">
            <v>[]ﾎﾟｾｲﾄﾞﾝ</v>
          </cell>
        </row>
        <row r="5178">
          <cell r="A5178">
            <v>23615211</v>
          </cell>
          <cell r="B5178" t="str">
            <v>[]ﾎﾟｾｲﾄﾞﾝ</v>
          </cell>
        </row>
        <row r="5179">
          <cell r="A5179">
            <v>24616211</v>
          </cell>
          <cell r="B5179" t="str">
            <v>[]ﾎﾟｾｲﾄﾞﾝ</v>
          </cell>
        </row>
        <row r="5180">
          <cell r="A5180">
            <v>26617211</v>
          </cell>
          <cell r="B5180" t="str">
            <v>[]ﾎﾟｾｲﾄﾞﾝ</v>
          </cell>
        </row>
        <row r="5181">
          <cell r="A5181">
            <v>26618213</v>
          </cell>
          <cell r="B5181" t="str">
            <v>[]ﾎﾟｾｲﾄﾞﾝ</v>
          </cell>
        </row>
        <row r="5182">
          <cell r="A5182">
            <v>25619211</v>
          </cell>
          <cell r="B5182" t="str">
            <v>[]ﾎﾟｾｲﾄﾞﾝ</v>
          </cell>
        </row>
        <row r="5183">
          <cell r="A5183">
            <v>25620213</v>
          </cell>
          <cell r="B5183" t="str">
            <v>[]ﾎﾟｾｲﾄﾞﾝ</v>
          </cell>
        </row>
        <row r="5184">
          <cell r="A5184">
            <v>27621211</v>
          </cell>
          <cell r="B5184" t="str">
            <v>[]ﾎﾟｾｲﾄﾞﾝ</v>
          </cell>
        </row>
        <row r="5185">
          <cell r="A5185">
            <v>27622213</v>
          </cell>
          <cell r="B5185" t="str">
            <v>[]ﾎﾟｾｲﾄﾞﾝ</v>
          </cell>
        </row>
        <row r="5186">
          <cell r="A5186">
            <v>33623211</v>
          </cell>
          <cell r="B5186" t="str">
            <v>[]ﾎﾟｾｲﾄﾞﾝ</v>
          </cell>
        </row>
        <row r="5187">
          <cell r="A5187">
            <v>34624211</v>
          </cell>
          <cell r="B5187" t="str">
            <v>[]ﾎﾟｾｲﾄﾞﾝ</v>
          </cell>
        </row>
        <row r="5188">
          <cell r="A5188">
            <v>36625211</v>
          </cell>
          <cell r="B5188" t="str">
            <v>[]ﾎﾟｾｲﾄﾞﾝ</v>
          </cell>
        </row>
        <row r="5189">
          <cell r="A5189">
            <v>36626213</v>
          </cell>
          <cell r="B5189" t="str">
            <v>[]ﾎﾟｾｲﾄﾞﾝ</v>
          </cell>
        </row>
        <row r="5190">
          <cell r="A5190">
            <v>35627211</v>
          </cell>
          <cell r="B5190" t="str">
            <v>[]ﾎﾟｾｲﾄﾞﾝ</v>
          </cell>
        </row>
        <row r="5191">
          <cell r="A5191">
            <v>35628213</v>
          </cell>
          <cell r="B5191" t="str">
            <v>[]ﾎﾟｾｲﾄﾞﾝ</v>
          </cell>
        </row>
        <row r="5192">
          <cell r="A5192">
            <v>37629211</v>
          </cell>
          <cell r="B5192" t="str">
            <v>[]ﾎﾟｾｲﾄﾞﾝ</v>
          </cell>
        </row>
        <row r="5193">
          <cell r="A5193">
            <v>37630213</v>
          </cell>
          <cell r="B5193" t="str">
            <v>[]ﾎﾟｾｲﾄﾞﾝ</v>
          </cell>
        </row>
        <row r="5194">
          <cell r="A5194">
            <v>25631211</v>
          </cell>
          <cell r="B5194" t="str">
            <v>ｳｪﾊﾟﾙ</v>
          </cell>
        </row>
        <row r="5195">
          <cell r="A5195">
            <v>25631212</v>
          </cell>
          <cell r="B5195" t="str">
            <v>ｳｪﾊﾟﾙ+</v>
          </cell>
        </row>
        <row r="5196">
          <cell r="A5196">
            <v>25631213</v>
          </cell>
          <cell r="B5196" t="str">
            <v>[]ｳｪﾊﾟﾙ</v>
          </cell>
        </row>
        <row r="5197">
          <cell r="A5197">
            <v>36632211</v>
          </cell>
          <cell r="B5197" t="str">
            <v>極･ｳｪﾊﾟﾙ</v>
          </cell>
        </row>
        <row r="5198">
          <cell r="A5198">
            <v>36632212</v>
          </cell>
          <cell r="B5198" t="str">
            <v>極･ｳｪﾊﾟﾙ+</v>
          </cell>
        </row>
        <row r="5199">
          <cell r="A5199">
            <v>36632213</v>
          </cell>
          <cell r="B5199" t="str">
            <v>[]極･ｳｪﾊﾟﾙ</v>
          </cell>
        </row>
        <row r="5200">
          <cell r="A5200">
            <v>15633211</v>
          </cell>
          <cell r="B5200" t="str">
            <v>真極･ｳｪﾊﾟﾙ</v>
          </cell>
        </row>
        <row r="5201">
          <cell r="A5201">
            <v>15633212</v>
          </cell>
          <cell r="B5201" t="str">
            <v>真極･ｳｪﾊﾟﾙ+</v>
          </cell>
        </row>
        <row r="5202">
          <cell r="A5202">
            <v>15633213</v>
          </cell>
          <cell r="B5202" t="str">
            <v>[]真極･ｳｪﾊﾟﾙ</v>
          </cell>
        </row>
        <row r="5203">
          <cell r="A5203">
            <v>26634211</v>
          </cell>
          <cell r="B5203" t="str">
            <v>ﾌｪｱﾘｰﾏｰﾒｲﾄﾞ</v>
          </cell>
        </row>
        <row r="5204">
          <cell r="A5204">
            <v>26634212</v>
          </cell>
          <cell r="B5204" t="str">
            <v>ﾌｪｱﾘｰﾏｰﾒｲﾄﾞ+</v>
          </cell>
        </row>
        <row r="5205">
          <cell r="A5205">
            <v>26634213</v>
          </cell>
          <cell r="B5205" t="str">
            <v>[]ﾌｪｱﾘｰﾏｰﾒｲﾄﾞ</v>
          </cell>
        </row>
        <row r="5206">
          <cell r="A5206">
            <v>18635211</v>
          </cell>
          <cell r="B5206" t="str">
            <v>[愛されﾎﾞﾃﾞｨ]ﾄｳﾃﾂ</v>
          </cell>
        </row>
        <row r="5207">
          <cell r="A5207">
            <v>18635212</v>
          </cell>
          <cell r="B5207" t="str">
            <v>[愛されﾎﾞﾃﾞｨ]ﾄｳﾃﾂ+</v>
          </cell>
        </row>
        <row r="5208">
          <cell r="A5208">
            <v>18635213</v>
          </cell>
          <cell r="B5208" t="str">
            <v>[至上のｸﾞﾙﾒ]ﾄｳﾃﾂ</v>
          </cell>
        </row>
        <row r="5209">
          <cell r="A5209">
            <v>28635213</v>
          </cell>
          <cell r="B5209" t="str">
            <v>[至上のｸﾞﾙﾒ]ﾄｳﾃﾂ</v>
          </cell>
        </row>
        <row r="5210">
          <cell r="A5210">
            <v>38635213</v>
          </cell>
          <cell r="B5210" t="str">
            <v>[至上のｸﾞﾙﾒ]ﾄｳﾃﾂ</v>
          </cell>
        </row>
        <row r="5211">
          <cell r="A5211">
            <v>17636211</v>
          </cell>
          <cell r="B5211" t="str">
            <v>[]茨木童子</v>
          </cell>
        </row>
        <row r="5212">
          <cell r="A5212">
            <v>17636212</v>
          </cell>
          <cell r="B5212" t="str">
            <v>[]茨木童子+</v>
          </cell>
        </row>
        <row r="5213">
          <cell r="A5213">
            <v>17636213</v>
          </cell>
          <cell r="B5213" t="str">
            <v>[]茨木童子</v>
          </cell>
        </row>
        <row r="5214">
          <cell r="A5214">
            <v>37637211</v>
          </cell>
          <cell r="B5214" t="str">
            <v>[全力おめかし]ﾍﾞﾛﾎﾞｰｸﾞ</v>
          </cell>
        </row>
        <row r="5215">
          <cell r="A5215">
            <v>37637212</v>
          </cell>
          <cell r="B5215" t="str">
            <v>[全力おめかし]ﾍﾞﾛﾎﾞｰｸﾞ+</v>
          </cell>
        </row>
        <row r="5216">
          <cell r="A5216">
            <v>37637213</v>
          </cell>
          <cell r="B5216" t="str">
            <v>[純白の祝典姫]ﾍﾞﾛﾎﾞｰｸﾞ</v>
          </cell>
        </row>
        <row r="5217">
          <cell r="A5217">
            <v>16638211</v>
          </cell>
          <cell r="B5217" t="str">
            <v>[]ｱﾘｱﾝﾛｯﾄﾞ</v>
          </cell>
        </row>
        <row r="5218">
          <cell r="A5218">
            <v>16638212</v>
          </cell>
          <cell r="B5218" t="str">
            <v>[]ｱﾘｱﾝﾛｯﾄﾞ+</v>
          </cell>
        </row>
        <row r="5219">
          <cell r="A5219">
            <v>16638213</v>
          </cell>
          <cell r="B5219" t="str">
            <v>[]ｱﾘｱﾝﾛｯﾄﾞ</v>
          </cell>
        </row>
        <row r="5220">
          <cell r="A5220">
            <v>16639211</v>
          </cell>
          <cell r="B5220" t="str">
            <v>[]輝夜姫</v>
          </cell>
        </row>
        <row r="5221">
          <cell r="A5221">
            <v>16639212</v>
          </cell>
          <cell r="B5221" t="str">
            <v>[]輝夜姫+</v>
          </cell>
        </row>
        <row r="5222">
          <cell r="A5222">
            <v>16639213</v>
          </cell>
          <cell r="B5222" t="str">
            <v>[]輝夜姫</v>
          </cell>
        </row>
        <row r="5223">
          <cell r="A5223">
            <v>26640211</v>
          </cell>
          <cell r="B5223" t="str">
            <v>[]ｹﾙﾌﾞ</v>
          </cell>
        </row>
        <row r="5224">
          <cell r="A5224">
            <v>26640212</v>
          </cell>
          <cell r="B5224" t="str">
            <v>[]ｹﾙﾌﾞ+</v>
          </cell>
        </row>
        <row r="5225">
          <cell r="A5225">
            <v>26640213</v>
          </cell>
          <cell r="B5225" t="str">
            <v>[]ｹﾙﾌﾞ</v>
          </cell>
        </row>
        <row r="5226">
          <cell r="A5226">
            <v>26641211</v>
          </cell>
          <cell r="B5226" t="str">
            <v>[]ﾃｨｱﾏﾄ</v>
          </cell>
        </row>
        <row r="5227">
          <cell r="A5227">
            <v>26641212</v>
          </cell>
          <cell r="B5227" t="str">
            <v>[]ﾃｨｱﾏﾄ+</v>
          </cell>
        </row>
        <row r="5228">
          <cell r="A5228">
            <v>26641213</v>
          </cell>
          <cell r="B5228" t="str">
            <v>[]ﾃｨｱﾏﾄ</v>
          </cell>
        </row>
        <row r="5229">
          <cell r="A5229">
            <v>36642211</v>
          </cell>
          <cell r="B5229" t="str">
            <v>[]ｱﾑﾄﾞｼｱｽ</v>
          </cell>
        </row>
        <row r="5230">
          <cell r="A5230">
            <v>36642212</v>
          </cell>
          <cell r="B5230" t="str">
            <v>[]ｱﾑﾄﾞｼｱｽ+</v>
          </cell>
        </row>
        <row r="5231">
          <cell r="A5231">
            <v>36642213</v>
          </cell>
          <cell r="B5231" t="str">
            <v>[]ｱﾑﾄﾞｼｱｽ</v>
          </cell>
        </row>
        <row r="5232">
          <cell r="A5232">
            <v>36643211</v>
          </cell>
          <cell r="B5232" t="str">
            <v>[]ﾘｯﾁ</v>
          </cell>
        </row>
        <row r="5233">
          <cell r="A5233">
            <v>36643212</v>
          </cell>
          <cell r="B5233" t="str">
            <v>[]ﾘｯﾁ+</v>
          </cell>
        </row>
        <row r="5234">
          <cell r="A5234">
            <v>36643213</v>
          </cell>
          <cell r="B5234" t="str">
            <v>[]ﾘｯﾁ</v>
          </cell>
        </row>
        <row r="5235">
          <cell r="A5235">
            <v>14644211</v>
          </cell>
          <cell r="B5235" t="str">
            <v>[]ｾｴﾚ</v>
          </cell>
        </row>
        <row r="5236">
          <cell r="A5236">
            <v>14644212</v>
          </cell>
          <cell r="B5236" t="str">
            <v>[]ｾｴﾚ+</v>
          </cell>
        </row>
        <row r="5237">
          <cell r="A5237">
            <v>14644213</v>
          </cell>
          <cell r="B5237" t="str">
            <v>[]ｾｴﾚ</v>
          </cell>
        </row>
        <row r="5238">
          <cell r="A5238">
            <v>24645211</v>
          </cell>
          <cell r="B5238" t="str">
            <v>[]ﾃｨﾀﾝ</v>
          </cell>
        </row>
        <row r="5239">
          <cell r="A5239">
            <v>24645212</v>
          </cell>
          <cell r="B5239" t="str">
            <v>[]ﾃｨﾀﾝ+</v>
          </cell>
        </row>
        <row r="5240">
          <cell r="A5240">
            <v>24645213</v>
          </cell>
          <cell r="B5240" t="str">
            <v>[]ﾃｨﾀﾝ</v>
          </cell>
        </row>
        <row r="5241">
          <cell r="A5241">
            <v>34646211</v>
          </cell>
          <cell r="B5241" t="str">
            <v>[]ｳﾗﾆｱ</v>
          </cell>
        </row>
        <row r="5242">
          <cell r="A5242">
            <v>34646212</v>
          </cell>
          <cell r="B5242" t="str">
            <v>[]ｳﾗﾆｱ+</v>
          </cell>
        </row>
        <row r="5243">
          <cell r="A5243">
            <v>34646213</v>
          </cell>
          <cell r="B5243" t="str">
            <v>[]ｳﾗﾆｱ</v>
          </cell>
        </row>
      </sheetData>
      <sheetData sheetId="1">
        <row r="4">
          <cell r="A4">
            <v>110110</v>
          </cell>
        </row>
      </sheetData>
      <sheetData sheetId="2">
        <row r="2">
          <cell r="D2" t="str">
            <v>10000で100%</v>
          </cell>
        </row>
      </sheetData>
      <sheetData sheetId="3"/>
      <sheetData sheetId="4">
        <row r="3">
          <cell r="A3" t="str">
            <v>ID</v>
          </cell>
        </row>
      </sheetData>
      <sheetData sheetId="5">
        <row r="4">
          <cell r="B4">
            <v>1000001</v>
          </cell>
        </row>
      </sheetData>
      <sheetData sheetId="6">
        <row r="4">
          <cell r="B4">
            <v>1000001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4">
            <v>301</v>
          </cell>
        </row>
      </sheetData>
      <sheetData sheetId="19">
        <row r="4">
          <cell r="A4">
            <v>301</v>
          </cell>
        </row>
      </sheetData>
      <sheetData sheetId="20"/>
      <sheetData sheetId="2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定表"/>
      <sheetName val="章"/>
      <sheetName val="エリア"/>
      <sheetName val="エリアクリア報酬"/>
      <sheetName val="クエスト"/>
      <sheetName val="クエスト報酬"/>
      <sheetName val="クエストボス"/>
      <sheetName val="クエストボス報酬"/>
      <sheetName val="キングボス"/>
      <sheetName val="ボスレベル帯"/>
      <sheetName val="ボス属性倍率"/>
      <sheetName val="ボス能力補正"/>
      <sheetName val="経験値報酬Lv"/>
      <sheetName val="経験値報酬"/>
      <sheetName val="リール"/>
      <sheetName val="初回討伐報酬"/>
      <sheetName val="限定スタートダッシュ報酬"/>
      <sheetName val="天敵姫"/>
      <sheetName val="防御天敵姫"/>
      <sheetName val="天敵姫一覧"/>
      <sheetName val="レアリティ天敵姫"/>
      <sheetName val="特効姫"/>
      <sheetName val="ランキング条件"/>
      <sheetName val="ランキング報酬"/>
      <sheetName val="ログインスタンプ褒賞"/>
      <sheetName val="真極討伐報酬"/>
      <sheetName val="特殊報酬"/>
      <sheetName val="特殊報酬詳細"/>
      <sheetName val="デッキ"/>
      <sheetName val="ポイント報酬"/>
      <sheetName val="ひとこと"/>
      <sheetName val="ピクリンコメント"/>
      <sheetName val="ギルドランキング報酬"/>
      <sheetName val="ランキング報酬マッピング"/>
      <sheetName val="ランキングスケジュール"/>
      <sheetName val="一発ダメージランキング報酬"/>
      <sheetName val="特攻マテリアル"/>
      <sheetName val="スタートダッシュ報酬"/>
      <sheetName val="ボス攻撃パターン"/>
      <sheetName val="ボススキル耐性カード"/>
      <sheetName val="特効画像設定"/>
      <sheetName val="特効姫ルール設定"/>
      <sheetName val="Sheet1"/>
    </sheetNames>
    <sheetDataSet>
      <sheetData sheetId="0">
        <row r="6">
          <cell r="C6">
            <v>42150.583333333336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C10" t="str">
            <v>ﾊｰﾄｸｲｰﾝ</v>
          </cell>
        </row>
        <row r="11">
          <cell r="C11" t="str">
            <v>ｾﾚﾝ･ﾌﾟﾘｱｽ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B2">
            <v>123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統一艶技"/>
      <sheetName val="特殊特技"/>
      <sheetName val="特殊特技レベル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</sheetNames>
    <sheetDataSet>
      <sheetData sheetId="0" refreshError="1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2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12009011</v>
          </cell>
          <cell r="B28" t="str">
            <v>ﾄﾞﾜｰﾌ</v>
          </cell>
        </row>
        <row r="29">
          <cell r="A29">
            <v>12009012</v>
          </cell>
          <cell r="B29" t="str">
            <v>ﾄﾞﾜｰﾌ+</v>
          </cell>
        </row>
        <row r="30">
          <cell r="A30">
            <v>12009013</v>
          </cell>
          <cell r="B30" t="str">
            <v>[名匠]ﾄﾞﾜｰﾌ</v>
          </cell>
        </row>
        <row r="31">
          <cell r="A31">
            <v>12010011</v>
          </cell>
          <cell r="B31" t="str">
            <v>ﾊﾞﾝｼｰ</v>
          </cell>
        </row>
        <row r="32">
          <cell r="A32">
            <v>12010012</v>
          </cell>
          <cell r="B32" t="str">
            <v>ﾊﾞﾝｼｰ+</v>
          </cell>
        </row>
        <row r="33">
          <cell r="A33">
            <v>12010013</v>
          </cell>
          <cell r="B33" t="str">
            <v>[予言泪]ﾊﾞﾝｼｰ</v>
          </cell>
        </row>
        <row r="34">
          <cell r="A34">
            <v>12011011</v>
          </cell>
          <cell r="B34" t="str">
            <v>ﾘｻﾞｰﾄﾞﾏﾝ</v>
          </cell>
        </row>
        <row r="35">
          <cell r="A35">
            <v>12011012</v>
          </cell>
          <cell r="B35" t="str">
            <v>ﾘｻﾞｰﾄﾞﾏﾝ+</v>
          </cell>
        </row>
        <row r="36">
          <cell r="A36">
            <v>12011013</v>
          </cell>
          <cell r="B36" t="str">
            <v>[蜥蜴妃]ﾘｻﾞｰﾄﾞﾏﾝ</v>
          </cell>
        </row>
        <row r="37">
          <cell r="A37">
            <v>13012011</v>
          </cell>
          <cell r="B37" t="str">
            <v>ｹﾝﾀｳﾛｽ</v>
          </cell>
        </row>
        <row r="38">
          <cell r="A38">
            <v>13012012</v>
          </cell>
          <cell r="B38" t="str">
            <v>ｹﾝﾀｳﾛｽ+</v>
          </cell>
        </row>
        <row r="39">
          <cell r="A39">
            <v>13012013</v>
          </cell>
          <cell r="B39" t="str">
            <v>[獰猛]ｹﾝﾀｳﾛｽ</v>
          </cell>
        </row>
        <row r="40">
          <cell r="A40">
            <v>13013011</v>
          </cell>
          <cell r="B40" t="str">
            <v>ｻﾝﾀﾞｰﾊﾞｰﾄﾞ</v>
          </cell>
        </row>
        <row r="41">
          <cell r="A41">
            <v>13013012</v>
          </cell>
          <cell r="B41" t="str">
            <v>ｻﾝﾀﾞｰﾊﾞｰﾄﾞ+</v>
          </cell>
        </row>
        <row r="42">
          <cell r="A42">
            <v>13013013</v>
          </cell>
          <cell r="B42" t="str">
            <v>[天空]ｻﾝﾀﾞｰﾊﾞｰﾄﾞ</v>
          </cell>
        </row>
        <row r="43">
          <cell r="A43">
            <v>13014011</v>
          </cell>
          <cell r="B43" t="str">
            <v>ｲﾝﾌﾟ</v>
          </cell>
        </row>
        <row r="44">
          <cell r="A44">
            <v>13014012</v>
          </cell>
          <cell r="B44" t="str">
            <v>ｲﾝﾌﾟ+</v>
          </cell>
        </row>
        <row r="45">
          <cell r="A45">
            <v>13014013</v>
          </cell>
          <cell r="B45" t="str">
            <v>[小悪魔]ｲﾝﾌﾟ</v>
          </cell>
        </row>
        <row r="46">
          <cell r="A46">
            <v>13015011</v>
          </cell>
          <cell r="B46" t="str">
            <v>ﾊﾇﾏｰﾝ</v>
          </cell>
        </row>
        <row r="47">
          <cell r="A47">
            <v>13015012</v>
          </cell>
          <cell r="B47" t="str">
            <v>ﾊﾇﾏｰﾝ+</v>
          </cell>
        </row>
        <row r="48">
          <cell r="A48">
            <v>13015013</v>
          </cell>
          <cell r="B48" t="str">
            <v>[猿神]ﾊﾇﾏｰﾝ</v>
          </cell>
        </row>
        <row r="49">
          <cell r="A49">
            <v>13016011</v>
          </cell>
          <cell r="B49" t="str">
            <v>ｱﾅﾄ</v>
          </cell>
        </row>
        <row r="50">
          <cell r="A50">
            <v>13016012</v>
          </cell>
          <cell r="B50" t="str">
            <v>ｱﾅﾄ+</v>
          </cell>
        </row>
        <row r="51">
          <cell r="A51">
            <v>13016013</v>
          </cell>
          <cell r="B51" t="str">
            <v>[最凶妹妻]ｱﾅﾄ</v>
          </cell>
        </row>
        <row r="52">
          <cell r="A52">
            <v>13017011</v>
          </cell>
          <cell r="B52" t="str">
            <v>ｱﾅﾝﾀ</v>
          </cell>
        </row>
        <row r="53">
          <cell r="A53">
            <v>13017012</v>
          </cell>
          <cell r="B53" t="str">
            <v>ｱﾅﾝﾀ+</v>
          </cell>
        </row>
        <row r="54">
          <cell r="A54">
            <v>13017013</v>
          </cell>
          <cell r="B54" t="str">
            <v>[神床]ｱﾅﾝﾀ</v>
          </cell>
        </row>
        <row r="55">
          <cell r="A55">
            <v>13018011</v>
          </cell>
          <cell r="B55" t="str">
            <v>ｶﾌﾟﾘｺｰﾝ</v>
          </cell>
        </row>
        <row r="56">
          <cell r="A56">
            <v>13018012</v>
          </cell>
          <cell r="B56" t="str">
            <v>ｶﾌﾟﾘｺｰﾝ+</v>
          </cell>
        </row>
        <row r="57">
          <cell r="A57">
            <v>13018013</v>
          </cell>
          <cell r="B57" t="str">
            <v>[山羊座]ｶﾌﾟﾘｺｰﾝ</v>
          </cell>
        </row>
        <row r="58">
          <cell r="A58">
            <v>13020011</v>
          </cell>
          <cell r="B58" t="str">
            <v>ｶﾞﾙｰﾀﾞ</v>
          </cell>
        </row>
        <row r="59">
          <cell r="A59">
            <v>13020012</v>
          </cell>
          <cell r="B59" t="str">
            <v>ｶﾞﾙｰﾀﾞ+</v>
          </cell>
        </row>
        <row r="60">
          <cell r="A60">
            <v>13020013</v>
          </cell>
          <cell r="B60" t="str">
            <v>[神鳥]ｶﾞﾙｰﾀﾞ</v>
          </cell>
        </row>
        <row r="61">
          <cell r="A61">
            <v>13021011</v>
          </cell>
          <cell r="B61" t="str">
            <v>ｽﾞｰ</v>
          </cell>
        </row>
        <row r="62">
          <cell r="A62">
            <v>13021012</v>
          </cell>
          <cell r="B62" t="str">
            <v>ｽﾞｰ+</v>
          </cell>
        </row>
        <row r="63">
          <cell r="A63">
            <v>13021013</v>
          </cell>
          <cell r="B63" t="str">
            <v>[獅鷲神]ｽﾞｰ</v>
          </cell>
        </row>
        <row r="64">
          <cell r="A64">
            <v>13022011</v>
          </cell>
          <cell r="B64" t="str">
            <v>ﾅﾗｼﾝﾊ</v>
          </cell>
        </row>
        <row r="65">
          <cell r="A65">
            <v>13022012</v>
          </cell>
          <cell r="B65" t="str">
            <v>ﾅﾗｼﾝﾊ+</v>
          </cell>
        </row>
        <row r="66">
          <cell r="A66">
            <v>13022013</v>
          </cell>
          <cell r="B66" t="str">
            <v>[第四権現]ﾅﾗｼﾝﾊ</v>
          </cell>
        </row>
        <row r="67">
          <cell r="A67">
            <v>13023011</v>
          </cell>
          <cell r="B67" t="str">
            <v>ｲﾌﾘｰﾄ</v>
          </cell>
        </row>
        <row r="68">
          <cell r="A68">
            <v>13023012</v>
          </cell>
          <cell r="B68" t="str">
            <v>ｲﾌﾘｰﾄ+</v>
          </cell>
        </row>
        <row r="69">
          <cell r="A69">
            <v>13023013</v>
          </cell>
          <cell r="B69" t="str">
            <v>[魔神]ｲﾌﾘｰﾄ</v>
          </cell>
        </row>
        <row r="70">
          <cell r="A70">
            <v>13024011</v>
          </cell>
          <cell r="B70" t="str">
            <v>ｱﾙﾐﾗｰｼﾞ</v>
          </cell>
        </row>
        <row r="71">
          <cell r="A71">
            <v>13024012</v>
          </cell>
          <cell r="B71" t="str">
            <v>ｱﾙﾐﾗｰｼﾞ+</v>
          </cell>
        </row>
        <row r="72">
          <cell r="A72">
            <v>13024013</v>
          </cell>
          <cell r="B72" t="str">
            <v>[神獣兎]ｱﾙﾐﾗｰｼﾞ</v>
          </cell>
        </row>
        <row r="73">
          <cell r="A73">
            <v>14025011</v>
          </cell>
          <cell r="B73" t="str">
            <v>ﾗﾐｱ</v>
          </cell>
        </row>
        <row r="74">
          <cell r="A74">
            <v>14025012</v>
          </cell>
          <cell r="B74" t="str">
            <v>ﾗﾐｱ+</v>
          </cell>
        </row>
        <row r="75">
          <cell r="A75">
            <v>14025013</v>
          </cell>
          <cell r="B75" t="str">
            <v>[哀乱]ﾗﾐｱ</v>
          </cell>
        </row>
        <row r="76">
          <cell r="A76">
            <v>14026011</v>
          </cell>
          <cell r="B76" t="str">
            <v>ｱｻﾞｾﾞﾙ</v>
          </cell>
        </row>
        <row r="77">
          <cell r="A77">
            <v>14026012</v>
          </cell>
          <cell r="B77" t="str">
            <v>ｱｻﾞｾﾞﾙ+</v>
          </cell>
        </row>
        <row r="78">
          <cell r="A78">
            <v>14026013</v>
          </cell>
          <cell r="B78" t="str">
            <v>[愛堕天]ｱｻﾞｾﾞﾙ</v>
          </cell>
        </row>
        <row r="79">
          <cell r="A79">
            <v>14027011</v>
          </cell>
          <cell r="B79" t="str">
            <v>ｲｼｭﾀﾙ</v>
          </cell>
        </row>
        <row r="80">
          <cell r="A80">
            <v>14027012</v>
          </cell>
          <cell r="B80" t="str">
            <v>ｲｼｭﾀﾙ+</v>
          </cell>
        </row>
        <row r="81">
          <cell r="A81">
            <v>14027013</v>
          </cell>
          <cell r="B81" t="str">
            <v>[金星女神]ｲｼｭﾀﾙ</v>
          </cell>
        </row>
        <row r="82">
          <cell r="A82">
            <v>16028011</v>
          </cell>
          <cell r="B82" t="str">
            <v>鳳凰</v>
          </cell>
        </row>
        <row r="83">
          <cell r="A83">
            <v>16028012</v>
          </cell>
          <cell r="B83" t="str">
            <v>鳳凰+</v>
          </cell>
        </row>
        <row r="84">
          <cell r="A84">
            <v>16028013</v>
          </cell>
          <cell r="B84" t="str">
            <v>[天王鳥]鳳凰</v>
          </cell>
        </row>
        <row r="85">
          <cell r="A85">
            <v>21029011</v>
          </cell>
          <cell r="B85" t="str">
            <v>ｺｶﾄﾘｽ</v>
          </cell>
        </row>
        <row r="86">
          <cell r="A86">
            <v>21029012</v>
          </cell>
          <cell r="B86" t="str">
            <v>ｺｶﾄﾘｽ+</v>
          </cell>
        </row>
        <row r="87">
          <cell r="A87">
            <v>21029013</v>
          </cell>
          <cell r="B87" t="str">
            <v>[石化針]ｺｶﾄﾘｽ</v>
          </cell>
        </row>
        <row r="88">
          <cell r="A88">
            <v>21030011</v>
          </cell>
          <cell r="B88" t="str">
            <v>ﾄﾞｩﾝ</v>
          </cell>
        </row>
        <row r="89">
          <cell r="A89">
            <v>21030012</v>
          </cell>
          <cell r="B89" t="str">
            <v>ﾄﾞｩﾝ+</v>
          </cell>
        </row>
        <row r="90">
          <cell r="A90">
            <v>21030013</v>
          </cell>
          <cell r="B90" t="str">
            <v>[神乗虎]ﾄﾞｩﾝ</v>
          </cell>
        </row>
        <row r="91">
          <cell r="A91">
            <v>21031011</v>
          </cell>
          <cell r="B91" t="str">
            <v>ﾏｰﾒｲﾄﾞ</v>
          </cell>
        </row>
        <row r="92">
          <cell r="A92">
            <v>21031012</v>
          </cell>
          <cell r="B92" t="str">
            <v>ﾏｰﾒｲﾄﾞ+</v>
          </cell>
        </row>
        <row r="93">
          <cell r="A93">
            <v>21031013</v>
          </cell>
          <cell r="B93" t="str">
            <v>[人魚姫]ﾏｰﾒｲﾄﾞ</v>
          </cell>
        </row>
        <row r="94">
          <cell r="A94">
            <v>21032011</v>
          </cell>
          <cell r="B94" t="str">
            <v>ﾏﾝﾄﾞﾚｲｸ</v>
          </cell>
        </row>
        <row r="95">
          <cell r="A95">
            <v>21032012</v>
          </cell>
          <cell r="B95" t="str">
            <v>ﾏﾝﾄﾞﾚｲｸ+</v>
          </cell>
        </row>
        <row r="96">
          <cell r="A96">
            <v>21032013</v>
          </cell>
          <cell r="B96" t="str">
            <v>[絶叫]ﾏﾝﾄﾞﾚｲｸ</v>
          </cell>
        </row>
        <row r="97">
          <cell r="A97">
            <v>21033011</v>
          </cell>
          <cell r="B97" t="str">
            <v>ﾀﾞｰｸｴﾙﾌ</v>
          </cell>
        </row>
        <row r="98">
          <cell r="A98">
            <v>21033012</v>
          </cell>
          <cell r="B98" t="str">
            <v>ﾀﾞｰｸｴﾙﾌ+</v>
          </cell>
        </row>
        <row r="99">
          <cell r="A99">
            <v>21033013</v>
          </cell>
          <cell r="B99" t="str">
            <v>[心開]ﾀﾞｰｸｴﾙﾌ</v>
          </cell>
        </row>
        <row r="100">
          <cell r="A100">
            <v>21034011</v>
          </cell>
          <cell r="B100" t="str">
            <v>ﾌｪｱﾘｰ</v>
          </cell>
        </row>
        <row r="101">
          <cell r="A101">
            <v>21034012</v>
          </cell>
          <cell r="B101" t="str">
            <v>ﾌｪｱﾘｰ+</v>
          </cell>
        </row>
        <row r="102">
          <cell r="A102">
            <v>21034013</v>
          </cell>
          <cell r="B102" t="str">
            <v>[妖精姫]ﾌｪｱﾘｰ</v>
          </cell>
        </row>
        <row r="103">
          <cell r="A103">
            <v>21035011</v>
          </cell>
          <cell r="B103" t="str">
            <v>ｾﾙｹﾄ</v>
          </cell>
        </row>
        <row r="104">
          <cell r="A104">
            <v>21035012</v>
          </cell>
          <cell r="B104" t="str">
            <v>ｾﾙｹﾄ+</v>
          </cell>
        </row>
        <row r="105">
          <cell r="A105">
            <v>21035013</v>
          </cell>
          <cell r="B105" t="str">
            <v>[蠍神]ｾﾙｹﾄ</v>
          </cell>
        </row>
        <row r="106">
          <cell r="A106">
            <v>21036011</v>
          </cell>
          <cell r="B106" t="str">
            <v>ｸﾞｰﾙ</v>
          </cell>
        </row>
        <row r="107">
          <cell r="A107">
            <v>21036012</v>
          </cell>
          <cell r="B107" t="str">
            <v>ｸﾞｰﾙ+</v>
          </cell>
        </row>
        <row r="108">
          <cell r="A108">
            <v>21036013</v>
          </cell>
          <cell r="B108" t="str">
            <v>[誘惑鬼]ｸﾞｰﾙ</v>
          </cell>
        </row>
        <row r="109">
          <cell r="A109">
            <v>22037011</v>
          </cell>
          <cell r="B109" t="str">
            <v>ﾃｨﾀﾝ</v>
          </cell>
        </row>
        <row r="110">
          <cell r="A110">
            <v>22037012</v>
          </cell>
          <cell r="B110" t="str">
            <v>ﾃｨﾀﾝ+</v>
          </cell>
        </row>
        <row r="111">
          <cell r="A111">
            <v>22037013</v>
          </cell>
          <cell r="B111" t="str">
            <v>[巨人]ﾃｨﾀﾝ</v>
          </cell>
        </row>
        <row r="112">
          <cell r="A112">
            <v>22038011</v>
          </cell>
          <cell r="B112" t="str">
            <v>ｽﾌｨﾝｸｽ</v>
          </cell>
        </row>
        <row r="113">
          <cell r="A113">
            <v>22038012</v>
          </cell>
          <cell r="B113" t="str">
            <v>ｽﾌｨﾝｸｽ+</v>
          </cell>
        </row>
        <row r="114">
          <cell r="A114">
            <v>22038013</v>
          </cell>
          <cell r="B114" t="str">
            <v>[獅身女]ｽﾌｨﾝｸｽ</v>
          </cell>
        </row>
        <row r="115">
          <cell r="A115">
            <v>22039011</v>
          </cell>
          <cell r="B115" t="str">
            <v>ﾊﾞｼﾞﾘｽｸ</v>
          </cell>
        </row>
        <row r="116">
          <cell r="A116">
            <v>22039012</v>
          </cell>
          <cell r="B116" t="str">
            <v>ﾊﾞｼﾞﾘｽｸ+</v>
          </cell>
        </row>
        <row r="117">
          <cell r="A117">
            <v>22039013</v>
          </cell>
          <cell r="B117" t="str">
            <v>[蛇王]ﾊﾞｼﾞﾘｽｸ</v>
          </cell>
        </row>
        <row r="118">
          <cell r="A118">
            <v>23040011</v>
          </cell>
          <cell r="B118" t="str">
            <v>ﾆｰｽﾞﾍｯｸﾞ</v>
          </cell>
        </row>
        <row r="119">
          <cell r="A119">
            <v>23040012</v>
          </cell>
          <cell r="B119" t="str">
            <v>ﾆｰｽﾞﾍｯｸﾞ+</v>
          </cell>
        </row>
        <row r="120">
          <cell r="A120">
            <v>23040013</v>
          </cell>
          <cell r="B120" t="str">
            <v>[地獄竜]ﾆｰｽﾞﾍｯｸﾞ</v>
          </cell>
        </row>
        <row r="121">
          <cell r="A121">
            <v>23041011</v>
          </cell>
          <cell r="B121" t="str">
            <v>ﾏﾝﾃｨｺｱ</v>
          </cell>
        </row>
        <row r="122">
          <cell r="A122">
            <v>23041012</v>
          </cell>
          <cell r="B122" t="str">
            <v>ﾏﾝﾃｨｺｱ+</v>
          </cell>
        </row>
        <row r="123">
          <cell r="A123">
            <v>23041013</v>
          </cell>
          <cell r="B123" t="str">
            <v>[貪食]ﾏﾝﾃｨｺｱ</v>
          </cell>
        </row>
        <row r="124">
          <cell r="A124">
            <v>23042011</v>
          </cell>
          <cell r="B124" t="str">
            <v>ｻﾗﾏﾝﾀﾞ</v>
          </cell>
        </row>
        <row r="125">
          <cell r="A125">
            <v>23042012</v>
          </cell>
          <cell r="B125" t="str">
            <v>ｻﾗﾏﾝﾀﾞ+</v>
          </cell>
        </row>
        <row r="126">
          <cell r="A126">
            <v>23042013</v>
          </cell>
          <cell r="B126" t="str">
            <v>[火蜥蜴]ｻﾗﾏﾝﾀﾞ</v>
          </cell>
        </row>
        <row r="127">
          <cell r="A127">
            <v>23043011</v>
          </cell>
          <cell r="B127" t="str">
            <v>ｽｹﾙﾄﾝ</v>
          </cell>
        </row>
        <row r="128">
          <cell r="A128">
            <v>23043012</v>
          </cell>
          <cell r="B128" t="str">
            <v>ｽｹﾙﾄﾝ+</v>
          </cell>
        </row>
        <row r="129">
          <cell r="A129">
            <v>23043013</v>
          </cell>
          <cell r="B129" t="str">
            <v>[骸骨]ｽｹﾙﾄﾝ</v>
          </cell>
        </row>
        <row r="130">
          <cell r="A130">
            <v>23044011</v>
          </cell>
          <cell r="B130" t="str">
            <v>ｻﾊｷﾞﾝ</v>
          </cell>
        </row>
        <row r="131">
          <cell r="A131">
            <v>23044012</v>
          </cell>
          <cell r="B131" t="str">
            <v>ｻﾊｷﾞﾝ+</v>
          </cell>
        </row>
        <row r="132">
          <cell r="A132">
            <v>23044013</v>
          </cell>
          <cell r="B132" t="str">
            <v>[海尖兵]ｻﾊｷﾞﾝ</v>
          </cell>
        </row>
        <row r="133">
          <cell r="A133">
            <v>23045011</v>
          </cell>
          <cell r="B133" t="str">
            <v>ﾌｪﾝﾘﾙ</v>
          </cell>
        </row>
        <row r="134">
          <cell r="A134">
            <v>23045012</v>
          </cell>
          <cell r="B134" t="str">
            <v>ﾌｪﾝﾘﾙ+</v>
          </cell>
        </row>
        <row r="135">
          <cell r="A135">
            <v>23045013</v>
          </cell>
          <cell r="B135" t="str">
            <v>[暴狼]ﾌｪﾝﾘﾙ</v>
          </cell>
        </row>
        <row r="136">
          <cell r="A136">
            <v>23046011</v>
          </cell>
          <cell r="B136" t="str">
            <v>ﾃｳﾒｯｻ</v>
          </cell>
        </row>
        <row r="137">
          <cell r="A137">
            <v>23046012</v>
          </cell>
          <cell r="B137" t="str">
            <v>ﾃｳﾒｯｻ+</v>
          </cell>
        </row>
        <row r="138">
          <cell r="A138">
            <v>23046013</v>
          </cell>
          <cell r="B138" t="str">
            <v>[妖狐]ﾃｳﾒｯｻ</v>
          </cell>
        </row>
        <row r="139">
          <cell r="A139">
            <v>23047011</v>
          </cell>
          <cell r="B139" t="str">
            <v>ｻｰﾍﾟﾝﾄ</v>
          </cell>
        </row>
        <row r="140">
          <cell r="A140">
            <v>23047012</v>
          </cell>
          <cell r="B140" t="str">
            <v>ｻｰﾍﾟﾝﾄ+</v>
          </cell>
        </row>
        <row r="141">
          <cell r="A141">
            <v>23047013</v>
          </cell>
          <cell r="B141" t="str">
            <v>[大海蛇]ｻｰﾍﾟﾝﾄ</v>
          </cell>
        </row>
        <row r="142">
          <cell r="A142">
            <v>23048011</v>
          </cell>
          <cell r="B142" t="str">
            <v>ｳﾞｧﾝﾊﾟｲｱ</v>
          </cell>
        </row>
        <row r="143">
          <cell r="A143">
            <v>23048012</v>
          </cell>
          <cell r="B143" t="str">
            <v>ｳﾞｧﾝﾊﾟｲｱ+</v>
          </cell>
        </row>
        <row r="144">
          <cell r="A144">
            <v>23048013</v>
          </cell>
          <cell r="B144" t="str">
            <v>[吸血]ｳﾞｧﾝﾊﾟｲｱ</v>
          </cell>
        </row>
        <row r="145">
          <cell r="A145">
            <v>23049011</v>
          </cell>
          <cell r="B145" t="str">
            <v>ﾛｰﾊﾟｰ</v>
          </cell>
        </row>
        <row r="146">
          <cell r="A146">
            <v>23049012</v>
          </cell>
          <cell r="B146" t="str">
            <v>ﾛｰﾊﾟｰ+</v>
          </cell>
        </row>
        <row r="147">
          <cell r="A147">
            <v>23049013</v>
          </cell>
          <cell r="B147" t="str">
            <v>[単細胞]ﾛｰﾊﾟｰ</v>
          </cell>
        </row>
        <row r="148">
          <cell r="A148">
            <v>23050011</v>
          </cell>
          <cell r="B148" t="str">
            <v>ｶﾄﾌﾞﾚﾊﾟｽ</v>
          </cell>
        </row>
        <row r="149">
          <cell r="A149">
            <v>23050012</v>
          </cell>
          <cell r="B149" t="str">
            <v>ｶﾄﾌﾞﾚﾊﾟｽ+</v>
          </cell>
        </row>
        <row r="150">
          <cell r="A150">
            <v>23050013</v>
          </cell>
          <cell r="B150" t="str">
            <v>[邪視]ｶﾄﾌﾞﾚﾊﾟｽ</v>
          </cell>
        </row>
        <row r="151">
          <cell r="A151">
            <v>23051011</v>
          </cell>
          <cell r="B151" t="str">
            <v>ｹﾙﾌﾞ</v>
          </cell>
        </row>
        <row r="152">
          <cell r="A152">
            <v>23051012</v>
          </cell>
          <cell r="B152" t="str">
            <v>ｹﾙﾌﾞ+</v>
          </cell>
        </row>
        <row r="153">
          <cell r="A153">
            <v>23051013</v>
          </cell>
          <cell r="B153" t="str">
            <v>[智天使]ｹﾙﾌﾞ</v>
          </cell>
        </row>
        <row r="154">
          <cell r="A154">
            <v>24052011</v>
          </cell>
          <cell r="B154" t="str">
            <v>ｱｽﾀﾛﾄ</v>
          </cell>
        </row>
        <row r="155">
          <cell r="A155">
            <v>24052012</v>
          </cell>
          <cell r="B155" t="str">
            <v>ｱｽﾀﾛﾄ+</v>
          </cell>
        </row>
        <row r="156">
          <cell r="A156">
            <v>24052013</v>
          </cell>
          <cell r="B156" t="str">
            <v>[告発公]ｱｽﾀﾛﾄ</v>
          </cell>
        </row>
        <row r="157">
          <cell r="A157">
            <v>24053011</v>
          </cell>
          <cell r="B157" t="str">
            <v>ｺﾞﾓﾘｰ</v>
          </cell>
        </row>
        <row r="158">
          <cell r="A158">
            <v>24053012</v>
          </cell>
          <cell r="B158" t="str">
            <v>ｺﾞﾓﾘｰ+</v>
          </cell>
        </row>
        <row r="159">
          <cell r="A159">
            <v>24053013</v>
          </cell>
          <cell r="B159" t="str">
            <v>[地獄公爵]ｺﾞﾓﾘｰ</v>
          </cell>
        </row>
        <row r="160">
          <cell r="A160">
            <v>24054011</v>
          </cell>
          <cell r="B160" t="str">
            <v>ﾗｸｼｭﾐ</v>
          </cell>
        </row>
        <row r="161">
          <cell r="A161">
            <v>24054012</v>
          </cell>
          <cell r="B161" t="str">
            <v>ﾗｸｼｭﾐ+</v>
          </cell>
        </row>
        <row r="162">
          <cell r="A162">
            <v>24054013</v>
          </cell>
          <cell r="B162" t="str">
            <v>[豊穣]ﾗｸｼｭﾐ</v>
          </cell>
        </row>
        <row r="163">
          <cell r="A163">
            <v>26055011</v>
          </cell>
          <cell r="B163" t="str">
            <v>ﾘｳﾞｧｲｱｻﾝ</v>
          </cell>
        </row>
        <row r="164">
          <cell r="A164">
            <v>26055012</v>
          </cell>
          <cell r="B164" t="str">
            <v>ﾘｳﾞｧｲｱｻﾝ+</v>
          </cell>
        </row>
        <row r="165">
          <cell r="A165">
            <v>26055013</v>
          </cell>
          <cell r="B165" t="str">
            <v>[海王]ﾘｳﾞｧｲｱｻﾝ</v>
          </cell>
        </row>
        <row r="166">
          <cell r="A166">
            <v>31056011</v>
          </cell>
          <cell r="B166" t="str">
            <v>ﾙﾌ</v>
          </cell>
        </row>
        <row r="167">
          <cell r="A167">
            <v>31056012</v>
          </cell>
          <cell r="B167" t="str">
            <v>ﾙﾌ+</v>
          </cell>
        </row>
        <row r="168">
          <cell r="A168">
            <v>31056013</v>
          </cell>
          <cell r="B168" t="str">
            <v>[巨翼来襲]ﾙﾌ</v>
          </cell>
        </row>
        <row r="169">
          <cell r="A169">
            <v>31057011</v>
          </cell>
          <cell r="B169" t="str">
            <v>ｸｰ･ｼｰ</v>
          </cell>
        </row>
        <row r="170">
          <cell r="A170">
            <v>31057012</v>
          </cell>
          <cell r="B170" t="str">
            <v>ｸｰ･ｼｰ+</v>
          </cell>
        </row>
        <row r="171">
          <cell r="A171">
            <v>31057013</v>
          </cell>
          <cell r="B171" t="str">
            <v>[妖精番]ｸｰ･ｼｰ</v>
          </cell>
        </row>
        <row r="172">
          <cell r="A172">
            <v>31058011</v>
          </cell>
          <cell r="B172" t="str">
            <v>ｺﾎﾞﾙﾄ</v>
          </cell>
        </row>
        <row r="173">
          <cell r="A173">
            <v>31058012</v>
          </cell>
          <cell r="B173" t="str">
            <v>ｺﾎﾞﾙﾄ+</v>
          </cell>
        </row>
        <row r="174">
          <cell r="A174">
            <v>31058013</v>
          </cell>
          <cell r="B174" t="str">
            <v>[家事手伝]ｺﾎﾞﾙﾄ</v>
          </cell>
        </row>
        <row r="175">
          <cell r="A175">
            <v>31059011</v>
          </cell>
          <cell r="B175" t="str">
            <v>ﾄﾞﾘｱｰﾄﾞ</v>
          </cell>
        </row>
        <row r="176">
          <cell r="A176">
            <v>31059012</v>
          </cell>
          <cell r="B176" t="str">
            <v>ﾄﾞﾘｱｰﾄﾞ+</v>
          </cell>
        </row>
        <row r="177">
          <cell r="A177">
            <v>31059013</v>
          </cell>
          <cell r="B177" t="str">
            <v>[誘惑精]ﾄﾞﾘｱｰﾄﾞ</v>
          </cell>
        </row>
        <row r="178">
          <cell r="A178">
            <v>31060011</v>
          </cell>
          <cell r="B178" t="str">
            <v>ｺﾛﾎﾟｯｸﾙ</v>
          </cell>
        </row>
        <row r="179">
          <cell r="A179">
            <v>31060012</v>
          </cell>
          <cell r="B179" t="str">
            <v>ｺﾛﾎﾟｯｸﾙ+</v>
          </cell>
        </row>
        <row r="180">
          <cell r="A180">
            <v>31060013</v>
          </cell>
          <cell r="B180" t="str">
            <v>[小妖精]ｺﾛﾎﾟｯｸﾙ</v>
          </cell>
        </row>
        <row r="181">
          <cell r="A181">
            <v>31061011</v>
          </cell>
          <cell r="B181" t="str">
            <v>ﾄﾞｰﾄﾞｰ</v>
          </cell>
        </row>
        <row r="182">
          <cell r="A182">
            <v>31061012</v>
          </cell>
          <cell r="B182" t="str">
            <v>ﾄﾞｰﾄﾞｰ+</v>
          </cell>
        </row>
        <row r="183">
          <cell r="A183">
            <v>31061013</v>
          </cell>
          <cell r="B183" t="str">
            <v>[巨嘴鳥]ﾄﾞｰﾄﾞｰ</v>
          </cell>
        </row>
        <row r="184">
          <cell r="A184">
            <v>31062011</v>
          </cell>
          <cell r="B184" t="str">
            <v>ﾕﾆｺｰﾝ</v>
          </cell>
        </row>
        <row r="185">
          <cell r="A185">
            <v>31062012</v>
          </cell>
          <cell r="B185" t="str">
            <v>ﾕﾆｺｰﾝ+</v>
          </cell>
        </row>
        <row r="186">
          <cell r="A186">
            <v>31062013</v>
          </cell>
          <cell r="B186" t="str">
            <v>[一角獣]ﾕﾆｺｰﾝ</v>
          </cell>
        </row>
        <row r="187">
          <cell r="A187">
            <v>31063011</v>
          </cell>
          <cell r="B187" t="str">
            <v>ﾚｲｽ</v>
          </cell>
        </row>
        <row r="188">
          <cell r="A188">
            <v>31063012</v>
          </cell>
          <cell r="B188" t="str">
            <v>ﾚｲｽ+</v>
          </cell>
        </row>
        <row r="189">
          <cell r="A189">
            <v>31063013</v>
          </cell>
          <cell r="B189" t="str">
            <v>[魔道]ﾚｲｽ</v>
          </cell>
        </row>
        <row r="190">
          <cell r="A190">
            <v>32064011</v>
          </cell>
          <cell r="B190" t="str">
            <v>ｴﾙﾌ</v>
          </cell>
        </row>
        <row r="191">
          <cell r="A191">
            <v>32064012</v>
          </cell>
          <cell r="B191" t="str">
            <v>ｴﾙﾌ+</v>
          </cell>
        </row>
        <row r="192">
          <cell r="A192">
            <v>32064013</v>
          </cell>
          <cell r="B192" t="str">
            <v>[爽風]ｴﾙﾌ</v>
          </cell>
        </row>
        <row r="193">
          <cell r="A193">
            <v>32065011</v>
          </cell>
          <cell r="B193" t="str">
            <v>ｼﾞｬｯｸﾗﾝﾀﾝ</v>
          </cell>
        </row>
        <row r="194">
          <cell r="A194">
            <v>32065012</v>
          </cell>
          <cell r="B194" t="str">
            <v>ｼﾞｬｯｸﾗﾝﾀﾝ+</v>
          </cell>
        </row>
        <row r="195">
          <cell r="A195">
            <v>32065013</v>
          </cell>
          <cell r="B195" t="str">
            <v>[案内霊]ｼﾞｬｯｸﾗﾝﾀﾝ</v>
          </cell>
        </row>
        <row r="196">
          <cell r="A196">
            <v>32066011</v>
          </cell>
          <cell r="B196" t="str">
            <v>ｱﾓﾝ</v>
          </cell>
        </row>
        <row r="197">
          <cell r="A197">
            <v>32066012</v>
          </cell>
          <cell r="B197" t="str">
            <v>ｱﾓﾝ+</v>
          </cell>
        </row>
        <row r="198">
          <cell r="A198">
            <v>32066013</v>
          </cell>
          <cell r="B198" t="str">
            <v>[悪魔詩人]ｱﾓﾝ</v>
          </cell>
        </row>
        <row r="199">
          <cell r="A199">
            <v>33067011</v>
          </cell>
          <cell r="B199" t="str">
            <v>ｽｷｭﾗ</v>
          </cell>
        </row>
        <row r="200">
          <cell r="A200">
            <v>33067012</v>
          </cell>
          <cell r="B200" t="str">
            <v>ｽｷｭﾗ+</v>
          </cell>
        </row>
        <row r="201">
          <cell r="A201">
            <v>33067013</v>
          </cell>
          <cell r="B201" t="str">
            <v>[悲恋]ｽｷｭﾗ</v>
          </cell>
        </row>
        <row r="202">
          <cell r="A202">
            <v>33068011</v>
          </cell>
          <cell r="B202" t="str">
            <v>ｱﾒﾐｯﾄ</v>
          </cell>
        </row>
        <row r="203">
          <cell r="A203">
            <v>33068012</v>
          </cell>
          <cell r="B203" t="str">
            <v>ｱﾒﾐｯﾄ+</v>
          </cell>
        </row>
        <row r="204">
          <cell r="A204">
            <v>33068013</v>
          </cell>
          <cell r="B204" t="str">
            <v>[破滅]ｱﾒﾐｯﾄ</v>
          </cell>
        </row>
        <row r="205">
          <cell r="A205">
            <v>33069011</v>
          </cell>
          <cell r="B205" t="str">
            <v>ﾌｧｰﾌﾞﾆﾙ</v>
          </cell>
        </row>
        <row r="206">
          <cell r="A206">
            <v>33069012</v>
          </cell>
          <cell r="B206" t="str">
            <v>ﾌｧｰﾌﾞﾆﾙ+</v>
          </cell>
        </row>
        <row r="207">
          <cell r="A207">
            <v>33069013</v>
          </cell>
          <cell r="B207" t="str">
            <v>[稚竜]ﾌｧｰﾌﾞﾆﾙ</v>
          </cell>
        </row>
        <row r="208">
          <cell r="A208">
            <v>33070011</v>
          </cell>
          <cell r="B208" t="str">
            <v>ｵﾛﾎﾞﾝ</v>
          </cell>
        </row>
        <row r="209">
          <cell r="A209">
            <v>33070012</v>
          </cell>
          <cell r="B209" t="str">
            <v>ｵﾛﾎﾞﾝ+</v>
          </cell>
        </row>
        <row r="210">
          <cell r="A210">
            <v>33070013</v>
          </cell>
          <cell r="B210" t="str">
            <v>[残虐]ｵﾛﾎﾞﾝ</v>
          </cell>
        </row>
        <row r="211">
          <cell r="A211">
            <v>33071011</v>
          </cell>
          <cell r="B211" t="str">
            <v>ｽﾌﾟﾗｲﾄ</v>
          </cell>
        </row>
        <row r="212">
          <cell r="A212">
            <v>33071012</v>
          </cell>
          <cell r="B212" t="str">
            <v>ｽﾌﾟﾗｲﾄ+</v>
          </cell>
        </row>
        <row r="213">
          <cell r="A213">
            <v>33071013</v>
          </cell>
          <cell r="B213" t="str">
            <v>[紅葉]ｽﾌﾟﾗｲﾄ</v>
          </cell>
        </row>
        <row r="214">
          <cell r="A214">
            <v>33072011</v>
          </cell>
          <cell r="B214" t="str">
            <v>ﾃﾞｭﾗﾊﾝ</v>
          </cell>
        </row>
        <row r="215">
          <cell r="A215">
            <v>33072012</v>
          </cell>
          <cell r="B215" t="str">
            <v>ﾃﾞｭﾗﾊﾝ+</v>
          </cell>
        </row>
        <row r="216">
          <cell r="A216">
            <v>33072013</v>
          </cell>
          <cell r="B216" t="str">
            <v>[死令嬢]ﾃﾞｭﾗﾊﾝ</v>
          </cell>
        </row>
        <row r="217">
          <cell r="A217">
            <v>33073011</v>
          </cell>
          <cell r="B217" t="str">
            <v>ｲﾋﾟﾘｱ</v>
          </cell>
        </row>
        <row r="218">
          <cell r="A218">
            <v>33073012</v>
          </cell>
          <cell r="B218" t="str">
            <v>ｲﾋﾟﾘｱ+</v>
          </cell>
        </row>
        <row r="219">
          <cell r="A219">
            <v>33073013</v>
          </cell>
          <cell r="B219" t="str">
            <v>[眠精]ｲﾋﾟﾘｱ</v>
          </cell>
        </row>
        <row r="220">
          <cell r="A220">
            <v>33074011</v>
          </cell>
          <cell r="B220" t="str">
            <v>ｱｰｳﾞｧﾝｸ</v>
          </cell>
        </row>
        <row r="221">
          <cell r="A221">
            <v>33074012</v>
          </cell>
          <cell r="B221" t="str">
            <v>ｱｰｳﾞｧﾝｸ+</v>
          </cell>
        </row>
        <row r="222">
          <cell r="A222">
            <v>33074013</v>
          </cell>
          <cell r="B222" t="str">
            <v>[湖底獣]ｱｰｳﾞｧﾝｸ</v>
          </cell>
        </row>
        <row r="223">
          <cell r="A223">
            <v>33075011</v>
          </cell>
          <cell r="B223" t="str">
            <v>ｳﾗﾆｱ</v>
          </cell>
        </row>
        <row r="224">
          <cell r="A224">
            <v>33075012</v>
          </cell>
          <cell r="B224" t="str">
            <v>ｳﾗﾆｱ+</v>
          </cell>
        </row>
        <row r="225">
          <cell r="A225">
            <v>33075013</v>
          </cell>
          <cell r="B225" t="str">
            <v>[星女神]ｳﾗﾆｱ</v>
          </cell>
        </row>
        <row r="226">
          <cell r="A226">
            <v>33076011</v>
          </cell>
          <cell r="B226" t="str">
            <v>ﾄｳﾃﾂ</v>
          </cell>
        </row>
        <row r="227">
          <cell r="A227">
            <v>33076012</v>
          </cell>
          <cell r="B227" t="str">
            <v>ﾄｳﾃﾂ+</v>
          </cell>
        </row>
        <row r="228">
          <cell r="A228">
            <v>33076013</v>
          </cell>
          <cell r="B228" t="str">
            <v>[財貪]ﾄｳﾃﾂ</v>
          </cell>
        </row>
        <row r="229">
          <cell r="A229">
            <v>33077011</v>
          </cell>
          <cell r="B229" t="str">
            <v>ﾍﾞﾝﾇ</v>
          </cell>
        </row>
        <row r="230">
          <cell r="A230">
            <v>33077012</v>
          </cell>
          <cell r="B230" t="str">
            <v>ﾍﾞﾝﾇ+</v>
          </cell>
        </row>
        <row r="231">
          <cell r="A231">
            <v>33077013</v>
          </cell>
          <cell r="B231" t="str">
            <v>[始祖鳥]ﾍﾞﾝﾇ</v>
          </cell>
        </row>
        <row r="232">
          <cell r="A232">
            <v>33078011</v>
          </cell>
          <cell r="B232" t="str">
            <v>ｹｯﾄ･ｼｰ</v>
          </cell>
        </row>
        <row r="233">
          <cell r="A233">
            <v>33078012</v>
          </cell>
          <cell r="B233" t="str">
            <v>ｹｯﾄ･ｼｰ+</v>
          </cell>
        </row>
        <row r="234">
          <cell r="A234">
            <v>33078013</v>
          </cell>
          <cell r="B234" t="str">
            <v>[王族]ｹｯﾄ･ｼｰ</v>
          </cell>
        </row>
        <row r="235">
          <cell r="A235">
            <v>33079011</v>
          </cell>
          <cell r="B235" t="str">
            <v>ﾗﾀﾄｽｸ</v>
          </cell>
        </row>
        <row r="236">
          <cell r="A236">
            <v>33079012</v>
          </cell>
          <cell r="B236" t="str">
            <v>ﾗﾀﾄｽｸ+</v>
          </cell>
        </row>
        <row r="237">
          <cell r="A237">
            <v>33079013</v>
          </cell>
          <cell r="B237" t="str">
            <v>[混乱]ﾗﾀﾄｽｸ</v>
          </cell>
        </row>
        <row r="238">
          <cell r="A238">
            <v>33080011</v>
          </cell>
          <cell r="B238" t="str">
            <v>ｾﾗﾌ</v>
          </cell>
        </row>
        <row r="239">
          <cell r="A239">
            <v>33080012</v>
          </cell>
          <cell r="B239" t="str">
            <v>ｾﾗﾌ+</v>
          </cell>
        </row>
        <row r="240">
          <cell r="A240">
            <v>33080013</v>
          </cell>
          <cell r="B240" t="str">
            <v>[熾天使]ｾﾗﾌ</v>
          </cell>
        </row>
        <row r="241">
          <cell r="A241">
            <v>34081011</v>
          </cell>
          <cell r="B241" t="str">
            <v>ｷﾙｹｰ</v>
          </cell>
        </row>
        <row r="242">
          <cell r="A242">
            <v>34081012</v>
          </cell>
          <cell r="B242" t="str">
            <v>ｷﾙｹｰ+</v>
          </cell>
        </row>
        <row r="243">
          <cell r="A243">
            <v>34081013</v>
          </cell>
          <cell r="B243" t="str">
            <v>[狂愛]ｷﾙｹｰ</v>
          </cell>
        </row>
        <row r="244">
          <cell r="A244">
            <v>34082011</v>
          </cell>
          <cell r="B244" t="str">
            <v>ｽｸﾙﾄﾞ</v>
          </cell>
        </row>
        <row r="245">
          <cell r="A245">
            <v>34082012</v>
          </cell>
          <cell r="B245" t="str">
            <v>ｽｸﾙﾄﾞ+</v>
          </cell>
        </row>
        <row r="246">
          <cell r="A246">
            <v>34082013</v>
          </cell>
          <cell r="B246" t="str">
            <v>[命選]ｽｸﾙﾄﾞ</v>
          </cell>
        </row>
        <row r="247">
          <cell r="A247">
            <v>34083011</v>
          </cell>
          <cell r="B247" t="str">
            <v>九尾の狐</v>
          </cell>
        </row>
        <row r="248">
          <cell r="A248">
            <v>34083012</v>
          </cell>
          <cell r="B248" t="str">
            <v>九尾の狐+</v>
          </cell>
        </row>
        <row r="249">
          <cell r="A249">
            <v>34083013</v>
          </cell>
          <cell r="B249" t="str">
            <v>[天狐]九尾の狐</v>
          </cell>
        </row>
        <row r="250">
          <cell r="A250">
            <v>36084011</v>
          </cell>
          <cell r="B250" t="str">
            <v>ﾃｨﾀｰﾆｱ</v>
          </cell>
        </row>
        <row r="251">
          <cell r="A251">
            <v>36084012</v>
          </cell>
          <cell r="B251" t="str">
            <v>ﾃｨﾀｰﾆｱ+</v>
          </cell>
        </row>
        <row r="252">
          <cell r="A252">
            <v>36084013</v>
          </cell>
          <cell r="B252" t="str">
            <v>[妖精王]ﾃｨﾀｰﾆｱ</v>
          </cell>
        </row>
        <row r="253">
          <cell r="A253">
            <v>13085011</v>
          </cell>
          <cell r="B253" t="str">
            <v>[雛鳥]ﾌｪﾆｯｸｽ</v>
          </cell>
        </row>
        <row r="254">
          <cell r="A254">
            <v>13085012</v>
          </cell>
          <cell r="B254" t="str">
            <v>[仔鳥]ﾌｪﾆｯｸｽ</v>
          </cell>
        </row>
        <row r="255">
          <cell r="A255">
            <v>13085013</v>
          </cell>
          <cell r="B255" t="str">
            <v>[若鳥]ﾌｪﾆｯｸｽ</v>
          </cell>
        </row>
        <row r="256">
          <cell r="A256">
            <v>13086014</v>
          </cell>
          <cell r="B256" t="str">
            <v>[成鳥]ﾌｪﾆｯｸｽ</v>
          </cell>
        </row>
        <row r="257">
          <cell r="A257">
            <v>14086011</v>
          </cell>
          <cell r="B257" t="str">
            <v>[弱火]ﾌｪﾆｯｸｽ+</v>
          </cell>
        </row>
        <row r="258">
          <cell r="A258">
            <v>14086012</v>
          </cell>
          <cell r="B258" t="str">
            <v>[中火]ﾌｪﾆｯｸｽ+</v>
          </cell>
        </row>
        <row r="259">
          <cell r="A259">
            <v>14087013</v>
          </cell>
          <cell r="B259" t="str">
            <v>[強火]ﾌｪﾆｯｸｽ+</v>
          </cell>
        </row>
        <row r="260">
          <cell r="A260">
            <v>14087014</v>
          </cell>
          <cell r="B260" t="str">
            <v>[業火]ﾌｪﾆｯｸｽ+</v>
          </cell>
        </row>
        <row r="261">
          <cell r="A261">
            <v>14087015</v>
          </cell>
          <cell r="B261" t="str">
            <v>[聖火]ﾌｪﾆｯｸｽ+</v>
          </cell>
        </row>
        <row r="262">
          <cell r="A262">
            <v>16088011</v>
          </cell>
          <cell r="B262" t="str">
            <v>[不死鳥]ﾌｪﾆｯｸｽ</v>
          </cell>
        </row>
        <row r="263">
          <cell r="A263">
            <v>16088013</v>
          </cell>
          <cell r="B263" t="str">
            <v>[不死鳥]ﾌｪﾆｯｸｽ+</v>
          </cell>
        </row>
        <row r="264">
          <cell r="A264">
            <v>11901011</v>
          </cell>
          <cell r="B264" t="str">
            <v>[情熱]ﾌﾟﾁ発育ｽﾗｲﾑ</v>
          </cell>
        </row>
        <row r="265">
          <cell r="A265">
            <v>12902011</v>
          </cell>
          <cell r="B265" t="str">
            <v>[情熱]発育ｽﾗｲﾑ</v>
          </cell>
        </row>
        <row r="266">
          <cell r="A266">
            <v>21904011</v>
          </cell>
          <cell r="B266" t="str">
            <v>[妖艶]ﾌﾟﾁ発育ｽﾗｲﾑ</v>
          </cell>
        </row>
        <row r="267">
          <cell r="A267">
            <v>22905011</v>
          </cell>
          <cell r="B267" t="str">
            <v>[妖艶]発育ｽﾗｲﾑ</v>
          </cell>
        </row>
        <row r="268">
          <cell r="A268">
            <v>31907011</v>
          </cell>
          <cell r="B268" t="str">
            <v>[清純]ﾌﾟﾁ発育ｽﾗｲﾑ</v>
          </cell>
        </row>
        <row r="269">
          <cell r="A269">
            <v>32908011</v>
          </cell>
          <cell r="B269" t="str">
            <v>[清純]発育ｽﾗｲﾑ</v>
          </cell>
        </row>
        <row r="270">
          <cell r="A270">
            <v>11911011</v>
          </cell>
          <cell r="B270" t="str">
            <v>[妖精]ﾏﾙﾉｰ</v>
          </cell>
        </row>
        <row r="271">
          <cell r="A271">
            <v>12912011</v>
          </cell>
          <cell r="B271" t="str">
            <v>[妖精]ｲﾙﾏﾊｰﾉ</v>
          </cell>
        </row>
        <row r="272">
          <cell r="A272">
            <v>13913011</v>
          </cell>
          <cell r="B272" t="str">
            <v>[妖精]ｱﾚ</v>
          </cell>
        </row>
        <row r="273">
          <cell r="A273">
            <v>14914011</v>
          </cell>
          <cell r="B273" t="str">
            <v>[妖精]ﾊｱﾚｲ</v>
          </cell>
        </row>
        <row r="274">
          <cell r="A274">
            <v>16915011</v>
          </cell>
          <cell r="B274" t="str">
            <v>[大妖聖]ﾊﾟｰﾚｱｽ</v>
          </cell>
        </row>
        <row r="275">
          <cell r="A275">
            <v>34086011</v>
          </cell>
          <cell r="B275" t="str">
            <v>ﾗﾌｧｴﾙ</v>
          </cell>
        </row>
        <row r="276">
          <cell r="A276">
            <v>34086012</v>
          </cell>
          <cell r="B276" t="str">
            <v>ﾗﾌｧｴﾙ+</v>
          </cell>
        </row>
        <row r="277">
          <cell r="A277">
            <v>34086013</v>
          </cell>
          <cell r="B277" t="str">
            <v>[四大天使]ﾗﾌｧｴﾙ</v>
          </cell>
        </row>
        <row r="278">
          <cell r="A278">
            <v>24089011</v>
          </cell>
          <cell r="B278" t="str">
            <v>ｶﾞﾌﾞﾘｴﾙ</v>
          </cell>
        </row>
        <row r="279">
          <cell r="A279">
            <v>24089012</v>
          </cell>
          <cell r="B279" t="str">
            <v>ｶﾞﾌﾞﾘｴﾙ+</v>
          </cell>
        </row>
        <row r="280">
          <cell r="A280">
            <v>24089013</v>
          </cell>
          <cell r="B280" t="str">
            <v>[四大天使]ｶﾞﾌﾞﾘｴﾙ</v>
          </cell>
        </row>
        <row r="281">
          <cell r="A281">
            <v>13090011</v>
          </cell>
          <cell r="B281" t="str">
            <v>ｶﾛﾝ</v>
          </cell>
        </row>
        <row r="282">
          <cell r="A282">
            <v>13090012</v>
          </cell>
          <cell r="B282" t="str">
            <v>ｶﾛﾝ+</v>
          </cell>
        </row>
        <row r="283">
          <cell r="A283">
            <v>13090013</v>
          </cell>
          <cell r="B283" t="str">
            <v>[水先案内]ｶﾛﾝ</v>
          </cell>
        </row>
        <row r="284">
          <cell r="A284">
            <v>23091011</v>
          </cell>
          <cell r="B284" t="str">
            <v>ｶﾞｰｺﾞｲﾙ</v>
          </cell>
        </row>
        <row r="285">
          <cell r="A285">
            <v>23091012</v>
          </cell>
          <cell r="B285" t="str">
            <v>ｶﾞｰｺﾞｲﾙ+</v>
          </cell>
        </row>
        <row r="286">
          <cell r="A286">
            <v>23091013</v>
          </cell>
          <cell r="B286" t="str">
            <v>[石像鬼]ｶﾞｰｺﾞｲﾙ</v>
          </cell>
        </row>
        <row r="287">
          <cell r="A287">
            <v>33092011</v>
          </cell>
          <cell r="B287" t="str">
            <v>ﾍﾟｶﾞｻｽ</v>
          </cell>
        </row>
        <row r="288">
          <cell r="A288">
            <v>33092012</v>
          </cell>
          <cell r="B288" t="str">
            <v>ﾍﾟｶﾞｻｽ+</v>
          </cell>
        </row>
        <row r="289">
          <cell r="A289">
            <v>33092013</v>
          </cell>
          <cell r="B289" t="str">
            <v>[天馬]ﾍﾟｶﾞｻｽ</v>
          </cell>
        </row>
        <row r="290">
          <cell r="A290">
            <v>14093011</v>
          </cell>
          <cell r="B290" t="str">
            <v>ｾﾄ</v>
          </cell>
        </row>
        <row r="291">
          <cell r="A291">
            <v>14093012</v>
          </cell>
          <cell r="B291" t="str">
            <v>ｾﾄ+</v>
          </cell>
        </row>
        <row r="292">
          <cell r="A292">
            <v>14093013</v>
          </cell>
          <cell r="B292" t="str">
            <v>[異邦神]ｾﾄ</v>
          </cell>
        </row>
        <row r="293">
          <cell r="A293">
            <v>36094011</v>
          </cell>
          <cell r="B293" t="str">
            <v>ｱﾑﾄﾞｼｱｽ</v>
          </cell>
        </row>
        <row r="294">
          <cell r="A294">
            <v>36094012</v>
          </cell>
          <cell r="B294" t="str">
            <v>ｱﾑﾄﾞｼｱｽ+</v>
          </cell>
        </row>
        <row r="295">
          <cell r="A295">
            <v>36094013</v>
          </cell>
          <cell r="B295" t="str">
            <v>[地獄公爵]ｱﾑﾄﾞｼｱｽ</v>
          </cell>
        </row>
        <row r="296">
          <cell r="A296">
            <v>11921011</v>
          </cell>
          <cell r="B296" t="str">
            <v>[黄金]ﾌﾟﾁｾﾚﾌﾞｽﾗｲﾑ</v>
          </cell>
        </row>
        <row r="297">
          <cell r="A297">
            <v>12922011</v>
          </cell>
          <cell r="B297" t="str">
            <v>[黄金]ｾﾚﾌﾞｽﾗｲﾑ</v>
          </cell>
        </row>
        <row r="298">
          <cell r="A298">
            <v>13923011</v>
          </cell>
          <cell r="B298" t="str">
            <v>[黄金]ｽｰﾊﾟｰｾﾚﾌﾞｽﾗｲﾑ</v>
          </cell>
        </row>
        <row r="299">
          <cell r="A299">
            <v>13903011</v>
          </cell>
          <cell r="B299" t="str">
            <v>[情熱]大盛ｽﾗｲﾑ</v>
          </cell>
        </row>
        <row r="300">
          <cell r="A300">
            <v>23906011</v>
          </cell>
          <cell r="B300" t="str">
            <v>[妖艶]大盛ｽﾗｲﾑ</v>
          </cell>
        </row>
        <row r="301">
          <cell r="A301">
            <v>33909011</v>
          </cell>
          <cell r="B301" t="str">
            <v>[清純]大盛ｽﾗｲﾑ</v>
          </cell>
        </row>
        <row r="302">
          <cell r="A302">
            <v>13095011</v>
          </cell>
          <cell r="B302" t="str">
            <v>ｷﾞｶﾞｰｽ</v>
          </cell>
        </row>
        <row r="303">
          <cell r="A303">
            <v>13095012</v>
          </cell>
          <cell r="B303" t="str">
            <v>ｷﾞｶﾞｰｽ+</v>
          </cell>
        </row>
        <row r="304">
          <cell r="A304">
            <v>13095013</v>
          </cell>
          <cell r="B304" t="str">
            <v>[蛇巨人]ｷﾞｶﾞｰｽ</v>
          </cell>
        </row>
        <row r="305">
          <cell r="A305">
            <v>24096011</v>
          </cell>
          <cell r="B305" t="str">
            <v>ｸﾗｰｹﾝ</v>
          </cell>
        </row>
        <row r="306">
          <cell r="A306">
            <v>24096012</v>
          </cell>
          <cell r="B306" t="str">
            <v>ｸﾗｰｹﾝ+</v>
          </cell>
        </row>
        <row r="307">
          <cell r="A307">
            <v>24096013</v>
          </cell>
          <cell r="B307" t="str">
            <v>[麗触手]ｸﾗｰｹﾝ</v>
          </cell>
        </row>
        <row r="308">
          <cell r="A308">
            <v>36097011</v>
          </cell>
          <cell r="B308" t="str">
            <v>ｾﾞｳｽ</v>
          </cell>
        </row>
        <row r="309">
          <cell r="A309">
            <v>36097012</v>
          </cell>
          <cell r="B309" t="str">
            <v>ｾﾞｳｽ+</v>
          </cell>
        </row>
        <row r="310">
          <cell r="A310">
            <v>36097013</v>
          </cell>
          <cell r="B310" t="str">
            <v>[十二神王]ｾﾞｳｽ</v>
          </cell>
        </row>
        <row r="311">
          <cell r="A311">
            <v>24098011</v>
          </cell>
          <cell r="B311" t="str">
            <v>ﾒﾃﾞｭｰｻ</v>
          </cell>
        </row>
        <row r="312">
          <cell r="A312">
            <v>24098012</v>
          </cell>
          <cell r="B312" t="str">
            <v>ﾒﾃﾞｭｰｻ+</v>
          </cell>
        </row>
        <row r="313">
          <cell r="A313">
            <v>24098013</v>
          </cell>
          <cell r="B313" t="str">
            <v>[毒蛇妃]ﾒﾃﾞｭｰｻ</v>
          </cell>
        </row>
        <row r="314">
          <cell r="A314">
            <v>34099011</v>
          </cell>
          <cell r="B314" t="str">
            <v>ｾｲﾚｰﾝ</v>
          </cell>
        </row>
        <row r="315">
          <cell r="A315">
            <v>34099012</v>
          </cell>
          <cell r="B315" t="str">
            <v>ｾｲﾚｰﾝ+</v>
          </cell>
        </row>
        <row r="316">
          <cell r="A316">
            <v>34099013</v>
          </cell>
          <cell r="B316" t="str">
            <v>[呪歌姫]ｾｲﾚｰﾝ</v>
          </cell>
        </row>
        <row r="317">
          <cell r="A317">
            <v>14100011</v>
          </cell>
          <cell r="B317" t="str">
            <v>ｱｸﾊﾟｰﾗ</v>
          </cell>
        </row>
        <row r="318">
          <cell r="A318">
            <v>14100012</v>
          </cell>
          <cell r="B318" t="str">
            <v>ｱｸﾊﾟｰﾗ+</v>
          </cell>
        </row>
        <row r="319">
          <cell r="A319">
            <v>14100013</v>
          </cell>
          <cell r="B319" t="str">
            <v>[世界基]ｱｸﾊﾟｰﾗ</v>
          </cell>
        </row>
        <row r="320">
          <cell r="A320">
            <v>26101011</v>
          </cell>
          <cell r="B320" t="str">
            <v>ﾎﾟｾｲﾄﾞﾝ</v>
          </cell>
        </row>
        <row r="321">
          <cell r="A321">
            <v>26101012</v>
          </cell>
          <cell r="B321" t="str">
            <v>ﾎﾟｾｲﾄﾞﾝ+</v>
          </cell>
        </row>
        <row r="322">
          <cell r="A322">
            <v>26101013</v>
          </cell>
          <cell r="B322" t="str">
            <v>[海神王]ﾎﾟｾｲﾄﾞﾝ</v>
          </cell>
        </row>
        <row r="323">
          <cell r="A323">
            <v>16101011</v>
          </cell>
          <cell r="B323" t="str">
            <v>[暴壊]ﾎﾟｾｲﾄﾞﾝ</v>
          </cell>
        </row>
        <row r="324">
          <cell r="A324">
            <v>16101012</v>
          </cell>
          <cell r="B324" t="str">
            <v>[暴壊]ﾎﾟｾｲﾄﾞﾝ+</v>
          </cell>
        </row>
        <row r="325">
          <cell r="A325">
            <v>16101013</v>
          </cell>
          <cell r="B325" t="str">
            <v>[極･暴壊]ﾎﾟｾｲﾄﾞﾝ</v>
          </cell>
        </row>
        <row r="326">
          <cell r="A326">
            <v>13102011</v>
          </cell>
          <cell r="B326" t="str">
            <v>ﾌｧｲｱﾄﾞﾚｲｸ</v>
          </cell>
        </row>
        <row r="327">
          <cell r="A327">
            <v>13102012</v>
          </cell>
          <cell r="B327" t="str">
            <v>ﾌｧｲｱﾄﾞﾚｲｸ+</v>
          </cell>
        </row>
        <row r="328">
          <cell r="A328">
            <v>13102013</v>
          </cell>
          <cell r="B328" t="str">
            <v>[火焔竜]ﾌｧｲｱﾄﾞﾚｲｸ</v>
          </cell>
        </row>
        <row r="329">
          <cell r="A329">
            <v>11103011</v>
          </cell>
          <cell r="B329" t="str">
            <v>ﾌﾝﾊﾞﾊﾞ</v>
          </cell>
        </row>
        <row r="330">
          <cell r="A330">
            <v>11103012</v>
          </cell>
          <cell r="B330" t="str">
            <v>ﾌﾝﾊﾞﾊﾞ+</v>
          </cell>
        </row>
        <row r="331">
          <cell r="A331">
            <v>11103013</v>
          </cell>
          <cell r="B331" t="str">
            <v>[神使獣]ﾌﾝﾊﾞﾊﾞ</v>
          </cell>
        </row>
        <row r="332">
          <cell r="A332">
            <v>31104011</v>
          </cell>
          <cell r="B332" t="str">
            <v>ｱｼﾞ･ﾀﾞﾊｰｶ</v>
          </cell>
        </row>
        <row r="333">
          <cell r="A333">
            <v>31104012</v>
          </cell>
          <cell r="B333" t="str">
            <v>ｱｼﾞ･ﾀﾞﾊｰｶ+</v>
          </cell>
        </row>
        <row r="334">
          <cell r="A334">
            <v>31104013</v>
          </cell>
          <cell r="B334" t="str">
            <v>[蛇竜王]ｱｼﾞ･ﾀﾞﾊｰｶ</v>
          </cell>
        </row>
        <row r="335">
          <cell r="A335">
            <v>21105011</v>
          </cell>
          <cell r="B335" t="str">
            <v>ｸﾞﾘﾌｨﾝ</v>
          </cell>
        </row>
        <row r="336">
          <cell r="A336">
            <v>21105012</v>
          </cell>
          <cell r="B336" t="str">
            <v>ｸﾞﾘﾌｨﾝ+</v>
          </cell>
        </row>
        <row r="337">
          <cell r="A337">
            <v>21105013</v>
          </cell>
          <cell r="B337" t="str">
            <v>[鷲獅獣]ｸﾞﾘﾌｨﾝ</v>
          </cell>
        </row>
        <row r="338">
          <cell r="A338">
            <v>23107011</v>
          </cell>
          <cell r="B338" t="str">
            <v>ｳｨﾙ･ｵ･ｳｨｽﾌﾟ</v>
          </cell>
        </row>
        <row r="339">
          <cell r="A339">
            <v>23107012</v>
          </cell>
          <cell r="B339" t="str">
            <v>ｳｨﾙ･ｵ･ｳｨｽﾌﾟ+</v>
          </cell>
        </row>
        <row r="340">
          <cell r="A340">
            <v>23107013</v>
          </cell>
          <cell r="B340" t="str">
            <v>[浮遊霊]ｳｨﾙ･ｵ･ｳｨｽﾌﾟ</v>
          </cell>
        </row>
        <row r="341">
          <cell r="A341">
            <v>11108011</v>
          </cell>
          <cell r="B341" t="str">
            <v>ｱﾙｺｰﾝ</v>
          </cell>
        </row>
        <row r="342">
          <cell r="A342">
            <v>11108012</v>
          </cell>
          <cell r="B342" t="str">
            <v>ｱﾙｺｰﾝ+</v>
          </cell>
        </row>
        <row r="343">
          <cell r="A343">
            <v>11108013</v>
          </cell>
          <cell r="B343" t="str">
            <v>[偽神]ｱﾙｺｰﾝ</v>
          </cell>
        </row>
        <row r="344">
          <cell r="A344">
            <v>21109011</v>
          </cell>
          <cell r="B344" t="str">
            <v>ﾃﾞｰﾓﾝ</v>
          </cell>
        </row>
        <row r="345">
          <cell r="A345">
            <v>21109012</v>
          </cell>
          <cell r="B345" t="str">
            <v>ﾃﾞｰﾓﾝ+</v>
          </cell>
        </row>
        <row r="346">
          <cell r="A346">
            <v>21109013</v>
          </cell>
          <cell r="B346" t="str">
            <v>[悪魔]ﾃﾞｰﾓﾝ</v>
          </cell>
        </row>
        <row r="347">
          <cell r="A347">
            <v>31110011</v>
          </cell>
          <cell r="B347" t="str">
            <v>ｹﾂｧﾙｶﾄﾙ</v>
          </cell>
        </row>
        <row r="348">
          <cell r="A348">
            <v>31110012</v>
          </cell>
          <cell r="B348" t="str">
            <v>ｹﾂｧﾙｶﾄﾙ+</v>
          </cell>
        </row>
        <row r="349">
          <cell r="A349">
            <v>31110013</v>
          </cell>
          <cell r="B349" t="str">
            <v>[羽毛蛇]ｹﾂｧﾙｶﾄﾙ</v>
          </cell>
        </row>
        <row r="350">
          <cell r="A350">
            <v>13111011</v>
          </cell>
          <cell r="B350" t="str">
            <v>ｶﾞﾙﾑ</v>
          </cell>
        </row>
        <row r="351">
          <cell r="A351">
            <v>13111012</v>
          </cell>
          <cell r="B351" t="str">
            <v>ｶﾞﾙﾑ+</v>
          </cell>
        </row>
        <row r="352">
          <cell r="A352">
            <v>13111013</v>
          </cell>
          <cell r="B352" t="str">
            <v>[番狼]ｶﾞﾙﾑ</v>
          </cell>
        </row>
        <row r="353">
          <cell r="A353">
            <v>11112011</v>
          </cell>
          <cell r="B353" t="str">
            <v>ｴｰｷﾞﾙ</v>
          </cell>
        </row>
        <row r="354">
          <cell r="A354">
            <v>11112012</v>
          </cell>
          <cell r="B354" t="str">
            <v>ｴｰｷﾞﾙ+</v>
          </cell>
        </row>
        <row r="355">
          <cell r="A355">
            <v>11112013</v>
          </cell>
          <cell r="B355" t="str">
            <v>[船喰]ｴｰｷﾞﾙ</v>
          </cell>
        </row>
        <row r="356">
          <cell r="A356">
            <v>21113011</v>
          </cell>
          <cell r="B356" t="str">
            <v>ﾒﾘｭｼﾞｰﾇ</v>
          </cell>
        </row>
        <row r="357">
          <cell r="A357">
            <v>21113012</v>
          </cell>
          <cell r="B357" t="str">
            <v>ﾒﾘｭｼﾞｰﾇ+</v>
          </cell>
        </row>
        <row r="358">
          <cell r="A358">
            <v>21113013</v>
          </cell>
          <cell r="B358" t="str">
            <v>[竜乙女]ﾒﾘｭｼﾞｰﾇ</v>
          </cell>
        </row>
        <row r="359">
          <cell r="A359">
            <v>31114011</v>
          </cell>
          <cell r="B359" t="str">
            <v>ｲﾙﾙﾔﾝｶｼｭ</v>
          </cell>
        </row>
        <row r="360">
          <cell r="A360">
            <v>31114012</v>
          </cell>
          <cell r="B360" t="str">
            <v>ｲﾙﾙﾔﾝｶｼｭ+</v>
          </cell>
        </row>
        <row r="361">
          <cell r="A361">
            <v>31114013</v>
          </cell>
          <cell r="B361" t="str">
            <v>[酔竜]ｲﾙﾙﾔﾝｶｼｭ</v>
          </cell>
        </row>
        <row r="362">
          <cell r="A362">
            <v>24115011</v>
          </cell>
          <cell r="B362" t="str">
            <v>ｱﾌﾞﾗｸｻｽ</v>
          </cell>
        </row>
        <row r="363">
          <cell r="A363">
            <v>24115012</v>
          </cell>
          <cell r="B363" t="str">
            <v>ｱﾌﾞﾗｸｻｽ+</v>
          </cell>
        </row>
        <row r="364">
          <cell r="A364">
            <v>24115013</v>
          </cell>
          <cell r="B364" t="str">
            <v>[導魔]ｱﾌﾞﾗｸｻｽ</v>
          </cell>
        </row>
        <row r="365">
          <cell r="A365">
            <v>16116011</v>
          </cell>
          <cell r="B365" t="str">
            <v>ﾄﾞﾐﾆｵﾝ</v>
          </cell>
        </row>
        <row r="366">
          <cell r="A366">
            <v>16116012</v>
          </cell>
          <cell r="B366" t="str">
            <v>ﾄﾞﾐﾆｵﾝ+</v>
          </cell>
        </row>
        <row r="367">
          <cell r="A367">
            <v>16116013</v>
          </cell>
          <cell r="B367" t="str">
            <v>[主天使]ﾄﾞﾐﾆｵﾝ</v>
          </cell>
        </row>
        <row r="368">
          <cell r="A368">
            <v>34117011</v>
          </cell>
          <cell r="B368" t="str">
            <v>ｴﾝﾌﾟｰｻ</v>
          </cell>
        </row>
        <row r="369">
          <cell r="A369">
            <v>34117012</v>
          </cell>
          <cell r="B369" t="str">
            <v>ｴﾝﾌﾟｰｻ+</v>
          </cell>
        </row>
        <row r="370">
          <cell r="A370">
            <v>34117013</v>
          </cell>
          <cell r="B370" t="str">
            <v>[雌螳螂]ｴﾝﾌﾟｰｻ</v>
          </cell>
        </row>
        <row r="371">
          <cell r="A371">
            <v>24118011</v>
          </cell>
          <cell r="B371" t="str">
            <v>ﾅｲﾄﾒｱ</v>
          </cell>
        </row>
        <row r="372">
          <cell r="A372">
            <v>24118012</v>
          </cell>
          <cell r="B372" t="str">
            <v>ﾅｲﾄﾒｱ+</v>
          </cell>
        </row>
        <row r="373">
          <cell r="A373">
            <v>24118013</v>
          </cell>
          <cell r="B373" t="str">
            <v>[悪夢魔]ﾅｲﾄﾒｱ</v>
          </cell>
        </row>
        <row r="374">
          <cell r="A374">
            <v>16118011</v>
          </cell>
          <cell r="B374" t="str">
            <v>ﾏﾝﾓﾝ</v>
          </cell>
        </row>
        <row r="375">
          <cell r="A375">
            <v>16118012</v>
          </cell>
          <cell r="B375" t="str">
            <v>ﾏﾝﾓﾝ+</v>
          </cell>
        </row>
        <row r="376">
          <cell r="A376">
            <v>16118013</v>
          </cell>
          <cell r="B376" t="str">
            <v>[欲魔神]ﾏﾝﾓﾝ</v>
          </cell>
        </row>
        <row r="377">
          <cell r="A377">
            <v>26120011</v>
          </cell>
          <cell r="B377" t="str">
            <v>ｱﾝﾘ･ﾏﾕ</v>
          </cell>
        </row>
        <row r="378">
          <cell r="A378">
            <v>26120012</v>
          </cell>
          <cell r="B378" t="str">
            <v>ｱﾝﾘ･ﾏﾕ+</v>
          </cell>
        </row>
        <row r="379">
          <cell r="A379">
            <v>26120013</v>
          </cell>
          <cell r="B379" t="str">
            <v>[絶対悪神]ｱﾝﾘ･ﾏﾕ</v>
          </cell>
        </row>
        <row r="380">
          <cell r="A380">
            <v>16106013</v>
          </cell>
          <cell r="B380" t="str">
            <v>[大天使]ｱｰｸｴﾝｼﾞｪﾙ</v>
          </cell>
        </row>
        <row r="381">
          <cell r="A381">
            <v>13121011</v>
          </cell>
          <cell r="B381" t="str">
            <v>ﾎﾙｽ</v>
          </cell>
        </row>
        <row r="382">
          <cell r="A382">
            <v>13121012</v>
          </cell>
          <cell r="B382" t="str">
            <v>ﾎﾙｽ+</v>
          </cell>
        </row>
        <row r="383">
          <cell r="A383">
            <v>13121013</v>
          </cell>
          <cell r="B383" t="str">
            <v>[太陽神]ﾎﾙｽ</v>
          </cell>
        </row>
        <row r="384">
          <cell r="A384">
            <v>24122011</v>
          </cell>
          <cell r="B384" t="str">
            <v>ﾐﾄﾗ</v>
          </cell>
        </row>
        <row r="385">
          <cell r="A385">
            <v>24122012</v>
          </cell>
          <cell r="B385" t="str">
            <v>ﾐﾄﾗ+</v>
          </cell>
        </row>
        <row r="386">
          <cell r="A386">
            <v>24122013</v>
          </cell>
          <cell r="B386" t="str">
            <v>[光明神]ﾐﾄﾗ</v>
          </cell>
        </row>
        <row r="387">
          <cell r="A387">
            <v>36123011</v>
          </cell>
          <cell r="B387" t="str">
            <v>ｳｫﾌ･ﾏﾅﾌ</v>
          </cell>
        </row>
        <row r="388">
          <cell r="A388">
            <v>36123012</v>
          </cell>
          <cell r="B388" t="str">
            <v>ｳｫﾌ･ﾏﾅﾌ+</v>
          </cell>
        </row>
        <row r="389">
          <cell r="A389">
            <v>36123013</v>
          </cell>
          <cell r="B389" t="str">
            <v>[最善思考]ｳｫﾌ･ﾏﾅﾌ</v>
          </cell>
        </row>
        <row r="390">
          <cell r="A390">
            <v>23124011</v>
          </cell>
          <cell r="B390" t="str">
            <v>ｱｰﾀﾙ</v>
          </cell>
        </row>
        <row r="391">
          <cell r="A391">
            <v>23124012</v>
          </cell>
          <cell r="B391" t="str">
            <v>ｱｰﾀﾙ+</v>
          </cell>
        </row>
        <row r="392">
          <cell r="A392">
            <v>23124013</v>
          </cell>
          <cell r="B392" t="str">
            <v>[火焔神]ｱｰﾀﾙ</v>
          </cell>
        </row>
        <row r="393">
          <cell r="A393">
            <v>13125011</v>
          </cell>
          <cell r="B393" t="str">
            <v>ｳﾙｽﾗｸﾞﾅ</v>
          </cell>
        </row>
        <row r="394">
          <cell r="A394">
            <v>13125012</v>
          </cell>
          <cell r="B394" t="str">
            <v>ｳﾙｽﾗｸﾞﾅ+</v>
          </cell>
        </row>
        <row r="395">
          <cell r="A395">
            <v>13125013</v>
          </cell>
          <cell r="B395" t="str">
            <v>[変化神]ｳﾙｽﾗｸﾞﾅ</v>
          </cell>
        </row>
        <row r="396">
          <cell r="A396">
            <v>34126011</v>
          </cell>
          <cell r="B396" t="str">
            <v>ｱｶ･ﾏﾅﾌ</v>
          </cell>
        </row>
        <row r="397">
          <cell r="A397">
            <v>34126012</v>
          </cell>
          <cell r="B397" t="str">
            <v>ｱｶ･ﾏﾅﾌ+</v>
          </cell>
        </row>
        <row r="398">
          <cell r="A398">
            <v>34126013</v>
          </cell>
          <cell r="B398" t="str">
            <v>[最悪思考]ｱｶ･ﾏﾅﾌ</v>
          </cell>
        </row>
        <row r="399">
          <cell r="A399">
            <v>16127011</v>
          </cell>
          <cell r="B399" t="str">
            <v>ﾍﾞﾘｱﾙ</v>
          </cell>
        </row>
        <row r="400">
          <cell r="A400">
            <v>16127012</v>
          </cell>
          <cell r="B400" t="str">
            <v>ﾍﾞﾘｱﾙ+</v>
          </cell>
        </row>
        <row r="401">
          <cell r="A401">
            <v>16127013</v>
          </cell>
          <cell r="B401" t="str">
            <v>[獄女王]ﾍﾞﾘｱﾙ</v>
          </cell>
        </row>
        <row r="402">
          <cell r="A402">
            <v>26127011</v>
          </cell>
          <cell r="B402" t="str">
            <v>[悪魔嬢]ﾍﾞﾘｱﾙ</v>
          </cell>
        </row>
        <row r="403">
          <cell r="A403">
            <v>26127012</v>
          </cell>
          <cell r="B403" t="str">
            <v>[悪魔嬢]ﾍﾞﾘｱﾙ+</v>
          </cell>
        </row>
        <row r="404">
          <cell r="A404">
            <v>26127013</v>
          </cell>
          <cell r="B404" t="str">
            <v>[極･悪魔嬢]ﾍﾞﾘｱﾙ</v>
          </cell>
        </row>
        <row r="405">
          <cell r="A405">
            <v>34128011</v>
          </cell>
          <cell r="B405" t="str">
            <v>ｱｽﾓﾃﾞｳｽ</v>
          </cell>
        </row>
        <row r="406">
          <cell r="A406">
            <v>34128012</v>
          </cell>
          <cell r="B406" t="str">
            <v>ｱｽﾓﾃﾞｳｽ+</v>
          </cell>
        </row>
        <row r="407">
          <cell r="A407">
            <v>34128013</v>
          </cell>
          <cell r="B407" t="str">
            <v>[猥誘惑]ｱｽﾓﾃﾞｳｽ</v>
          </cell>
        </row>
        <row r="408">
          <cell r="A408">
            <v>24129011</v>
          </cell>
          <cell r="B408" t="str">
            <v>ﾊﾞｱﾙ</v>
          </cell>
        </row>
        <row r="409">
          <cell r="A409">
            <v>24129012</v>
          </cell>
          <cell r="B409" t="str">
            <v>ﾊﾞｱﾙ+</v>
          </cell>
        </row>
        <row r="410">
          <cell r="A410">
            <v>24129013</v>
          </cell>
          <cell r="B410" t="str">
            <v>[荒野帝]ﾊﾞｱﾙ</v>
          </cell>
        </row>
        <row r="411">
          <cell r="A411">
            <v>33130011</v>
          </cell>
          <cell r="B411" t="str">
            <v xml:space="preserve">ﾅｲﾄｺﾞｰﾝﾄ </v>
          </cell>
        </row>
        <row r="412">
          <cell r="A412">
            <v>33130012</v>
          </cell>
          <cell r="B412" t="str">
            <v>ﾅｲﾄｺﾞｰﾝﾄ+</v>
          </cell>
        </row>
        <row r="413">
          <cell r="A413">
            <v>33130013</v>
          </cell>
          <cell r="B413" t="str">
            <v xml:space="preserve">[夜魔]ﾅｲﾄｺﾞｰﾝﾄ </v>
          </cell>
        </row>
        <row r="414">
          <cell r="A414">
            <v>16131011</v>
          </cell>
          <cell r="B414" t="str">
            <v>ｲﾙﾀﾞｰﾅ</v>
          </cell>
        </row>
        <row r="415">
          <cell r="A415">
            <v>16131012</v>
          </cell>
          <cell r="B415" t="str">
            <v>ｲﾙﾀﾞｰﾅ+</v>
          </cell>
        </row>
        <row r="416">
          <cell r="A416">
            <v>16131013</v>
          </cell>
          <cell r="B416" t="str">
            <v>[光戦姫]ｲﾙﾀﾞｰﾅ</v>
          </cell>
        </row>
        <row r="417">
          <cell r="A417">
            <v>36132011</v>
          </cell>
          <cell r="B417" t="str">
            <v>ｽﾛｰﾈ</v>
          </cell>
        </row>
        <row r="418">
          <cell r="A418">
            <v>36132012</v>
          </cell>
          <cell r="B418" t="str">
            <v>ｽﾛｰﾈ+</v>
          </cell>
        </row>
        <row r="419">
          <cell r="A419">
            <v>36132013</v>
          </cell>
          <cell r="B419" t="str">
            <v>[座天使]ｽﾛｰﾈ</v>
          </cell>
        </row>
        <row r="420">
          <cell r="A420">
            <v>26133011</v>
          </cell>
          <cell r="B420" t="str">
            <v>ｻｷｭﾊﾞｽ</v>
          </cell>
        </row>
        <row r="421">
          <cell r="A421">
            <v>26133012</v>
          </cell>
          <cell r="B421" t="str">
            <v>ｻｷｭﾊﾞｽ+</v>
          </cell>
        </row>
        <row r="422">
          <cell r="A422">
            <v>26133013</v>
          </cell>
          <cell r="B422" t="str">
            <v>[不変吸淫]ｻｷｭﾊﾞｽ</v>
          </cell>
        </row>
        <row r="423">
          <cell r="A423">
            <v>34134011</v>
          </cell>
          <cell r="B423" t="str">
            <v xml:space="preserve">ﾘｯﾁ </v>
          </cell>
        </row>
        <row r="424">
          <cell r="A424">
            <v>34134012</v>
          </cell>
          <cell r="B424" t="str">
            <v>ﾘｯﾁ+</v>
          </cell>
        </row>
        <row r="425">
          <cell r="A425">
            <v>34134013</v>
          </cell>
          <cell r="B425" t="str">
            <v xml:space="preserve">[貴腐]ﾘｯﾁ </v>
          </cell>
        </row>
        <row r="426">
          <cell r="A426">
            <v>14135011</v>
          </cell>
          <cell r="B426" t="str">
            <v>ﾑﾙﾑﾙ</v>
          </cell>
        </row>
        <row r="427">
          <cell r="A427">
            <v>14135012</v>
          </cell>
          <cell r="B427" t="str">
            <v>ﾑﾙﾑﾙ+</v>
          </cell>
        </row>
        <row r="428">
          <cell r="A428">
            <v>14135013</v>
          </cell>
          <cell r="B428" t="str">
            <v>[騒魔神]ﾑﾙﾑﾙ</v>
          </cell>
        </row>
        <row r="429">
          <cell r="A429">
            <v>13136011</v>
          </cell>
          <cell r="B429" t="str">
            <v>ﾏﾙｺｼｱｽ</v>
          </cell>
        </row>
        <row r="430">
          <cell r="A430">
            <v>13136012</v>
          </cell>
          <cell r="B430" t="str">
            <v>ﾏﾙｺｼｱｽ+</v>
          </cell>
        </row>
        <row r="431">
          <cell r="A431">
            <v>13136013</v>
          </cell>
          <cell r="B431" t="str">
            <v>[望郷侯]ﾏﾙｺｼｱｽ</v>
          </cell>
        </row>
        <row r="432">
          <cell r="A432">
            <v>23137011</v>
          </cell>
          <cell r="B432" t="str">
            <v xml:space="preserve">ﾜｲﾊﾞｰﾝ </v>
          </cell>
        </row>
        <row r="433">
          <cell r="A433">
            <v>23137012</v>
          </cell>
          <cell r="B433" t="str">
            <v>ﾜｲﾊﾞｰﾝ+</v>
          </cell>
        </row>
        <row r="434">
          <cell r="A434">
            <v>23137013</v>
          </cell>
          <cell r="B434" t="str">
            <v xml:space="preserve">[征服竜]ﾜｲﾊﾞｰﾝ </v>
          </cell>
        </row>
        <row r="435">
          <cell r="A435">
            <v>22138011</v>
          </cell>
          <cell r="B435" t="str">
            <v>ｱｰｸﾃｨﾀﾝ</v>
          </cell>
        </row>
        <row r="436">
          <cell r="A436">
            <v>22138012</v>
          </cell>
          <cell r="B436" t="str">
            <v>ｱｰｸﾃｨﾀﾝ+</v>
          </cell>
        </row>
        <row r="437">
          <cell r="A437">
            <v>22138013</v>
          </cell>
          <cell r="B437" t="str">
            <v>[妹溺愛]ｱｰｸﾃｨﾀﾝ</v>
          </cell>
        </row>
        <row r="438">
          <cell r="A438">
            <v>16139011</v>
          </cell>
          <cell r="B438" t="str">
            <v>[紅月]ﾍｰﾗｰ</v>
          </cell>
        </row>
        <row r="439">
          <cell r="A439">
            <v>16139012</v>
          </cell>
          <cell r="B439" t="str">
            <v>[紅月]ﾍｰﾗｰ+</v>
          </cell>
        </row>
        <row r="440">
          <cell r="A440">
            <v>16139013</v>
          </cell>
          <cell r="B440" t="str">
            <v>[花鳥封月]ﾍｰﾗｰ</v>
          </cell>
        </row>
        <row r="441">
          <cell r="A441">
            <v>26139011</v>
          </cell>
          <cell r="B441" t="str">
            <v>[蜜月]ﾍｰﾗｰ</v>
          </cell>
        </row>
        <row r="442">
          <cell r="A442">
            <v>26139012</v>
          </cell>
          <cell r="B442" t="str">
            <v>[蜜月]ﾍｰﾗｰ+</v>
          </cell>
        </row>
        <row r="443">
          <cell r="A443">
            <v>26139013</v>
          </cell>
          <cell r="B443" t="str">
            <v>[月下美神]ﾍｰﾗｰ</v>
          </cell>
        </row>
        <row r="444">
          <cell r="A444">
            <v>36139011</v>
          </cell>
          <cell r="B444" t="str">
            <v>[朧月]ﾍｰﾗｰ</v>
          </cell>
        </row>
        <row r="445">
          <cell r="A445">
            <v>36139012</v>
          </cell>
          <cell r="B445" t="str">
            <v>[朧月]ﾍｰﾗｰ+</v>
          </cell>
        </row>
        <row r="446">
          <cell r="A446">
            <v>36139013</v>
          </cell>
          <cell r="B446" t="str">
            <v>[刹月花]ﾍｰﾗｰ</v>
          </cell>
        </row>
        <row r="447">
          <cell r="A447">
            <v>16140011</v>
          </cell>
          <cell r="B447" t="str">
            <v>[幼竜]ﾘﾃﾞｨｱ</v>
          </cell>
        </row>
        <row r="448">
          <cell r="A448">
            <v>16140012</v>
          </cell>
          <cell r="B448" t="str">
            <v>[幼竜]ﾘﾃﾞｨｱ+</v>
          </cell>
        </row>
        <row r="449">
          <cell r="A449">
            <v>16140013</v>
          </cell>
          <cell r="B449" t="str">
            <v>[浄化聖竜]ﾘﾃﾞｨｱ</v>
          </cell>
        </row>
        <row r="450">
          <cell r="A450">
            <v>26140011</v>
          </cell>
          <cell r="B450" t="str">
            <v>[稚竜]ﾘﾃﾞｨｱ</v>
          </cell>
        </row>
        <row r="451">
          <cell r="A451">
            <v>26140012</v>
          </cell>
          <cell r="B451" t="str">
            <v>[稚竜]ﾘﾃﾞｨｱ+</v>
          </cell>
        </row>
        <row r="452">
          <cell r="A452">
            <v>26140013</v>
          </cell>
          <cell r="B452" t="str">
            <v>[破邪聖竜]ﾘﾃﾞｨｱ</v>
          </cell>
        </row>
        <row r="453">
          <cell r="A453">
            <v>36140011</v>
          </cell>
          <cell r="B453" t="str">
            <v>[仔竜]ﾘﾃﾞｨｱ</v>
          </cell>
        </row>
        <row r="454">
          <cell r="A454">
            <v>36140012</v>
          </cell>
          <cell r="B454" t="str">
            <v>[仔竜]ﾘﾃﾞｨｱ+</v>
          </cell>
        </row>
        <row r="455">
          <cell r="A455">
            <v>36140013</v>
          </cell>
          <cell r="B455" t="str">
            <v>[守護聖竜]ﾘﾃﾞｨｱ</v>
          </cell>
        </row>
        <row r="456">
          <cell r="A456">
            <v>26141011</v>
          </cell>
          <cell r="B456" t="str">
            <v>ﾊﾟｽﾞｽﾞ</v>
          </cell>
        </row>
        <row r="457">
          <cell r="A457">
            <v>26141012</v>
          </cell>
          <cell r="B457" t="str">
            <v>ﾊﾟｽﾞｽﾞ+</v>
          </cell>
        </row>
        <row r="458">
          <cell r="A458">
            <v>26141013</v>
          </cell>
          <cell r="B458" t="str">
            <v>[嵐魔神]ﾊﾟｽﾞｽﾞ</v>
          </cell>
        </row>
        <row r="459">
          <cell r="A459">
            <v>34142011</v>
          </cell>
          <cell r="B459" t="str">
            <v>ｻﾘｴﾙ</v>
          </cell>
        </row>
        <row r="460">
          <cell r="A460">
            <v>34142012</v>
          </cell>
          <cell r="B460" t="str">
            <v>ｻﾘｴﾙ+</v>
          </cell>
        </row>
        <row r="461">
          <cell r="A461">
            <v>34142013</v>
          </cell>
          <cell r="B461" t="str">
            <v>[死天使]ｻﾘｴﾙ</v>
          </cell>
        </row>
        <row r="462">
          <cell r="A462">
            <v>33143011</v>
          </cell>
          <cell r="B462" t="str">
            <v>ﾋﾟｸｼｰ</v>
          </cell>
        </row>
        <row r="463">
          <cell r="A463">
            <v>33143012</v>
          </cell>
          <cell r="B463" t="str">
            <v>ﾋﾟｸｼｰ+</v>
          </cell>
        </row>
        <row r="464">
          <cell r="A464">
            <v>33143013</v>
          </cell>
          <cell r="B464" t="str">
            <v>[好奇精]ﾋﾟｸｼｰ</v>
          </cell>
        </row>
        <row r="465">
          <cell r="A465">
            <v>26144011</v>
          </cell>
          <cell r="B465" t="str">
            <v>ｶﾏｴﾙ</v>
          </cell>
        </row>
        <row r="466">
          <cell r="A466">
            <v>26144012</v>
          </cell>
          <cell r="B466" t="str">
            <v>ｶﾏｴﾙ+</v>
          </cell>
        </row>
        <row r="467">
          <cell r="A467">
            <v>26144013</v>
          </cell>
          <cell r="B467" t="str">
            <v>[破壊天使]ｶﾏｴﾙ</v>
          </cell>
        </row>
        <row r="468">
          <cell r="A468">
            <v>34145011</v>
          </cell>
          <cell r="B468" t="str">
            <v>ﾌﾟﾘﾝｼﾊﾟﾘﾃｨ</v>
          </cell>
        </row>
        <row r="469">
          <cell r="A469">
            <v>34145012</v>
          </cell>
          <cell r="B469" t="str">
            <v>ﾌﾟﾘﾝｼﾊﾟﾘﾃｨ+</v>
          </cell>
        </row>
        <row r="470">
          <cell r="A470">
            <v>34145013</v>
          </cell>
          <cell r="B470" t="str">
            <v>[権天使]ﾌﾟﾘﾝｼﾊﾟﾘﾃｨ</v>
          </cell>
        </row>
        <row r="471">
          <cell r="A471">
            <v>36146011</v>
          </cell>
          <cell r="B471" t="str">
            <v>[水心]乙姫</v>
          </cell>
        </row>
        <row r="472">
          <cell r="A472">
            <v>36146012</v>
          </cell>
          <cell r="B472" t="str">
            <v>[清涼]乙姫</v>
          </cell>
        </row>
        <row r="473">
          <cell r="A473">
            <v>36146013</v>
          </cell>
          <cell r="B473" t="str">
            <v>[純粋]乙姫</v>
          </cell>
        </row>
        <row r="474">
          <cell r="A474">
            <v>36147014</v>
          </cell>
          <cell r="B474" t="str">
            <v>[海洋]乙姫</v>
          </cell>
        </row>
        <row r="475">
          <cell r="A475">
            <v>34147011</v>
          </cell>
          <cell r="B475" t="str">
            <v>[滋馳走]乙姫+</v>
          </cell>
        </row>
        <row r="476">
          <cell r="A476">
            <v>34147012</v>
          </cell>
          <cell r="B476" t="str">
            <v>[潮演舞]乙姫+</v>
          </cell>
        </row>
        <row r="477">
          <cell r="A477">
            <v>34148013</v>
          </cell>
          <cell r="B477" t="str">
            <v>[御持成]乙姫+</v>
          </cell>
        </row>
        <row r="478">
          <cell r="A478">
            <v>34148014</v>
          </cell>
          <cell r="B478" t="str">
            <v>[宮土産]乙姫+</v>
          </cell>
        </row>
        <row r="479">
          <cell r="A479">
            <v>34148015</v>
          </cell>
          <cell r="B479" t="str">
            <v>[純真玉手]乙姫+</v>
          </cell>
        </row>
        <row r="480">
          <cell r="A480">
            <v>36149011</v>
          </cell>
          <cell r="B480" t="str">
            <v>[東海龍女]乙姫</v>
          </cell>
        </row>
        <row r="481">
          <cell r="A481">
            <v>36149013</v>
          </cell>
          <cell r="B481" t="str">
            <v>[東海龍女]乙姫+</v>
          </cell>
        </row>
        <row r="482">
          <cell r="A482">
            <v>36150011</v>
          </cell>
          <cell r="B482" t="str">
            <v>[真夏のﾋﾞｰﾄ]ｱﾑﾄﾞｼｱｽ</v>
          </cell>
        </row>
        <row r="483">
          <cell r="A483">
            <v>36150012</v>
          </cell>
          <cell r="B483" t="str">
            <v>[真夏のﾋﾞｰﾄ]ｱﾑﾄﾞｼｱｽ+</v>
          </cell>
        </row>
        <row r="484">
          <cell r="A484">
            <v>36150013</v>
          </cell>
          <cell r="B484" t="str">
            <v>[やまないｱﾝｺｰﾙ]ｱﾑﾄﾞｼｱｽ</v>
          </cell>
        </row>
        <row r="485">
          <cell r="A485">
            <v>14151011</v>
          </cell>
          <cell r="B485" t="str">
            <v>[灼熱ﾀﾞﾝｽ]ｾﾄ</v>
          </cell>
        </row>
        <row r="486">
          <cell r="A486">
            <v>14151012</v>
          </cell>
          <cell r="B486" t="str">
            <v>[灼熱ﾀﾞﾝｽ]ｾﾄ+</v>
          </cell>
        </row>
        <row r="487">
          <cell r="A487">
            <v>14151013</v>
          </cell>
          <cell r="B487" t="str">
            <v>[砂浜の嵐]ｾﾄ</v>
          </cell>
        </row>
        <row r="488">
          <cell r="A488">
            <v>26152011</v>
          </cell>
          <cell r="B488" t="str">
            <v>[南国天国]ｶﾞﾌﾞﾘｴﾙ</v>
          </cell>
        </row>
        <row r="489">
          <cell r="A489">
            <v>26152012</v>
          </cell>
          <cell r="B489" t="str">
            <v>[南国天国]ｶﾞﾌﾞﾘｴﾙ+</v>
          </cell>
        </row>
        <row r="490">
          <cell r="A490">
            <v>26152013</v>
          </cell>
          <cell r="B490" t="str">
            <v>[亜熱帯ﾍｳﾞﾝ]ｶﾞﾌﾞﾘｴﾙ</v>
          </cell>
        </row>
        <row r="491">
          <cell r="A491">
            <v>34153011</v>
          </cell>
          <cell r="B491" t="str">
            <v>[夏時間]ｳﾗﾆｱ</v>
          </cell>
        </row>
        <row r="492">
          <cell r="A492">
            <v>34153012</v>
          </cell>
          <cell r="B492" t="str">
            <v>[夏時間]ｳﾗﾆｱ+</v>
          </cell>
        </row>
        <row r="493">
          <cell r="A493">
            <v>34153013</v>
          </cell>
          <cell r="B493" t="str">
            <v>[渚の戦乙女]ｳﾗﾆｱ</v>
          </cell>
        </row>
        <row r="494">
          <cell r="A494">
            <v>14154011</v>
          </cell>
          <cell r="B494" t="str">
            <v>[お水遊び]ｱﾅﾄ</v>
          </cell>
        </row>
        <row r="495">
          <cell r="A495">
            <v>14154012</v>
          </cell>
          <cell r="B495" t="str">
            <v>[お水遊び]ｱﾅﾄ+</v>
          </cell>
        </row>
        <row r="496">
          <cell r="A496">
            <v>14154013</v>
          </cell>
          <cell r="B496" t="str">
            <v>[晴天血海]ｱﾅﾄ</v>
          </cell>
        </row>
        <row r="497">
          <cell r="A497">
            <v>13155011</v>
          </cell>
          <cell r="B497" t="str">
            <v>ｽﾚｲﾌﾟﾆﾙ</v>
          </cell>
        </row>
        <row r="498">
          <cell r="A498">
            <v>13155012</v>
          </cell>
          <cell r="B498" t="str">
            <v>ｽﾚｲﾌﾟﾆﾙ+</v>
          </cell>
        </row>
        <row r="499">
          <cell r="A499">
            <v>13155013</v>
          </cell>
          <cell r="B499" t="str">
            <v>[勇猛果敢]ｽﾚｲﾌﾟﾆﾙ</v>
          </cell>
        </row>
        <row r="500">
          <cell r="A500">
            <v>11156011</v>
          </cell>
          <cell r="B500" t="str">
            <v>ｵｰｶﾞ</v>
          </cell>
        </row>
        <row r="501">
          <cell r="A501">
            <v>11156012</v>
          </cell>
          <cell r="B501" t="str">
            <v>ｵｰｶﾞ+</v>
          </cell>
        </row>
        <row r="502">
          <cell r="A502">
            <v>11156013</v>
          </cell>
          <cell r="B502" t="str">
            <v>[凶暴]ｵｰｶﾞ</v>
          </cell>
        </row>
        <row r="503">
          <cell r="A503">
            <v>21157011</v>
          </cell>
          <cell r="B503" t="str">
            <v>ｶﾞﾈｰｼｬ</v>
          </cell>
        </row>
        <row r="504">
          <cell r="A504">
            <v>21157012</v>
          </cell>
          <cell r="B504" t="str">
            <v>ｶﾞﾈｰｼｬ+</v>
          </cell>
        </row>
        <row r="505">
          <cell r="A505">
            <v>21157013</v>
          </cell>
          <cell r="B505" t="str">
            <v>[群衆]ｶﾞﾈｰｼｬ</v>
          </cell>
        </row>
        <row r="506">
          <cell r="A506">
            <v>31158011</v>
          </cell>
          <cell r="B506" t="str">
            <v>ｱｽﾋﾟﾄﾞｹﾛｰﾈ</v>
          </cell>
        </row>
        <row r="507">
          <cell r="A507">
            <v>31158012</v>
          </cell>
          <cell r="B507" t="str">
            <v>ｱｽﾋﾟﾄﾞｹﾛｰﾈ+</v>
          </cell>
        </row>
        <row r="508">
          <cell r="A508">
            <v>31158013</v>
          </cell>
          <cell r="B508" t="str">
            <v>[蛇亀]ｱｽﾋﾟﾄﾞｹﾛｰﾈ</v>
          </cell>
        </row>
        <row r="509">
          <cell r="A509">
            <v>33159011</v>
          </cell>
          <cell r="B509" t="str">
            <v>ﾚﾑﾚｰｽ</v>
          </cell>
        </row>
        <row r="510">
          <cell r="A510">
            <v>33159012</v>
          </cell>
          <cell r="B510" t="str">
            <v>ﾚﾑﾚｰｽ+</v>
          </cell>
        </row>
        <row r="511">
          <cell r="A511">
            <v>33159013</v>
          </cell>
          <cell r="B511" t="str">
            <v>[絶壁浮遊]ﾚﾑﾚｰｽ</v>
          </cell>
        </row>
        <row r="512">
          <cell r="A512">
            <v>11160011</v>
          </cell>
          <cell r="B512" t="str">
            <v>ﾚﾌﾟﾗｺｰﾝ</v>
          </cell>
        </row>
        <row r="513">
          <cell r="A513">
            <v>11160012</v>
          </cell>
          <cell r="B513" t="str">
            <v>ﾚﾌﾟﾗｺｰﾝ+</v>
          </cell>
        </row>
        <row r="514">
          <cell r="A514">
            <v>11160013</v>
          </cell>
          <cell r="B514" t="str">
            <v>[小人]ﾚﾌﾟﾗｺｰﾝ</v>
          </cell>
        </row>
        <row r="515">
          <cell r="A515">
            <v>21161011</v>
          </cell>
          <cell r="B515" t="str">
            <v>ﾊｰﾋﾟｨｰ</v>
          </cell>
        </row>
        <row r="516">
          <cell r="A516">
            <v>21161012</v>
          </cell>
          <cell r="B516" t="str">
            <v>ﾊｰﾋﾟｨｰ+</v>
          </cell>
        </row>
        <row r="517">
          <cell r="A517">
            <v>21161013</v>
          </cell>
          <cell r="B517" t="str">
            <v>[華麗]ﾊｰﾋﾟｨｰ</v>
          </cell>
        </row>
        <row r="518">
          <cell r="A518">
            <v>31162011</v>
          </cell>
          <cell r="B518" t="str">
            <v>ｱｳｽﾞﾌﾗﾑ</v>
          </cell>
        </row>
        <row r="519">
          <cell r="A519">
            <v>31162012</v>
          </cell>
          <cell r="B519" t="str">
            <v>ｱｳｽﾞﾌﾗﾑ+</v>
          </cell>
        </row>
        <row r="520">
          <cell r="A520">
            <v>31162013</v>
          </cell>
          <cell r="B520" t="str">
            <v>[豊満]ｱｳｽﾞﾌﾗﾑ</v>
          </cell>
        </row>
        <row r="521">
          <cell r="A521">
            <v>16163011</v>
          </cell>
          <cell r="B521" t="str">
            <v>ｳﾘｴﾙ</v>
          </cell>
        </row>
        <row r="522">
          <cell r="A522">
            <v>16163012</v>
          </cell>
          <cell r="B522" t="str">
            <v>ｳﾘｴﾙ+</v>
          </cell>
        </row>
        <row r="523">
          <cell r="A523">
            <v>16163013</v>
          </cell>
          <cell r="B523" t="str">
            <v>[四大天使]ｳﾘｴﾙ</v>
          </cell>
        </row>
        <row r="524">
          <cell r="A524">
            <v>26164011</v>
          </cell>
          <cell r="B524" t="str">
            <v>ｱﾒﾝ･ﾗｰ</v>
          </cell>
        </row>
        <row r="525">
          <cell r="A525">
            <v>26164012</v>
          </cell>
          <cell r="B525" t="str">
            <v>ｱﾒﾝ･ﾗｰ+</v>
          </cell>
        </row>
        <row r="526">
          <cell r="A526">
            <v>26164013</v>
          </cell>
          <cell r="B526" t="str">
            <v>[豊饒神]ｱﾒﾝ･ﾗｰ</v>
          </cell>
        </row>
        <row r="527">
          <cell r="A527">
            <v>14165011</v>
          </cell>
          <cell r="B527" t="str">
            <v>ﾊﾞﾌｫﾒｯﾄ</v>
          </cell>
        </row>
        <row r="528">
          <cell r="A528">
            <v>14165012</v>
          </cell>
          <cell r="B528" t="str">
            <v>ﾊﾞﾌｫﾒｯﾄ+</v>
          </cell>
        </row>
        <row r="529">
          <cell r="A529">
            <v>14165013</v>
          </cell>
          <cell r="B529" t="str">
            <v>[狂宴悪魔]ﾊﾞﾌｫﾒｯﾄ</v>
          </cell>
        </row>
        <row r="530">
          <cell r="A530">
            <v>34166011</v>
          </cell>
          <cell r="B530" t="str">
            <v>ｴｸｽｼｱ</v>
          </cell>
        </row>
        <row r="531">
          <cell r="A531">
            <v>34166012</v>
          </cell>
          <cell r="B531" t="str">
            <v>ｴｸｽｼｱ+</v>
          </cell>
        </row>
        <row r="532">
          <cell r="A532">
            <v>34166013</v>
          </cell>
          <cell r="B532" t="str">
            <v>[能天使]ｴｸｽｼｱ</v>
          </cell>
        </row>
        <row r="533">
          <cell r="A533">
            <v>16167011</v>
          </cell>
          <cell r="B533" t="str">
            <v>[渚の小悪魔]ｲﾝﾌﾟ</v>
          </cell>
        </row>
        <row r="534">
          <cell r="A534">
            <v>16167012</v>
          </cell>
          <cell r="B534" t="str">
            <v>[渚の小悪魔]ｲﾝﾌﾟ+</v>
          </cell>
        </row>
        <row r="535">
          <cell r="A535">
            <v>16167013</v>
          </cell>
          <cell r="B535" t="str">
            <v>[真夏の秘事]ｲﾝﾌﾟ</v>
          </cell>
        </row>
        <row r="536">
          <cell r="A536">
            <v>16168011</v>
          </cell>
          <cell r="B536" t="str">
            <v>[真夏のﾊﾞｶﾝｽ]鳳凰</v>
          </cell>
        </row>
        <row r="537">
          <cell r="A537">
            <v>16168012</v>
          </cell>
          <cell r="B537" t="str">
            <v>[真夏のﾊﾞｶﾝｽ]鳳凰+</v>
          </cell>
        </row>
        <row r="538">
          <cell r="A538">
            <v>16168013</v>
          </cell>
          <cell r="B538" t="str">
            <v>[灼熱ﾗﾌﾞ]鳳凰</v>
          </cell>
        </row>
        <row r="539">
          <cell r="A539">
            <v>36169011</v>
          </cell>
          <cell r="B539" t="str">
            <v>[夏景色]ｳｫﾌ･ﾏﾅﾌ</v>
          </cell>
        </row>
        <row r="540">
          <cell r="A540">
            <v>36169012</v>
          </cell>
          <cell r="B540" t="str">
            <v>[夏景色]ｳｫﾌ･ﾏﾅﾌ+</v>
          </cell>
        </row>
        <row r="541">
          <cell r="A541">
            <v>36169013</v>
          </cell>
          <cell r="B541" t="str">
            <v>[ｻﾏｰﾛﾏﾝｽ]ｳｫﾌ･ﾏﾅﾌ</v>
          </cell>
        </row>
        <row r="542">
          <cell r="A542">
            <v>24170011</v>
          </cell>
          <cell r="B542" t="str">
            <v>[渚の果実]ﾐﾄﾗ</v>
          </cell>
        </row>
        <row r="543">
          <cell r="A543">
            <v>24170012</v>
          </cell>
          <cell r="B543" t="str">
            <v>[渚の果実]ﾐﾄﾗ+</v>
          </cell>
        </row>
        <row r="544">
          <cell r="A544">
            <v>24170013</v>
          </cell>
          <cell r="B544" t="str">
            <v>[南国果実]ﾐﾄﾗ</v>
          </cell>
        </row>
        <row r="545">
          <cell r="A545">
            <v>14171011</v>
          </cell>
          <cell r="B545" t="str">
            <v>[残暑解放]ｱﾅﾝﾀ</v>
          </cell>
        </row>
        <row r="546">
          <cell r="A546">
            <v>14171012</v>
          </cell>
          <cell r="B546" t="str">
            <v>[残暑解放]ｱﾅﾝﾀ+</v>
          </cell>
        </row>
        <row r="547">
          <cell r="A547">
            <v>14171013</v>
          </cell>
          <cell r="B547" t="str">
            <v>[ﾋﾞｰﾁﾀｲﾑ]ｱﾅﾝﾀ</v>
          </cell>
        </row>
        <row r="548">
          <cell r="A548">
            <v>24172011</v>
          </cell>
          <cell r="B548" t="str">
            <v>[浜辺の純真]ﾛｰﾊﾟｰ</v>
          </cell>
        </row>
        <row r="549">
          <cell r="A549">
            <v>24172012</v>
          </cell>
          <cell r="B549" t="str">
            <v>[浜辺の純真]ﾛｰﾊﾟｰ+</v>
          </cell>
        </row>
        <row r="550">
          <cell r="A550">
            <v>24172013</v>
          </cell>
          <cell r="B550" t="str">
            <v>[天真爛漫]ﾛｰﾊﾟｰ</v>
          </cell>
        </row>
        <row r="551">
          <cell r="A551">
            <v>36173011</v>
          </cell>
          <cell r="B551" t="str">
            <v>ｳﾞｪﾙｻﾞﾝﾃﾞｨ</v>
          </cell>
        </row>
        <row r="552">
          <cell r="A552">
            <v>36173012</v>
          </cell>
          <cell r="B552" t="str">
            <v>ｳﾞｪﾙｻﾞﾝﾃﾞｨ+</v>
          </cell>
        </row>
        <row r="553">
          <cell r="A553">
            <v>36173013</v>
          </cell>
          <cell r="B553" t="str">
            <v>[現乙女]ｳﾞｪﾙｻﾞﾝﾃﾞｨ</v>
          </cell>
        </row>
        <row r="554">
          <cell r="A554">
            <v>26174011</v>
          </cell>
          <cell r="B554" t="str">
            <v>[堕天]ｳﾘｴﾙ</v>
          </cell>
        </row>
        <row r="555">
          <cell r="A555">
            <v>26174012</v>
          </cell>
          <cell r="B555" t="str">
            <v>[堕天]ｳﾘｴﾙ+</v>
          </cell>
        </row>
        <row r="556">
          <cell r="A556">
            <v>26174013</v>
          </cell>
          <cell r="B556" t="str">
            <v>[極･堕天]ｳﾘｴﾙ</v>
          </cell>
        </row>
        <row r="557">
          <cell r="A557">
            <v>36175011</v>
          </cell>
          <cell r="B557" t="str">
            <v>[ｼｰｽﾞﾝ･ｲﾝ･ｻﾞ･ｻﾝ]九尾の狐</v>
          </cell>
        </row>
        <row r="558">
          <cell r="A558">
            <v>36175012</v>
          </cell>
          <cell r="B558" t="str">
            <v>[ｼｰｽﾞﾝ･ｲﾝ･ｻﾞ･ｻﾝ]九尾の狐+</v>
          </cell>
        </row>
        <row r="559">
          <cell r="A559">
            <v>36175013</v>
          </cell>
          <cell r="B559" t="str">
            <v>[驚天ﾎﾟﾛﾘ]九尾の狐</v>
          </cell>
        </row>
        <row r="560">
          <cell r="A560">
            <v>24176011</v>
          </cell>
          <cell r="B560" t="str">
            <v>ｶｰﾘｰ</v>
          </cell>
        </row>
        <row r="561">
          <cell r="A561">
            <v>24176012</v>
          </cell>
          <cell r="B561" t="str">
            <v>ｶｰﾘｰ+</v>
          </cell>
        </row>
        <row r="562">
          <cell r="A562">
            <v>24176013</v>
          </cell>
          <cell r="B562" t="str">
            <v>[大黒天女]ｶｰﾘｰ</v>
          </cell>
        </row>
        <row r="563">
          <cell r="A563">
            <v>33177011</v>
          </cell>
          <cell r="B563" t="str">
            <v>ﾕﾙﾙﾝｸﾞﾙ</v>
          </cell>
        </row>
        <row r="564">
          <cell r="A564">
            <v>33177012</v>
          </cell>
          <cell r="B564" t="str">
            <v>ﾕﾙﾙﾝｸﾞﾙ+</v>
          </cell>
        </row>
        <row r="565">
          <cell r="A565">
            <v>33177013</v>
          </cell>
          <cell r="B565" t="str">
            <v>[虹蛇]ﾕﾙﾙﾝｸﾞﾙ</v>
          </cell>
        </row>
        <row r="566">
          <cell r="A566">
            <v>14178011</v>
          </cell>
          <cell r="B566" t="str">
            <v>ｻｲｸﾛﾌﾟｽ</v>
          </cell>
        </row>
        <row r="567">
          <cell r="A567">
            <v>14178012</v>
          </cell>
          <cell r="B567" t="str">
            <v>ｻｲｸﾛﾌﾟｽ+</v>
          </cell>
        </row>
        <row r="568">
          <cell r="A568">
            <v>14178013</v>
          </cell>
          <cell r="B568" t="str">
            <v>[独眼]ｻｲｸﾛﾌﾟｽ</v>
          </cell>
        </row>
        <row r="569">
          <cell r="A569">
            <v>26179011</v>
          </cell>
          <cell r="B569" t="str">
            <v>[真夏の吸淫]ｻｷｭﾊﾞｽ</v>
          </cell>
        </row>
        <row r="570">
          <cell r="A570">
            <v>26179012</v>
          </cell>
          <cell r="B570" t="str">
            <v>[真夏の吸淫]ｻｷｭﾊﾞｽ+</v>
          </cell>
        </row>
        <row r="571">
          <cell r="A571">
            <v>26179013</v>
          </cell>
          <cell r="B571" t="str">
            <v>[ひと夏の思い出]ｻｷｭﾊﾞｽ</v>
          </cell>
        </row>
        <row r="572">
          <cell r="A572">
            <v>34180011</v>
          </cell>
          <cell r="B572" t="str">
            <v>[夏海]ﾘｯﾁ</v>
          </cell>
        </row>
        <row r="573">
          <cell r="A573">
            <v>34180012</v>
          </cell>
          <cell r="B573" t="str">
            <v>[夏海]ﾘｯﾁ+</v>
          </cell>
        </row>
        <row r="574">
          <cell r="A574">
            <v>34180013</v>
          </cell>
          <cell r="B574" t="str">
            <v>[ﾗｽﾄｻﾏｰ]ﾘｯﾁ</v>
          </cell>
        </row>
        <row r="575">
          <cell r="A575">
            <v>26181011</v>
          </cell>
          <cell r="B575" t="str">
            <v>[宿命]ｳﾞｪﾙｻﾞﾝﾃﾞｨ</v>
          </cell>
        </row>
        <row r="576">
          <cell r="A576">
            <v>26181012</v>
          </cell>
          <cell r="B576" t="str">
            <v>[宿命]ｳﾞｪﾙｻﾞﾝﾃﾞｨ+</v>
          </cell>
        </row>
        <row r="577">
          <cell r="A577">
            <v>26181013</v>
          </cell>
          <cell r="B577" t="str">
            <v>[堕･宿命]ｳﾞｪﾙｻﾞﾝﾃﾞｨ</v>
          </cell>
        </row>
        <row r="578">
          <cell r="A578">
            <v>36182011</v>
          </cell>
          <cell r="B578" t="str">
            <v>[虹色]ﾚｲﾝﾎﾞｰｽﾗｲﾑ</v>
          </cell>
        </row>
        <row r="579">
          <cell r="A579">
            <v>23933011</v>
          </cell>
          <cell r="B579" t="str">
            <v>[技能]ｽｷﾙｽﾗｲﾑ</v>
          </cell>
        </row>
        <row r="580">
          <cell r="A580">
            <v>26183001</v>
          </cell>
          <cell r="B580" t="str">
            <v>ｳﾝﾃﾞｨｰﾈ</v>
          </cell>
        </row>
        <row r="581">
          <cell r="A581">
            <v>26183002</v>
          </cell>
          <cell r="B581" t="str">
            <v>ｳﾝﾃﾞｨｰﾈ+</v>
          </cell>
        </row>
        <row r="582">
          <cell r="A582">
            <v>26183003</v>
          </cell>
          <cell r="B582" t="str">
            <v>[四精霊]ｳﾝﾃﾞｨｰﾈ</v>
          </cell>
        </row>
        <row r="583">
          <cell r="A583">
            <v>34184001</v>
          </cell>
          <cell r="B583" t="str">
            <v>ﾃﾞｭﾐﾅｽ</v>
          </cell>
        </row>
        <row r="584">
          <cell r="A584">
            <v>34184002</v>
          </cell>
          <cell r="B584" t="str">
            <v>ﾃﾞｭﾐﾅｽ+</v>
          </cell>
        </row>
        <row r="585">
          <cell r="A585">
            <v>34184003</v>
          </cell>
          <cell r="B585" t="str">
            <v>[力天使]ﾃﾞｭﾐﾅｽ</v>
          </cell>
        </row>
        <row r="586">
          <cell r="A586">
            <v>16185011</v>
          </cell>
          <cell r="B586" t="str">
            <v>[幼魔]ﾒﾌｨｰ</v>
          </cell>
        </row>
        <row r="587">
          <cell r="A587">
            <v>16185012</v>
          </cell>
          <cell r="B587" t="str">
            <v>[幼魔]ﾒﾌｨｰ+</v>
          </cell>
        </row>
        <row r="588">
          <cell r="A588">
            <v>16185013</v>
          </cell>
          <cell r="B588" t="str">
            <v>[漆黒幼魔]ﾒﾌｨｰ</v>
          </cell>
        </row>
        <row r="589">
          <cell r="A589">
            <v>26185011</v>
          </cell>
          <cell r="B589" t="str">
            <v>[悪魔娘]ﾒﾌｨｰ</v>
          </cell>
        </row>
        <row r="590">
          <cell r="A590">
            <v>26185012</v>
          </cell>
          <cell r="B590" t="str">
            <v>[悪魔娘]ﾒﾌｨｰ+</v>
          </cell>
        </row>
        <row r="591">
          <cell r="A591">
            <v>26185013</v>
          </cell>
          <cell r="B591" t="str">
            <v>[邪悪魔娘]ﾒﾌｨｰ</v>
          </cell>
        </row>
        <row r="592">
          <cell r="A592">
            <v>36185011</v>
          </cell>
          <cell r="B592" t="str">
            <v>[小悪魔]ﾒﾌｨｰ</v>
          </cell>
        </row>
        <row r="593">
          <cell r="A593">
            <v>36185012</v>
          </cell>
          <cell r="B593" t="str">
            <v>[小悪魔]ﾒﾌｨｰ+</v>
          </cell>
        </row>
        <row r="594">
          <cell r="A594">
            <v>36185013</v>
          </cell>
          <cell r="B594" t="str">
            <v>[我侭悪魔]ﾒﾌｨｰ</v>
          </cell>
        </row>
        <row r="595">
          <cell r="A595">
            <v>36186011</v>
          </cell>
          <cell r="B595" t="str">
            <v>ﾘﾘﾑ</v>
          </cell>
        </row>
        <row r="596">
          <cell r="A596">
            <v>36186012</v>
          </cell>
          <cell r="B596" t="str">
            <v>ﾘﾘﾑ+</v>
          </cell>
        </row>
        <row r="597">
          <cell r="A597">
            <v>36186013</v>
          </cell>
          <cell r="B597" t="str">
            <v>[淫誘惑]ﾘﾘﾑ</v>
          </cell>
        </row>
        <row r="598">
          <cell r="A598">
            <v>24187011</v>
          </cell>
          <cell r="B598" t="str">
            <v>ｱﾊﾞﾄﾞﾝ</v>
          </cell>
        </row>
        <row r="599">
          <cell r="A599">
            <v>24187012</v>
          </cell>
          <cell r="B599" t="str">
            <v>ｱﾊﾞﾄﾞﾝ+</v>
          </cell>
        </row>
        <row r="600">
          <cell r="A600">
            <v>24187013</v>
          </cell>
          <cell r="B600" t="str">
            <v>[奈落王]ｱﾊﾞﾄﾞﾝ</v>
          </cell>
        </row>
        <row r="601">
          <cell r="A601">
            <v>31188011</v>
          </cell>
          <cell r="B601" t="str">
            <v>ﾎﾟﾙﾀｰｶﾞｲｽﾄ</v>
          </cell>
        </row>
        <row r="602">
          <cell r="A602">
            <v>31188012</v>
          </cell>
          <cell r="B602" t="str">
            <v>ﾎﾟﾙﾀｰｶﾞｲｽﾄ+</v>
          </cell>
        </row>
        <row r="603">
          <cell r="A603">
            <v>31188013</v>
          </cell>
          <cell r="B603" t="str">
            <v>[騒霊娘]ﾎﾟﾙﾀｰｶﾞｲｽﾄ</v>
          </cell>
        </row>
        <row r="604">
          <cell r="A604">
            <v>16189011</v>
          </cell>
          <cell r="B604" t="str">
            <v>ﾃﾞｨｱﾎﾞﾛｽ</v>
          </cell>
        </row>
        <row r="605">
          <cell r="A605">
            <v>16189012</v>
          </cell>
          <cell r="B605" t="str">
            <v>ﾃﾞｨｱﾎﾞﾛｽ+</v>
          </cell>
        </row>
        <row r="606">
          <cell r="A606">
            <v>16189013</v>
          </cell>
          <cell r="B606" t="str">
            <v>[虚闇]ﾃﾞｨｱﾎﾞﾛｽ</v>
          </cell>
        </row>
        <row r="607">
          <cell r="A607">
            <v>26190011</v>
          </cell>
          <cell r="B607" t="str">
            <v>[虚闇魔人]ﾃﾞｨｱﾎﾞﾛｽ</v>
          </cell>
        </row>
        <row r="608">
          <cell r="A608">
            <v>26190012</v>
          </cell>
          <cell r="B608" t="str">
            <v>[虚闇魔人]ﾃﾞｨｱﾎﾞﾛｽ+</v>
          </cell>
        </row>
        <row r="609">
          <cell r="A609">
            <v>26190013</v>
          </cell>
          <cell r="B609" t="str">
            <v>[極･虚闇魔人]ﾃﾞｨｱﾎﾞﾛｽ</v>
          </cell>
        </row>
        <row r="610">
          <cell r="A610">
            <v>34191011</v>
          </cell>
          <cell r="B610" t="str">
            <v>ｸﾞｲｿﾝ</v>
          </cell>
        </row>
        <row r="611">
          <cell r="A611">
            <v>34191012</v>
          </cell>
          <cell r="B611" t="str">
            <v>ｸﾞｲｿﾝ+</v>
          </cell>
        </row>
        <row r="612">
          <cell r="A612">
            <v>34191013</v>
          </cell>
          <cell r="B612" t="str">
            <v>[賢明公]ｸﾞｲｿﾝ</v>
          </cell>
        </row>
        <row r="613">
          <cell r="A613">
            <v>36192011</v>
          </cell>
          <cell r="B613" t="str">
            <v>ﾛｷ</v>
          </cell>
        </row>
        <row r="614">
          <cell r="A614">
            <v>36192012</v>
          </cell>
          <cell r="B614" t="str">
            <v>ﾛｷ+</v>
          </cell>
        </row>
        <row r="615">
          <cell r="A615">
            <v>36192013</v>
          </cell>
          <cell r="B615" t="str">
            <v>[狡知]ﾛｷ</v>
          </cell>
        </row>
        <row r="616">
          <cell r="A616">
            <v>14193011</v>
          </cell>
          <cell r="B616" t="str">
            <v>ﾌﾚｲ</v>
          </cell>
        </row>
        <row r="617">
          <cell r="A617">
            <v>14193012</v>
          </cell>
          <cell r="B617" t="str">
            <v>ﾌﾚｲ+</v>
          </cell>
        </row>
        <row r="618">
          <cell r="A618">
            <v>14193013</v>
          </cell>
          <cell r="B618" t="str">
            <v>[秀麗]ﾌﾚｲ</v>
          </cell>
        </row>
        <row r="619">
          <cell r="A619">
            <v>34194011</v>
          </cell>
          <cell r="B619" t="str">
            <v>ﾊﾞﾙﾊﾞﾄｽ</v>
          </cell>
        </row>
        <row r="620">
          <cell r="A620">
            <v>34194012</v>
          </cell>
          <cell r="B620" t="str">
            <v>ﾊﾞﾙﾊﾞﾄｽ+</v>
          </cell>
        </row>
        <row r="621">
          <cell r="A621">
            <v>34194013</v>
          </cell>
          <cell r="B621" t="str">
            <v>[清廉公爵]ﾊﾞﾙﾊﾞﾄｽ</v>
          </cell>
        </row>
        <row r="622">
          <cell r="A622">
            <v>23195011</v>
          </cell>
          <cell r="B622" t="str">
            <v>大天狗</v>
          </cell>
        </row>
        <row r="623">
          <cell r="A623">
            <v>23195012</v>
          </cell>
          <cell r="B623" t="str">
            <v>大天狗+</v>
          </cell>
        </row>
        <row r="624">
          <cell r="A624">
            <v>23195013</v>
          </cell>
          <cell r="B624" t="str">
            <v>[疾風]大天狗</v>
          </cell>
        </row>
        <row r="625">
          <cell r="A625">
            <v>24196011</v>
          </cell>
          <cell r="B625" t="str">
            <v>ｱﾇﾋﾞｽ</v>
          </cell>
        </row>
        <row r="626">
          <cell r="A626">
            <v>24196012</v>
          </cell>
          <cell r="B626" t="str">
            <v>ｱﾇﾋﾞｽ+</v>
          </cell>
        </row>
        <row r="627">
          <cell r="A627">
            <v>24196013</v>
          </cell>
          <cell r="B627" t="str">
            <v>[死聖神]ｱﾇﾋﾞｽ</v>
          </cell>
        </row>
        <row r="628">
          <cell r="A628">
            <v>16197011</v>
          </cell>
          <cell r="B628" t="str">
            <v>ｳﾞｧﾙｷﾘｰ</v>
          </cell>
        </row>
        <row r="629">
          <cell r="A629">
            <v>16197012</v>
          </cell>
          <cell r="B629" t="str">
            <v>ｳﾞｧﾙｷﾘｰ+</v>
          </cell>
        </row>
        <row r="630">
          <cell r="A630">
            <v>16197013</v>
          </cell>
          <cell r="B630" t="str">
            <v>[戦乙女]ｳﾞｧﾙｷﾘｰ</v>
          </cell>
        </row>
        <row r="631">
          <cell r="A631">
            <v>24198011</v>
          </cell>
          <cell r="B631" t="str">
            <v>ﾄｰﾙ</v>
          </cell>
        </row>
        <row r="632">
          <cell r="A632">
            <v>24198012</v>
          </cell>
          <cell r="B632" t="str">
            <v>ﾄｰﾙ+</v>
          </cell>
        </row>
        <row r="633">
          <cell r="A633">
            <v>24198013</v>
          </cell>
          <cell r="B633" t="str">
            <v>[雷神]ﾄｰﾙ</v>
          </cell>
        </row>
        <row r="634">
          <cell r="A634">
            <v>16199011</v>
          </cell>
          <cell r="B634" t="str">
            <v>ｵｼﾘｽ</v>
          </cell>
        </row>
        <row r="635">
          <cell r="A635">
            <v>16199012</v>
          </cell>
          <cell r="B635" t="str">
            <v>ｵｼﾘｽ+</v>
          </cell>
        </row>
        <row r="636">
          <cell r="A636">
            <v>16199013</v>
          </cell>
          <cell r="B636" t="str">
            <v>[冥界王]ｵｼﾘｽ</v>
          </cell>
        </row>
        <row r="637">
          <cell r="A637">
            <v>33200011</v>
          </cell>
          <cell r="B637" t="str">
            <v>ﾄｰﾄ</v>
          </cell>
        </row>
        <row r="638">
          <cell r="A638">
            <v>33200012</v>
          </cell>
          <cell r="B638" t="str">
            <v>ﾄｰﾄ+</v>
          </cell>
        </row>
        <row r="639">
          <cell r="A639">
            <v>33200013</v>
          </cell>
          <cell r="B639" t="str">
            <v>[知恵神]ﾄｰﾄ</v>
          </cell>
        </row>
        <row r="640">
          <cell r="A640">
            <v>33201011</v>
          </cell>
          <cell r="B640" t="str">
            <v>魍魎</v>
          </cell>
        </row>
        <row r="641">
          <cell r="A641">
            <v>33201012</v>
          </cell>
          <cell r="B641" t="str">
            <v>魍魎+</v>
          </cell>
        </row>
        <row r="642">
          <cell r="A642">
            <v>33201013</v>
          </cell>
          <cell r="B642" t="str">
            <v>[瘴霊]魍魎</v>
          </cell>
        </row>
        <row r="643">
          <cell r="A643">
            <v>13202011</v>
          </cell>
          <cell r="B643" t="str">
            <v>魑魅</v>
          </cell>
        </row>
        <row r="644">
          <cell r="A644">
            <v>13202012</v>
          </cell>
          <cell r="B644" t="str">
            <v>魑魅+</v>
          </cell>
        </row>
        <row r="645">
          <cell r="A645">
            <v>13202013</v>
          </cell>
          <cell r="B645" t="str">
            <v>[緑霊]魑魅</v>
          </cell>
        </row>
        <row r="646">
          <cell r="A646">
            <v>21203011</v>
          </cell>
          <cell r="B646" t="str">
            <v>ｹﾙﾋﾟｰ</v>
          </cell>
        </row>
        <row r="647">
          <cell r="A647">
            <v>21203012</v>
          </cell>
          <cell r="B647" t="str">
            <v>ｹﾙﾋﾟｰ+</v>
          </cell>
        </row>
        <row r="648">
          <cell r="A648">
            <v>21203013</v>
          </cell>
          <cell r="B648" t="str">
            <v>[水霊]ｹﾙﾋﾟｰ</v>
          </cell>
        </row>
        <row r="649">
          <cell r="A649">
            <v>21204011</v>
          </cell>
          <cell r="B649" t="str">
            <v>ｲｴﾃｨ</v>
          </cell>
        </row>
        <row r="650">
          <cell r="A650">
            <v>21204012</v>
          </cell>
          <cell r="B650" t="str">
            <v>ｲｴﾃｨ+</v>
          </cell>
        </row>
        <row r="651">
          <cell r="A651">
            <v>21204013</v>
          </cell>
          <cell r="B651" t="str">
            <v>[雪娘]ｲｴﾃｨ</v>
          </cell>
        </row>
        <row r="652">
          <cell r="A652">
            <v>11205011</v>
          </cell>
          <cell r="B652" t="str">
            <v>ﾈﾌｨﾘﾑ</v>
          </cell>
        </row>
        <row r="653">
          <cell r="A653">
            <v>11205012</v>
          </cell>
          <cell r="B653" t="str">
            <v>ﾈﾌｨﾘﾑ+</v>
          </cell>
        </row>
        <row r="654">
          <cell r="A654">
            <v>11205013</v>
          </cell>
          <cell r="B654" t="str">
            <v>[怪力娘]ﾈﾌｨﾘﾑ</v>
          </cell>
        </row>
        <row r="655">
          <cell r="A655">
            <v>31206011</v>
          </cell>
          <cell r="B655" t="str">
            <v>ﾊﾞﾛﾒｯﾂ</v>
          </cell>
        </row>
        <row r="656">
          <cell r="A656">
            <v>31206012</v>
          </cell>
          <cell r="B656" t="str">
            <v>ﾊﾞﾛﾒｯﾂ+</v>
          </cell>
        </row>
        <row r="657">
          <cell r="A657">
            <v>31206013</v>
          </cell>
          <cell r="B657" t="str">
            <v>[熟娘]ﾊﾞﾛﾒｯﾂ</v>
          </cell>
        </row>
        <row r="658">
          <cell r="A658">
            <v>26207011</v>
          </cell>
          <cell r="B658" t="str">
            <v>ｴﾘｺﾞｰﾙ</v>
          </cell>
        </row>
        <row r="659">
          <cell r="A659">
            <v>26207012</v>
          </cell>
          <cell r="B659" t="str">
            <v>ｴﾘｺﾞｰﾙ+</v>
          </cell>
        </row>
        <row r="660">
          <cell r="A660">
            <v>26207013</v>
          </cell>
          <cell r="B660" t="str">
            <v>[悪騎士]ｴﾘｺﾞｰﾙ</v>
          </cell>
        </row>
        <row r="661">
          <cell r="A661">
            <v>34208011</v>
          </cell>
          <cell r="B661" t="str">
            <v>ｱﾙﾗｳﾈ</v>
          </cell>
        </row>
        <row r="662">
          <cell r="A662">
            <v>34208012</v>
          </cell>
          <cell r="B662" t="str">
            <v>ｱﾙﾗｳﾈ+</v>
          </cell>
        </row>
        <row r="663">
          <cell r="A663">
            <v>34208013</v>
          </cell>
          <cell r="B663" t="str">
            <v>[高貴華]ｱﾙﾗｳﾈ</v>
          </cell>
        </row>
        <row r="664">
          <cell r="A664">
            <v>36209011</v>
          </cell>
          <cell r="B664" t="str">
            <v>[絶景浴衣]ｾﾞｳｽ</v>
          </cell>
        </row>
        <row r="665">
          <cell r="A665">
            <v>36209012</v>
          </cell>
          <cell r="B665" t="str">
            <v>[絶景浴衣]ｾﾞｳｽ+</v>
          </cell>
        </row>
        <row r="666">
          <cell r="A666">
            <v>36209013</v>
          </cell>
          <cell r="B666" t="str">
            <v>[浴衣美人]ｾﾞｳｽ</v>
          </cell>
        </row>
        <row r="667">
          <cell r="A667">
            <v>26210011</v>
          </cell>
          <cell r="B667" t="str">
            <v>[淫浴衣]ｻｷｭﾊﾞｽ</v>
          </cell>
        </row>
        <row r="668">
          <cell r="A668">
            <v>26210012</v>
          </cell>
          <cell r="B668" t="str">
            <v>[淫浴衣]ｻｷｭﾊﾞｽ+</v>
          </cell>
        </row>
        <row r="669">
          <cell r="A669">
            <v>26210013</v>
          </cell>
          <cell r="B669" t="str">
            <v>[大人の火遊び]ｻｷｭﾊﾞｽ</v>
          </cell>
        </row>
        <row r="670">
          <cell r="A670">
            <v>36211011</v>
          </cell>
          <cell r="B670" t="str">
            <v>[月見浴衣]ﾗﾌｧｴﾙ</v>
          </cell>
        </row>
        <row r="671">
          <cell r="A671">
            <v>36211012</v>
          </cell>
          <cell r="B671" t="str">
            <v>[月見浴衣]ﾗﾌｧｴﾙ+</v>
          </cell>
        </row>
        <row r="672">
          <cell r="A672">
            <v>36211013</v>
          </cell>
          <cell r="B672" t="str">
            <v>[お月見天使]ﾗﾌｧｴﾙ</v>
          </cell>
        </row>
        <row r="673">
          <cell r="A673">
            <v>24212011</v>
          </cell>
          <cell r="B673" t="str">
            <v>[絡まる思い]ｸﾗｰｹﾝ</v>
          </cell>
        </row>
        <row r="674">
          <cell r="A674">
            <v>24212012</v>
          </cell>
          <cell r="B674" t="str">
            <v>[絡まる思い]ｸﾗｰｹﾝ+</v>
          </cell>
        </row>
        <row r="675">
          <cell r="A675">
            <v>24212013</v>
          </cell>
          <cell r="B675" t="str">
            <v>[はだける浴衣]ｸﾗｰｹﾝ</v>
          </cell>
        </row>
        <row r="676">
          <cell r="A676">
            <v>34213011</v>
          </cell>
          <cell r="B676" t="str">
            <v>[浴衣令嬢]ﾃﾞｭﾗﾊﾝ</v>
          </cell>
        </row>
        <row r="677">
          <cell r="A677">
            <v>34213012</v>
          </cell>
          <cell r="B677" t="str">
            <v>[浴衣令嬢]ﾃﾞｭﾗﾊﾝ+</v>
          </cell>
        </row>
        <row r="678">
          <cell r="A678">
            <v>34213013</v>
          </cell>
          <cell r="B678" t="str">
            <v>[紅葉令嬢]ﾃﾞｭﾗﾊﾝ</v>
          </cell>
        </row>
        <row r="679">
          <cell r="A679">
            <v>14214011</v>
          </cell>
          <cell r="B679" t="str">
            <v>[従順娘]ｿﾞﾝﾋﾞ</v>
          </cell>
        </row>
        <row r="680">
          <cell r="A680">
            <v>14214012</v>
          </cell>
          <cell r="B680" t="str">
            <v>[従順娘]ｿﾞﾝﾋﾞ+</v>
          </cell>
        </row>
        <row r="681">
          <cell r="A681">
            <v>14214013</v>
          </cell>
          <cell r="B681" t="str">
            <v>[濡浴衣]ｿﾞﾝﾋﾞ</v>
          </cell>
        </row>
        <row r="682">
          <cell r="A682">
            <v>16215011</v>
          </cell>
          <cell r="B682" t="str">
            <v>[花魁姫]ﾄﾞﾐﾆｵﾝ</v>
          </cell>
        </row>
        <row r="683">
          <cell r="A683">
            <v>16215012</v>
          </cell>
          <cell r="B683" t="str">
            <v>[花魁姫]ﾄﾞﾐﾆｵﾝ+</v>
          </cell>
        </row>
        <row r="684">
          <cell r="A684">
            <v>16215013</v>
          </cell>
          <cell r="B684" t="str">
            <v>[花魁天使]ﾄﾞﾐﾆｵﾝ</v>
          </cell>
        </row>
        <row r="685">
          <cell r="A685">
            <v>14216011</v>
          </cell>
          <cell r="B685" t="str">
            <v>[お祭り娘]ﾎﾙｽ</v>
          </cell>
        </row>
        <row r="686">
          <cell r="A686">
            <v>14216012</v>
          </cell>
          <cell r="B686" t="str">
            <v>[お祭り娘]ﾎﾙｽ+</v>
          </cell>
        </row>
        <row r="687">
          <cell r="A687">
            <v>14216013</v>
          </cell>
          <cell r="B687" t="str">
            <v>[怪異祭り]ﾎﾙｽ</v>
          </cell>
        </row>
        <row r="688">
          <cell r="A688">
            <v>24217011</v>
          </cell>
          <cell r="B688" t="str">
            <v>ﾌﾟﾙｰﾄ</v>
          </cell>
        </row>
        <row r="689">
          <cell r="A689">
            <v>24217012</v>
          </cell>
          <cell r="B689" t="str">
            <v>ﾌﾟﾙｰﾄ+</v>
          </cell>
        </row>
        <row r="690">
          <cell r="A690">
            <v>24217013</v>
          </cell>
          <cell r="B690" t="str">
            <v>[冥王]ﾌﾟﾙｰﾄ</v>
          </cell>
        </row>
        <row r="691">
          <cell r="A691">
            <v>14218011</v>
          </cell>
          <cell r="B691" t="str">
            <v>ｴｷﾄﾞﾅ</v>
          </cell>
        </row>
        <row r="692">
          <cell r="A692">
            <v>14218012</v>
          </cell>
          <cell r="B692" t="str">
            <v>ｴｷﾄﾞﾅ+</v>
          </cell>
        </row>
        <row r="693">
          <cell r="A693">
            <v>14218013</v>
          </cell>
          <cell r="B693" t="str">
            <v>[狂蝮]ｴｷﾄﾞﾅ</v>
          </cell>
        </row>
        <row r="694">
          <cell r="A694">
            <v>16219011</v>
          </cell>
          <cell r="B694" t="str">
            <v>ｵｰﾃﾞｨﾝ</v>
          </cell>
        </row>
        <row r="695">
          <cell r="A695">
            <v>16219012</v>
          </cell>
          <cell r="B695" t="str">
            <v>ｵｰﾃﾞｨﾝ+</v>
          </cell>
        </row>
        <row r="696">
          <cell r="A696">
            <v>16219013</v>
          </cell>
          <cell r="B696" t="str">
            <v>[破壊槍]ｵｰﾃﾞｨﾝ</v>
          </cell>
        </row>
        <row r="697">
          <cell r="A697">
            <v>36220011</v>
          </cell>
          <cell r="B697" t="str">
            <v>[狂乱槍]ｵｰﾃﾞｨﾝ</v>
          </cell>
        </row>
        <row r="698">
          <cell r="A698">
            <v>36220012</v>
          </cell>
          <cell r="B698" t="str">
            <v>[狂乱槍]ｵｰﾃﾞｨﾝ+</v>
          </cell>
        </row>
        <row r="699">
          <cell r="A699">
            <v>36220013</v>
          </cell>
          <cell r="B699" t="str">
            <v>[極･狂乱槍]ｵｰﾃﾞｨﾝ</v>
          </cell>
        </row>
        <row r="700">
          <cell r="A700">
            <v>34221011</v>
          </cell>
          <cell r="B700" t="str">
            <v>ﾍﾟﾘｭﾄﾝ</v>
          </cell>
        </row>
        <row r="701">
          <cell r="A701">
            <v>34221012</v>
          </cell>
          <cell r="B701" t="str">
            <v>ﾍﾟﾘｭﾄﾝ+</v>
          </cell>
        </row>
        <row r="702">
          <cell r="A702">
            <v>34221013</v>
          </cell>
          <cell r="B702" t="str">
            <v>[怪鳥]ﾍﾟﾘｭﾄﾝ</v>
          </cell>
        </row>
        <row r="703">
          <cell r="A703">
            <v>11941011</v>
          </cell>
          <cell r="B703" t="str">
            <v>[服従]ﾌﾟﾁﾗﾌﾞｽﾗｲﾑ</v>
          </cell>
        </row>
        <row r="704">
          <cell r="A704">
            <v>12942011</v>
          </cell>
          <cell r="B704" t="str">
            <v>[服従]ﾗﾌﾞｽﾗｲﾑ</v>
          </cell>
        </row>
        <row r="705">
          <cell r="A705">
            <v>13943011</v>
          </cell>
          <cell r="B705" t="str">
            <v>[服従]ｽｰﾊﾟｰﾗﾌﾞｽﾗｲﾑ</v>
          </cell>
        </row>
        <row r="706">
          <cell r="A706">
            <v>26222011</v>
          </cell>
          <cell r="B706" t="str">
            <v>ｱﾌﾟｻﾗｽ</v>
          </cell>
        </row>
        <row r="707">
          <cell r="A707">
            <v>26222012</v>
          </cell>
          <cell r="B707" t="str">
            <v>ｱﾌﾟｻﾗｽ+</v>
          </cell>
        </row>
        <row r="708">
          <cell r="A708">
            <v>26222013</v>
          </cell>
          <cell r="B708" t="str">
            <v>[水精天女]ｱﾌﾟｻﾗｽ</v>
          </cell>
        </row>
        <row r="709">
          <cell r="A709">
            <v>34223011</v>
          </cell>
          <cell r="B709" t="str">
            <v>ｶﾞﾝﾀﾞﾙｳﾞｧ</v>
          </cell>
        </row>
        <row r="710">
          <cell r="A710">
            <v>34223012</v>
          </cell>
          <cell r="B710" t="str">
            <v>ｶﾞﾝﾀﾞﾙｳﾞｧ+</v>
          </cell>
        </row>
        <row r="711">
          <cell r="A711">
            <v>34223013</v>
          </cell>
          <cell r="B711" t="str">
            <v>[半獣奏楽]ｶﾞﾝﾀﾞﾙｳﾞｧ</v>
          </cell>
        </row>
        <row r="712">
          <cell r="A712">
            <v>23224011</v>
          </cell>
          <cell r="B712" t="str">
            <v>麒麟</v>
          </cell>
        </row>
        <row r="713">
          <cell r="A713">
            <v>23224012</v>
          </cell>
          <cell r="B713" t="str">
            <v>麒麟+</v>
          </cell>
        </row>
        <row r="714">
          <cell r="A714">
            <v>23224013</v>
          </cell>
          <cell r="B714" t="str">
            <v>[天上獣]麒麟</v>
          </cell>
        </row>
        <row r="715">
          <cell r="A715">
            <v>16225011</v>
          </cell>
          <cell r="B715" t="str">
            <v>輝夜姫</v>
          </cell>
        </row>
        <row r="716">
          <cell r="A716">
            <v>16225012</v>
          </cell>
          <cell r="B716" t="str">
            <v>輝夜姫+</v>
          </cell>
        </row>
        <row r="717">
          <cell r="A717">
            <v>16225013</v>
          </cell>
          <cell r="B717" t="str">
            <v>[羽衣天女]輝夜姫</v>
          </cell>
        </row>
        <row r="718">
          <cell r="A718">
            <v>36226011</v>
          </cell>
          <cell r="B718" t="str">
            <v>ﾈｺﾏﾀ</v>
          </cell>
        </row>
        <row r="719">
          <cell r="A719">
            <v>36226012</v>
          </cell>
          <cell r="B719" t="str">
            <v>ﾈｺﾏﾀ+</v>
          </cell>
        </row>
        <row r="720">
          <cell r="A720">
            <v>36226013</v>
          </cell>
          <cell r="B720" t="str">
            <v>[二尾]ﾈｺﾏﾀ</v>
          </cell>
        </row>
        <row r="721">
          <cell r="A721">
            <v>24227011</v>
          </cell>
          <cell r="B721" t="str">
            <v>雪女</v>
          </cell>
        </row>
        <row r="722">
          <cell r="A722">
            <v>24227012</v>
          </cell>
          <cell r="B722" t="str">
            <v>雪女+</v>
          </cell>
        </row>
        <row r="723">
          <cell r="A723">
            <v>24227013</v>
          </cell>
          <cell r="B723" t="str">
            <v>[冷艶]雪女</v>
          </cell>
        </row>
        <row r="724">
          <cell r="A724">
            <v>14228011</v>
          </cell>
          <cell r="B724" t="str">
            <v>天邪鬼</v>
          </cell>
        </row>
        <row r="725">
          <cell r="A725">
            <v>14228012</v>
          </cell>
          <cell r="B725" t="str">
            <v>天邪鬼+</v>
          </cell>
        </row>
        <row r="726">
          <cell r="A726">
            <v>14228013</v>
          </cell>
          <cell r="B726" t="str">
            <v>[ちびっ娘]天邪鬼</v>
          </cell>
        </row>
        <row r="727">
          <cell r="A727">
            <v>16229011</v>
          </cell>
          <cell r="B727" t="str">
            <v>[元気神]いろは</v>
          </cell>
        </row>
        <row r="728">
          <cell r="A728">
            <v>16229012</v>
          </cell>
          <cell r="B728" t="str">
            <v>[元気神]いろは+</v>
          </cell>
        </row>
        <row r="729">
          <cell r="A729">
            <v>16229013</v>
          </cell>
          <cell r="B729" t="str">
            <v>[浄化天神]いろは</v>
          </cell>
        </row>
        <row r="730">
          <cell r="A730">
            <v>26230011</v>
          </cell>
          <cell r="B730" t="str">
            <v>[迷い神]いろは</v>
          </cell>
        </row>
        <row r="731">
          <cell r="A731">
            <v>26230012</v>
          </cell>
          <cell r="B731" t="str">
            <v>[迷い神]いろは+</v>
          </cell>
        </row>
        <row r="732">
          <cell r="A732">
            <v>26230013</v>
          </cell>
          <cell r="B732" t="str">
            <v>[浄化天神]いろは</v>
          </cell>
        </row>
        <row r="733">
          <cell r="A733">
            <v>36231011</v>
          </cell>
          <cell r="B733" t="str">
            <v>[幼神]いろは</v>
          </cell>
        </row>
        <row r="734">
          <cell r="A734">
            <v>36231012</v>
          </cell>
          <cell r="B734" t="str">
            <v>[幼神]いろは+</v>
          </cell>
        </row>
        <row r="735">
          <cell r="A735">
            <v>36231013</v>
          </cell>
          <cell r="B735" t="str">
            <v>[守護天神]いろは</v>
          </cell>
        </row>
        <row r="736">
          <cell r="A736">
            <v>23951011</v>
          </cell>
          <cell r="B736" t="str">
            <v>[段階]ﾚﾍﾞﾙﾏｯｸｽｽﾗｲﾑ</v>
          </cell>
        </row>
        <row r="737">
          <cell r="A737">
            <v>26232011</v>
          </cell>
          <cell r="B737" t="str">
            <v>[ﾊﾛｳｨﾝ女豹]ｶﾏｴﾙ</v>
          </cell>
        </row>
        <row r="738">
          <cell r="A738">
            <v>26232012</v>
          </cell>
          <cell r="B738" t="str">
            <v>[ﾊﾛｳｨﾝ女豹]ｶﾏｴﾙ+</v>
          </cell>
        </row>
        <row r="739">
          <cell r="A739">
            <v>26232013</v>
          </cell>
          <cell r="B739" t="str">
            <v>[天使達のﾊﾛｳｨﾝ]ｶﾏｴﾙ</v>
          </cell>
        </row>
        <row r="740">
          <cell r="A740">
            <v>34233011</v>
          </cell>
          <cell r="B740" t="str">
            <v>[ﾄﾘｯｸ･ｵｱ･ﾄﾘｰﾄ]ｴﾙﾌ</v>
          </cell>
        </row>
        <row r="741">
          <cell r="A741">
            <v>34233012</v>
          </cell>
          <cell r="B741" t="str">
            <v>[ﾄﾘｯｸ･ｵｱ･ﾄﾘｰﾄ]ｴﾙﾌ+</v>
          </cell>
        </row>
        <row r="742">
          <cell r="A742">
            <v>34233013</v>
          </cell>
          <cell r="B742" t="str">
            <v>[いたずら妖精]ｴﾙﾌ</v>
          </cell>
        </row>
        <row r="743">
          <cell r="A743">
            <v>16234011</v>
          </cell>
          <cell r="B743" t="str">
            <v>[黒魔女]ﾑﾙﾑﾙ</v>
          </cell>
        </row>
        <row r="744">
          <cell r="A744">
            <v>16234012</v>
          </cell>
          <cell r="B744" t="str">
            <v>[黒魔女]ﾑﾙﾑﾙ+</v>
          </cell>
        </row>
        <row r="745">
          <cell r="A745">
            <v>16234013</v>
          </cell>
          <cell r="B745" t="str">
            <v>[黒妖魔女]ﾑﾙﾑﾙ</v>
          </cell>
        </row>
        <row r="746">
          <cell r="A746">
            <v>26235011</v>
          </cell>
          <cell r="B746" t="str">
            <v>ﾙｻｰﾙｶ</v>
          </cell>
        </row>
        <row r="747">
          <cell r="A747">
            <v>26235012</v>
          </cell>
          <cell r="B747" t="str">
            <v>ﾙｻｰﾙｶ+</v>
          </cell>
        </row>
        <row r="748">
          <cell r="A748">
            <v>26235013</v>
          </cell>
          <cell r="B748" t="str">
            <v>[月下艶女]ﾙｻｰﾙｶ</v>
          </cell>
        </row>
        <row r="749">
          <cell r="A749">
            <v>36236011</v>
          </cell>
          <cell r="B749" t="str">
            <v>[月下狂乱]ﾙｻｰﾙｶ</v>
          </cell>
        </row>
        <row r="750">
          <cell r="A750">
            <v>36236012</v>
          </cell>
          <cell r="B750" t="str">
            <v>[月下狂乱]ﾙｻｰﾙｶ+</v>
          </cell>
        </row>
        <row r="751">
          <cell r="A751">
            <v>36236013</v>
          </cell>
          <cell r="B751" t="str">
            <v>[極･狂美乱舞]ﾙｻｰﾙｶ</v>
          </cell>
        </row>
        <row r="752">
          <cell r="A752">
            <v>14237011</v>
          </cell>
          <cell r="B752" t="str">
            <v>ﾘｬﾅﾝｼｰ</v>
          </cell>
        </row>
        <row r="753">
          <cell r="A753">
            <v>14237012</v>
          </cell>
          <cell r="B753" t="str">
            <v>ﾘｬﾅﾝｼｰ+</v>
          </cell>
        </row>
        <row r="754">
          <cell r="A754">
            <v>14237013</v>
          </cell>
          <cell r="B754" t="str">
            <v>[妖精姫]ﾘｬﾅﾝｼｰ</v>
          </cell>
        </row>
        <row r="755">
          <cell r="A755">
            <v>23238011</v>
          </cell>
          <cell r="B755" t="str">
            <v>[聡明]ｳﾞｧﾚﾌｫｰﾙ</v>
          </cell>
        </row>
        <row r="756">
          <cell r="A756">
            <v>23238012</v>
          </cell>
          <cell r="B756" t="str">
            <v>[叡智]ｳﾞｧﾚﾌｫｰﾙ</v>
          </cell>
        </row>
        <row r="757">
          <cell r="A757">
            <v>23238013</v>
          </cell>
          <cell r="B757" t="str">
            <v>[雷娘]ｳﾞｧﾚﾌｫｰﾙ</v>
          </cell>
        </row>
        <row r="758">
          <cell r="A758">
            <v>23239014</v>
          </cell>
          <cell r="B758" t="str">
            <v>[雷閃]ｳﾞｧﾚﾌｫｰﾙ</v>
          </cell>
        </row>
        <row r="759">
          <cell r="A759">
            <v>24239011</v>
          </cell>
          <cell r="B759" t="str">
            <v>[雷照印]ｳﾞｧﾚﾌｫｰﾙ+</v>
          </cell>
        </row>
        <row r="760">
          <cell r="A760">
            <v>24239012</v>
          </cell>
          <cell r="B760" t="str">
            <v>[雷皇妃]ｳﾞｧﾚﾌｫｰﾙ+</v>
          </cell>
        </row>
        <row r="761">
          <cell r="A761">
            <v>24240013</v>
          </cell>
          <cell r="B761" t="str">
            <v>[雷魔姫]ｳﾞｧﾚﾌｫｰﾙ+</v>
          </cell>
        </row>
        <row r="762">
          <cell r="A762">
            <v>24240014</v>
          </cell>
          <cell r="B762" t="str">
            <v>[雷狼妃]ｳﾞｧﾚﾌｫｰﾙ+</v>
          </cell>
        </row>
        <row r="763">
          <cell r="A763">
            <v>24240015</v>
          </cell>
          <cell r="B763" t="str">
            <v>[電光乙女]ｳﾞｧﾚﾌｫｰﾙ+</v>
          </cell>
        </row>
        <row r="764">
          <cell r="A764">
            <v>26241011</v>
          </cell>
          <cell r="B764" t="str">
            <v>[神鳴乙女]ｳﾞｧﾚﾌｫｰﾙ</v>
          </cell>
        </row>
        <row r="765">
          <cell r="A765">
            <v>26241013</v>
          </cell>
          <cell r="B765" t="str">
            <v>[天翔雷閃]ｳﾞｧﾚﾌｫｰﾙ</v>
          </cell>
        </row>
        <row r="766">
          <cell r="A766">
            <v>36242011</v>
          </cell>
          <cell r="B766" t="str">
            <v>ｳﾙｽﾞ</v>
          </cell>
        </row>
        <row r="767">
          <cell r="A767">
            <v>36242012</v>
          </cell>
          <cell r="B767" t="str">
            <v>ｳﾙｽﾞ+</v>
          </cell>
        </row>
        <row r="768">
          <cell r="A768">
            <v>36242013</v>
          </cell>
          <cell r="B768" t="str">
            <v>[運命女神]ｳﾙｽﾞ</v>
          </cell>
        </row>
        <row r="769">
          <cell r="A769">
            <v>24243011</v>
          </cell>
          <cell r="B769" t="str">
            <v>ﾁｭﾊﾟｶﾌﾞﾗ</v>
          </cell>
        </row>
        <row r="770">
          <cell r="A770">
            <v>24243012</v>
          </cell>
          <cell r="B770" t="str">
            <v>ﾁｭﾊﾟｶﾌﾞﾗ+</v>
          </cell>
        </row>
        <row r="771">
          <cell r="A771">
            <v>24243013</v>
          </cell>
          <cell r="B771" t="str">
            <v>[吸血魔]ﾁｭﾊﾟｶﾌﾞﾗ</v>
          </cell>
        </row>
        <row r="772">
          <cell r="A772">
            <v>23244011</v>
          </cell>
          <cell r="B772" t="str">
            <v>ｽｶｲﾌｨｯｼｭ</v>
          </cell>
        </row>
        <row r="773">
          <cell r="A773">
            <v>23244012</v>
          </cell>
          <cell r="B773" t="str">
            <v>ｽｶｲﾌｨｯｼｭ+</v>
          </cell>
        </row>
        <row r="774">
          <cell r="A774">
            <v>23244013</v>
          </cell>
          <cell r="B774" t="str">
            <v>[超速]ｽｶｲﾌｨｯｼｭ</v>
          </cell>
        </row>
        <row r="775">
          <cell r="A775">
            <v>11245011</v>
          </cell>
          <cell r="B775" t="str">
            <v>ｵｳﾞｧﾝﾆｸ</v>
          </cell>
        </row>
        <row r="776">
          <cell r="A776">
            <v>11245012</v>
          </cell>
          <cell r="B776" t="str">
            <v>ｵｳﾞｧﾝﾆｸ+</v>
          </cell>
        </row>
        <row r="777">
          <cell r="A777">
            <v>11245013</v>
          </cell>
          <cell r="B777" t="str">
            <v>[黒猫娘]ｵｳﾞｧﾝﾆｸ</v>
          </cell>
        </row>
        <row r="778">
          <cell r="A778">
            <v>21246011</v>
          </cell>
          <cell r="B778" t="str">
            <v>ｷｮﾝｼｰ</v>
          </cell>
        </row>
        <row r="779">
          <cell r="A779">
            <v>21246012</v>
          </cell>
          <cell r="B779" t="str">
            <v>ｷｮﾝｼｰ+</v>
          </cell>
        </row>
        <row r="780">
          <cell r="A780">
            <v>21246013</v>
          </cell>
          <cell r="B780" t="str">
            <v>[屍生]ｷｮﾝｼｰ</v>
          </cell>
        </row>
        <row r="781">
          <cell r="A781">
            <v>31247011</v>
          </cell>
          <cell r="B781" t="str">
            <v>ﾜｰﾑ</v>
          </cell>
        </row>
        <row r="782">
          <cell r="A782">
            <v>31247012</v>
          </cell>
          <cell r="B782" t="str">
            <v>ﾜｰﾑ+</v>
          </cell>
        </row>
        <row r="783">
          <cell r="A783">
            <v>31247013</v>
          </cell>
          <cell r="B783" t="str">
            <v>[一本槍]ﾜｰﾑ</v>
          </cell>
        </row>
        <row r="784">
          <cell r="A784">
            <v>16248011</v>
          </cell>
          <cell r="B784" t="str">
            <v>ｻﾗｽｳﾞｧﾃｨｰ</v>
          </cell>
        </row>
        <row r="785">
          <cell r="A785">
            <v>16248012</v>
          </cell>
          <cell r="B785" t="str">
            <v>ｻﾗｽｳﾞｧﾃｨｰ+</v>
          </cell>
        </row>
        <row r="786">
          <cell r="A786">
            <v>16248013</v>
          </cell>
          <cell r="B786" t="str">
            <v>[金光明]ｻﾗｽｳﾞｧﾃｨｰ</v>
          </cell>
        </row>
        <row r="787">
          <cell r="A787">
            <v>24249011</v>
          </cell>
          <cell r="B787" t="str">
            <v>ﾀﾗｽｸｽ</v>
          </cell>
        </row>
        <row r="788">
          <cell r="A788">
            <v>24249012</v>
          </cell>
          <cell r="B788" t="str">
            <v>ﾀﾗｽｸｽ+</v>
          </cell>
        </row>
        <row r="789">
          <cell r="A789">
            <v>24249013</v>
          </cell>
          <cell r="B789" t="str">
            <v>[半獣竜]ﾀﾗｽｸｽ</v>
          </cell>
        </row>
        <row r="790">
          <cell r="A790">
            <v>33250011</v>
          </cell>
          <cell r="B790" t="str">
            <v>ﾍｹﾄ</v>
          </cell>
        </row>
        <row r="791">
          <cell r="A791">
            <v>33250012</v>
          </cell>
          <cell r="B791" t="str">
            <v>ﾍｹﾄ+</v>
          </cell>
        </row>
        <row r="792">
          <cell r="A792">
            <v>33250013</v>
          </cell>
          <cell r="B792" t="str">
            <v>[復活神]ﾍｹﾄ</v>
          </cell>
        </row>
        <row r="793">
          <cell r="A793">
            <v>13251011</v>
          </cell>
          <cell r="B793" t="str">
            <v>ｳｺﾊﾞｸ</v>
          </cell>
        </row>
        <row r="794">
          <cell r="A794">
            <v>13251012</v>
          </cell>
          <cell r="B794" t="str">
            <v>ｳｺﾊﾞｸ+</v>
          </cell>
        </row>
        <row r="795">
          <cell r="A795">
            <v>13251013</v>
          </cell>
          <cell r="B795" t="str">
            <v>[灼熱]ｳｺﾊﾞｸ</v>
          </cell>
        </row>
        <row r="796">
          <cell r="A796">
            <v>26252011</v>
          </cell>
          <cell r="B796" t="str">
            <v>[嵐魔制服神]ﾊﾟｽﾞｽﾞ</v>
          </cell>
        </row>
        <row r="797">
          <cell r="A797">
            <v>26252012</v>
          </cell>
          <cell r="B797" t="str">
            <v>[嵐魔制服神]ﾊﾟｽﾞｽﾞ+</v>
          </cell>
        </row>
        <row r="798">
          <cell r="A798">
            <v>26252013</v>
          </cell>
          <cell r="B798" t="str">
            <v>[放課後嵐魔]ﾊﾟｽﾞｽﾞ</v>
          </cell>
        </row>
        <row r="799">
          <cell r="A799">
            <v>36253011</v>
          </cell>
          <cell r="B799" t="str">
            <v>[純白ｾｰﾗｰ]乙姫</v>
          </cell>
        </row>
        <row r="800">
          <cell r="A800">
            <v>36253012</v>
          </cell>
          <cell r="B800" t="str">
            <v>[純白ｾｰﾗｰ]乙姫+</v>
          </cell>
        </row>
        <row r="801">
          <cell r="A801">
            <v>36253013</v>
          </cell>
          <cell r="B801" t="str">
            <v>[ｾｰﾗｰﾊﾟﾆｯｸ]乙姫</v>
          </cell>
        </row>
        <row r="802">
          <cell r="A802">
            <v>14254011</v>
          </cell>
          <cell r="B802" t="str">
            <v>[妖魔ｷﾞｬﾙ]ﾊﾞﾌｫﾒｯﾄ</v>
          </cell>
        </row>
        <row r="803">
          <cell r="A803">
            <v>14254012</v>
          </cell>
          <cell r="B803" t="str">
            <v>[妖魔ｷﾞｬﾙ]ﾊﾞﾌｫﾒｯﾄ+</v>
          </cell>
        </row>
        <row r="804">
          <cell r="A804">
            <v>14254013</v>
          </cell>
          <cell r="B804" t="str">
            <v>[ﾗﾌﾞﾘｰｷﾞｬﾙﾊｰﾄ]ﾊﾞﾌｫﾒｯﾄ</v>
          </cell>
        </row>
        <row r="805">
          <cell r="A805">
            <v>14255011</v>
          </cell>
          <cell r="B805" t="str">
            <v>[ﾄﾞｷﾄﾞｷ新入生]ｺﾞﾌﾞﾘﾝ</v>
          </cell>
        </row>
        <row r="806">
          <cell r="A806">
            <v>14255012</v>
          </cell>
          <cell r="B806" t="str">
            <v>[ﾄﾞｷﾄﾞｷ新入生]ｺﾞﾌﾞﾘﾝ+</v>
          </cell>
        </row>
        <row r="807">
          <cell r="A807">
            <v>14255013</v>
          </cell>
          <cell r="B807" t="str">
            <v>[青春釘ﾊﾞｯﾄ]ｺﾞﾌﾞﾘﾝ</v>
          </cell>
        </row>
        <row r="808">
          <cell r="A808">
            <v>26256011</v>
          </cell>
          <cell r="B808" t="str">
            <v>ﾗﾊﾌﾞ</v>
          </cell>
        </row>
        <row r="809">
          <cell r="A809">
            <v>26256012</v>
          </cell>
          <cell r="B809" t="str">
            <v>ﾗﾊﾌﾞ+</v>
          </cell>
        </row>
        <row r="810">
          <cell r="A810">
            <v>26256013</v>
          </cell>
          <cell r="B810" t="str">
            <v>[邪真混沌]ﾗﾊﾌﾞ</v>
          </cell>
        </row>
        <row r="811">
          <cell r="A811">
            <v>24257011</v>
          </cell>
          <cell r="B811" t="str">
            <v>ｵｾ</v>
          </cell>
        </row>
        <row r="812">
          <cell r="A812">
            <v>24257012</v>
          </cell>
          <cell r="B812" t="str">
            <v>ｵｾ+</v>
          </cell>
        </row>
        <row r="813">
          <cell r="A813">
            <v>24257013</v>
          </cell>
          <cell r="B813" t="str">
            <v>[山猫]ｵｾ</v>
          </cell>
        </row>
        <row r="814">
          <cell r="A814">
            <v>34258011</v>
          </cell>
          <cell r="B814" t="str">
            <v>ｱｶﾞﾚｽ</v>
          </cell>
        </row>
        <row r="815">
          <cell r="A815">
            <v>34258012</v>
          </cell>
          <cell r="B815" t="str">
            <v>ｱｶﾞﾚｽ+</v>
          </cell>
        </row>
        <row r="816">
          <cell r="A816">
            <v>34258013</v>
          </cell>
          <cell r="B816" t="str">
            <v>[超自然]ｱｶﾞﾚｽ</v>
          </cell>
        </row>
        <row r="817">
          <cell r="A817">
            <v>16259011</v>
          </cell>
          <cell r="B817" t="str">
            <v>[混沌双槍]ﾗﾊﾌﾞ</v>
          </cell>
        </row>
        <row r="818">
          <cell r="A818">
            <v>16259012</v>
          </cell>
          <cell r="B818" t="str">
            <v>[混沌双槍]ﾗﾊﾌﾞ+</v>
          </cell>
        </row>
        <row r="819">
          <cell r="A819">
            <v>16259013</v>
          </cell>
          <cell r="B819" t="str">
            <v>[極･深淵混沌]ﾗﾊﾌﾞ</v>
          </cell>
        </row>
        <row r="820">
          <cell r="A820">
            <v>36260011</v>
          </cell>
          <cell r="B820" t="str">
            <v>[ときめきﾊｲｽｸｰﾙ]九尾の狐</v>
          </cell>
        </row>
        <row r="821">
          <cell r="A821">
            <v>36260012</v>
          </cell>
          <cell r="B821" t="str">
            <v>[ときめきﾊｲｽｸｰﾙ]九尾の狐+</v>
          </cell>
        </row>
        <row r="822">
          <cell r="A822">
            <v>36260013</v>
          </cell>
          <cell r="B822" t="str">
            <v>[ﾊｲｽｸｰﾙ･ﾏﾄﾞﾝﾅ]九尾の狐</v>
          </cell>
        </row>
        <row r="823">
          <cell r="A823">
            <v>26261011</v>
          </cell>
          <cell r="B823" t="str">
            <v>[学園ﾍﾌﾞﾝ]ｶﾞﾌﾞﾘｴﾙ</v>
          </cell>
        </row>
        <row r="824">
          <cell r="A824">
            <v>26261012</v>
          </cell>
          <cell r="B824" t="str">
            <v>[学園ﾍﾌﾞﾝ]ｶﾞﾌﾞﾘｴﾙ+</v>
          </cell>
        </row>
        <row r="825">
          <cell r="A825">
            <v>26261013</v>
          </cell>
          <cell r="B825" t="str">
            <v>[天使の放課後]ｶﾞﾌﾞﾘｴﾙ</v>
          </cell>
        </row>
        <row r="826">
          <cell r="A826">
            <v>14262011</v>
          </cell>
          <cell r="B826" t="str">
            <v>[ｽｸｰﾙ乱舞]ｾﾄ</v>
          </cell>
        </row>
        <row r="827">
          <cell r="A827">
            <v>14262012</v>
          </cell>
          <cell r="B827" t="str">
            <v>[ｽｸｰﾙ乱舞]ｾﾄ+</v>
          </cell>
        </row>
        <row r="828">
          <cell r="A828">
            <v>14262013</v>
          </cell>
          <cell r="B828" t="str">
            <v>[放課後のｹﾓﾉ]ｾﾄ</v>
          </cell>
        </row>
        <row r="829">
          <cell r="A829">
            <v>34263011</v>
          </cell>
          <cell r="B829" t="str">
            <v>[清廉生徒]ｻﾘｴﾙ</v>
          </cell>
        </row>
        <row r="830">
          <cell r="A830">
            <v>34263012</v>
          </cell>
          <cell r="B830" t="str">
            <v>[清廉生徒]ｻﾘｴﾙ+</v>
          </cell>
        </row>
        <row r="831">
          <cell r="A831">
            <v>34263013</v>
          </cell>
          <cell r="B831" t="str">
            <v>[ﾗﾌﾞ･ﾒﾓﾘｱﾙ]ｻﾘｴﾙ</v>
          </cell>
        </row>
        <row r="832">
          <cell r="A832">
            <v>14952011</v>
          </cell>
          <cell r="B832" t="str">
            <v>[ﾌﾟﾁ昇天妖精]ﾌﾙｰｴ</v>
          </cell>
        </row>
        <row r="833">
          <cell r="A833">
            <v>36264011</v>
          </cell>
          <cell r="B833" t="str">
            <v>ﾊﾟｲﾓﾝ</v>
          </cell>
        </row>
        <row r="834">
          <cell r="A834">
            <v>36264012</v>
          </cell>
          <cell r="B834" t="str">
            <v>ﾊﾟｲﾓﾝ+</v>
          </cell>
        </row>
        <row r="835">
          <cell r="A835">
            <v>36264013</v>
          </cell>
          <cell r="B835" t="str">
            <v>[第九地獄王]ﾊﾟｲﾓﾝ</v>
          </cell>
        </row>
        <row r="836">
          <cell r="A836">
            <v>24265011</v>
          </cell>
          <cell r="B836" t="str">
            <v>ｻﾐｼﾞｰﾅ</v>
          </cell>
        </row>
        <row r="837">
          <cell r="A837">
            <v>24265012</v>
          </cell>
          <cell r="B837" t="str">
            <v>ｻﾐｼﾞｰﾅ+</v>
          </cell>
        </row>
        <row r="838">
          <cell r="A838">
            <v>24265013</v>
          </cell>
          <cell r="B838" t="str">
            <v>[降霊]ｻﾐｼﾞｰﾅ</v>
          </cell>
        </row>
        <row r="839">
          <cell r="A839">
            <v>13266011</v>
          </cell>
          <cell r="B839" t="str">
            <v>ﾜｰｳﾙﾌ</v>
          </cell>
        </row>
        <row r="840">
          <cell r="A840">
            <v>13266012</v>
          </cell>
          <cell r="B840" t="str">
            <v>ﾜｰｳﾙﾌ+</v>
          </cell>
        </row>
        <row r="841">
          <cell r="A841">
            <v>13266013</v>
          </cell>
          <cell r="B841" t="str">
            <v>[狼娘]ﾜｰｳﾙﾌ</v>
          </cell>
        </row>
        <row r="842">
          <cell r="A842">
            <v>16267011</v>
          </cell>
          <cell r="B842" t="str">
            <v>ｱﾄﾗｽ</v>
          </cell>
        </row>
        <row r="843">
          <cell r="A843">
            <v>16267012</v>
          </cell>
          <cell r="B843" t="str">
            <v>ｱﾄﾗｽ+</v>
          </cell>
        </row>
        <row r="844">
          <cell r="A844">
            <v>16267013</v>
          </cell>
          <cell r="B844" t="str">
            <v>[反逆]ｱﾄﾗｽ</v>
          </cell>
        </row>
        <row r="845">
          <cell r="A845">
            <v>26268011</v>
          </cell>
          <cell r="B845" t="str">
            <v>ﾓﾘｶﾞﾝ</v>
          </cell>
        </row>
        <row r="846">
          <cell r="A846">
            <v>26268012</v>
          </cell>
          <cell r="B846" t="str">
            <v>ﾓﾘｶﾞﾝ+</v>
          </cell>
        </row>
        <row r="847">
          <cell r="A847">
            <v>26268013</v>
          </cell>
          <cell r="B847" t="str">
            <v>[戦女神]ﾓﾘｶﾞﾝ</v>
          </cell>
        </row>
        <row r="848">
          <cell r="A848">
            <v>14269011</v>
          </cell>
          <cell r="B848" t="str">
            <v>ﾏﾙﾊﾞｽ</v>
          </cell>
        </row>
        <row r="849">
          <cell r="A849">
            <v>14269012</v>
          </cell>
          <cell r="B849" t="str">
            <v>ﾏﾙﾊﾞｽ+</v>
          </cell>
        </row>
        <row r="850">
          <cell r="A850">
            <v>14269013</v>
          </cell>
          <cell r="B850" t="str">
            <v>[地獄総裁]ﾏﾙﾊﾞｽ</v>
          </cell>
        </row>
        <row r="851">
          <cell r="A851">
            <v>33270011</v>
          </cell>
          <cell r="B851" t="str">
            <v>砂かけ</v>
          </cell>
        </row>
        <row r="852">
          <cell r="A852">
            <v>33270012</v>
          </cell>
          <cell r="B852" t="str">
            <v>砂かけ+</v>
          </cell>
        </row>
        <row r="853">
          <cell r="A853">
            <v>33270013</v>
          </cell>
          <cell r="B853" t="str">
            <v>[幼婆]砂かけ</v>
          </cell>
        </row>
        <row r="854">
          <cell r="A854">
            <v>16271011</v>
          </cell>
          <cell r="B854" t="str">
            <v>ﾃｨｱﾏﾄ</v>
          </cell>
        </row>
        <row r="855">
          <cell r="A855">
            <v>16271012</v>
          </cell>
          <cell r="B855" t="str">
            <v>ﾃｨｱﾏﾄ+</v>
          </cell>
        </row>
        <row r="856">
          <cell r="A856">
            <v>16271013</v>
          </cell>
          <cell r="B856" t="str">
            <v>[太母]ﾃｨｱﾏﾄ</v>
          </cell>
        </row>
        <row r="857">
          <cell r="A857">
            <v>16272011</v>
          </cell>
          <cell r="B857" t="str">
            <v>[幽幼女]ｼｬﾛﾝ</v>
          </cell>
        </row>
        <row r="858">
          <cell r="A858">
            <v>16272012</v>
          </cell>
          <cell r="B858" t="str">
            <v>[幽幼女]ｼｬﾛﾝ+</v>
          </cell>
        </row>
        <row r="859">
          <cell r="A859">
            <v>16272013</v>
          </cell>
          <cell r="B859" t="str">
            <v>[高潔聖女]ｼｬﾛﾝ</v>
          </cell>
        </row>
        <row r="860">
          <cell r="A860">
            <v>26273011</v>
          </cell>
          <cell r="B860" t="str">
            <v>[貴幼女]ｼｬﾛﾝ</v>
          </cell>
        </row>
        <row r="861">
          <cell r="A861">
            <v>26273012</v>
          </cell>
          <cell r="B861" t="str">
            <v>[貴幼女]ｼｬﾛﾝ+</v>
          </cell>
        </row>
        <row r="862">
          <cell r="A862">
            <v>26273013</v>
          </cell>
          <cell r="B862" t="str">
            <v>[絢爛貴族]ｼｬﾛﾝ</v>
          </cell>
        </row>
        <row r="863">
          <cell r="A863">
            <v>36274011</v>
          </cell>
          <cell r="B863" t="str">
            <v>[幼霊娘]ｼｬﾛﾝ</v>
          </cell>
        </row>
        <row r="864">
          <cell r="A864">
            <v>36274012</v>
          </cell>
          <cell r="B864" t="str">
            <v>[幼霊娘]ｼｬﾛﾝ+</v>
          </cell>
        </row>
        <row r="865">
          <cell r="A865">
            <v>36274013</v>
          </cell>
          <cell r="B865" t="str">
            <v>[清廉貴女]ｼｬﾛﾝ</v>
          </cell>
        </row>
        <row r="866">
          <cell r="A866">
            <v>36275011</v>
          </cell>
          <cell r="B866" t="str">
            <v>ﾌﾞｴﾙ</v>
          </cell>
        </row>
        <row r="867">
          <cell r="A867">
            <v>36275012</v>
          </cell>
          <cell r="B867" t="str">
            <v>ﾌﾞｴﾙ+</v>
          </cell>
        </row>
        <row r="868">
          <cell r="A868">
            <v>36275013</v>
          </cell>
          <cell r="B868" t="str">
            <v>[ﾅﾝﾊﾞｰﾜﾝは私]ﾌﾞｴﾙ</v>
          </cell>
        </row>
        <row r="869">
          <cell r="A869">
            <v>16276011</v>
          </cell>
          <cell r="B869" t="str">
            <v>[悪魔的ｱｲﾄﾞﾙ]ﾌﾞｴﾙ</v>
          </cell>
        </row>
        <row r="870">
          <cell r="A870">
            <v>16276012</v>
          </cell>
          <cell r="B870" t="str">
            <v>[悪魔的ｱｲﾄﾞﾙ]ﾌﾞｴﾙ+</v>
          </cell>
        </row>
        <row r="871">
          <cell r="A871">
            <v>16276013</v>
          </cell>
          <cell r="B871" t="str">
            <v>[超魔界ｼﾝﾃﾞﾚﾗ]ﾌﾞｴﾙ</v>
          </cell>
        </row>
        <row r="872">
          <cell r="A872">
            <v>36277013</v>
          </cell>
          <cell r="B872" t="str">
            <v>[千年竜姫]ﾘﾃﾞｨｱ</v>
          </cell>
        </row>
        <row r="873">
          <cell r="A873">
            <v>33278011</v>
          </cell>
          <cell r="B873" t="str">
            <v>ﾉｰﾑ</v>
          </cell>
        </row>
        <row r="874">
          <cell r="A874">
            <v>33278012</v>
          </cell>
          <cell r="B874" t="str">
            <v>ﾉｰﾑ+</v>
          </cell>
        </row>
        <row r="875">
          <cell r="A875">
            <v>33278013</v>
          </cell>
          <cell r="B875" t="str">
            <v>[四精霊]ﾉｰﾑ</v>
          </cell>
        </row>
        <row r="876">
          <cell r="A876">
            <v>26279011</v>
          </cell>
          <cell r="B876" t="str">
            <v>ｺﾞﾙｨﾆｼﾁｪ</v>
          </cell>
        </row>
        <row r="877">
          <cell r="A877">
            <v>26279012</v>
          </cell>
          <cell r="B877" t="str">
            <v>ｺﾞﾙｨﾆｼﾁｪ+</v>
          </cell>
        </row>
        <row r="878">
          <cell r="A878">
            <v>26279013</v>
          </cell>
          <cell r="B878" t="str">
            <v>[蛇竜森王]ｺﾞﾙｨﾆｼﾁｪ</v>
          </cell>
        </row>
        <row r="879">
          <cell r="A879">
            <v>34280011</v>
          </cell>
          <cell r="B879" t="str">
            <v>ﾔﾀｶﾞﾗｽ</v>
          </cell>
        </row>
        <row r="880">
          <cell r="A880">
            <v>34280012</v>
          </cell>
          <cell r="B880" t="str">
            <v>ﾔﾀｶﾞﾗｽ+</v>
          </cell>
        </row>
        <row r="881">
          <cell r="A881">
            <v>34280013</v>
          </cell>
          <cell r="B881" t="str">
            <v>[太陽化身]ﾔﾀｶﾞﾗｽ</v>
          </cell>
        </row>
        <row r="882">
          <cell r="A882">
            <v>13281011</v>
          </cell>
          <cell r="B882" t="str">
            <v>ｵｰｸ</v>
          </cell>
        </row>
        <row r="883">
          <cell r="A883">
            <v>13281012</v>
          </cell>
          <cell r="B883" t="str">
            <v>ｵｰｸ+</v>
          </cell>
        </row>
        <row r="884">
          <cell r="A884">
            <v>13281013</v>
          </cell>
          <cell r="B884" t="str">
            <v>[剛力]ｵｰｸ</v>
          </cell>
        </row>
        <row r="885">
          <cell r="A885">
            <v>24282011</v>
          </cell>
          <cell r="B885" t="str">
            <v>ﾄﾘﾄﾝ</v>
          </cell>
        </row>
        <row r="886">
          <cell r="A886">
            <v>24282012</v>
          </cell>
          <cell r="B886" t="str">
            <v>ﾄﾘﾄﾝ+</v>
          </cell>
        </row>
        <row r="887">
          <cell r="A887">
            <v>24282013</v>
          </cell>
          <cell r="B887" t="str">
            <v>[深淵よりの使者]ﾄﾘﾄﾝ</v>
          </cell>
        </row>
        <row r="888">
          <cell r="A888">
            <v>16283011</v>
          </cell>
          <cell r="B888" t="str">
            <v>[神々の情景]ｾﾞｳｽ</v>
          </cell>
        </row>
        <row r="889">
          <cell r="A889">
            <v>16283012</v>
          </cell>
          <cell r="B889" t="str">
            <v>[神々の情景]ｾﾞｳｽ+</v>
          </cell>
        </row>
        <row r="890">
          <cell r="A890">
            <v>16283013</v>
          </cell>
          <cell r="B890" t="str">
            <v>[絶対天空神]ｾﾞｳｽ</v>
          </cell>
        </row>
        <row r="891">
          <cell r="A891">
            <v>26284011</v>
          </cell>
          <cell r="B891" t="str">
            <v>[神々の黄昏]ｵｰﾃﾞｨﾝ</v>
          </cell>
        </row>
        <row r="892">
          <cell r="A892">
            <v>26284012</v>
          </cell>
          <cell r="B892" t="str">
            <v>[神々の黄昏]ｵｰﾃﾞｨﾝ+</v>
          </cell>
        </row>
        <row r="893">
          <cell r="A893">
            <v>26284013</v>
          </cell>
          <cell r="B893" t="str">
            <v>[怒髪天姫]ｵｰﾃﾞｨﾝ</v>
          </cell>
        </row>
        <row r="894">
          <cell r="A894">
            <v>36285011</v>
          </cell>
          <cell r="B894" t="str">
            <v>[天地鳴動]ﾎﾟｾｲﾄﾞﾝ</v>
          </cell>
        </row>
        <row r="895">
          <cell r="A895">
            <v>36285012</v>
          </cell>
          <cell r="B895" t="str">
            <v>[天地鳴動]ﾎﾟｾｲﾄﾞﾝ+</v>
          </cell>
        </row>
        <row r="896">
          <cell r="A896">
            <v>36285013</v>
          </cell>
          <cell r="B896" t="str">
            <v>[海王守護神]ﾎﾟｾｲﾄﾞﾝ</v>
          </cell>
        </row>
        <row r="897">
          <cell r="A897">
            <v>23286011</v>
          </cell>
          <cell r="B897" t="str">
            <v>ﾗﾝﾀﾞ</v>
          </cell>
        </row>
        <row r="898">
          <cell r="A898">
            <v>23286012</v>
          </cell>
          <cell r="B898" t="str">
            <v>ﾗﾝﾀﾞ+</v>
          </cell>
        </row>
        <row r="899">
          <cell r="A899">
            <v>23286013</v>
          </cell>
          <cell r="B899" t="str">
            <v>[鬼娘]ﾗﾝﾀﾞ</v>
          </cell>
        </row>
        <row r="900">
          <cell r="A900">
            <v>11287011</v>
          </cell>
          <cell r="B900" t="str">
            <v>ｼｰｻｰ</v>
          </cell>
        </row>
        <row r="901">
          <cell r="A901">
            <v>11287012</v>
          </cell>
          <cell r="B901" t="str">
            <v>ｼｰｻｰ+</v>
          </cell>
        </row>
        <row r="902">
          <cell r="A902">
            <v>11287013</v>
          </cell>
          <cell r="B902" t="str">
            <v>[魔獅子]ｼｰｻｰ</v>
          </cell>
        </row>
        <row r="903">
          <cell r="A903">
            <v>21288011</v>
          </cell>
          <cell r="B903" t="str">
            <v>ﾋｯﾎﾟｸﾞﾘﾌ</v>
          </cell>
        </row>
        <row r="904">
          <cell r="A904">
            <v>21288012</v>
          </cell>
          <cell r="B904" t="str">
            <v>ﾋｯﾎﾟｸﾞﾘﾌ+</v>
          </cell>
        </row>
        <row r="905">
          <cell r="A905">
            <v>21288013</v>
          </cell>
          <cell r="B905" t="str">
            <v>[艶鷲]ﾋｯﾎﾟｸﾞﾘﾌ</v>
          </cell>
        </row>
        <row r="906">
          <cell r="A906">
            <v>31289011</v>
          </cell>
          <cell r="B906" t="str">
            <v>ｷｼﾞﾑﾅｰ</v>
          </cell>
        </row>
        <row r="907">
          <cell r="A907">
            <v>31289012</v>
          </cell>
          <cell r="B907" t="str">
            <v>ｷｼﾞﾑﾅｰ+</v>
          </cell>
        </row>
        <row r="908">
          <cell r="A908">
            <v>31289013</v>
          </cell>
          <cell r="B908" t="str">
            <v>[琉球娘]ｷｼﾞﾑﾅｰ</v>
          </cell>
        </row>
        <row r="909">
          <cell r="A909">
            <v>16290011</v>
          </cell>
          <cell r="B909" t="str">
            <v>ｼﾞｬﾊﾞｳｫｯｸ</v>
          </cell>
        </row>
        <row r="910">
          <cell r="A910">
            <v>16290012</v>
          </cell>
          <cell r="B910" t="str">
            <v>ｼﾞｬﾊﾞｳｫｯｸ+</v>
          </cell>
        </row>
        <row r="911">
          <cell r="A911">
            <v>16290013</v>
          </cell>
          <cell r="B911" t="str">
            <v>[破神竜姫]ｼﾞｬﾊﾞｳｫｯｸ</v>
          </cell>
        </row>
        <row r="912">
          <cell r="A912">
            <v>24291011</v>
          </cell>
          <cell r="B912" t="str">
            <v>ﾊﾞﾝﾀﾞｰｽﾅｯﾁ</v>
          </cell>
        </row>
        <row r="913">
          <cell r="A913">
            <v>24291012</v>
          </cell>
          <cell r="B913" t="str">
            <v>ﾊﾞﾝﾀﾞｰｽﾅｯﾁ+</v>
          </cell>
        </row>
        <row r="914">
          <cell r="A914">
            <v>24291013</v>
          </cell>
          <cell r="B914" t="str">
            <v>[隠狂乱]ﾊﾞﾝﾀﾞｰｽﾅｯﾁ</v>
          </cell>
        </row>
        <row r="915">
          <cell r="A915">
            <v>33292011</v>
          </cell>
          <cell r="B915" t="str">
            <v>ﾏｯﾄﾞﾊｯﾀｰ</v>
          </cell>
        </row>
        <row r="916">
          <cell r="A916">
            <v>33292012</v>
          </cell>
          <cell r="B916" t="str">
            <v>ﾏｯﾄﾞﾊｯﾀｰ+</v>
          </cell>
        </row>
        <row r="917">
          <cell r="A917">
            <v>33292013</v>
          </cell>
          <cell r="B917" t="str">
            <v>[狂乱毒]ﾏｯﾄﾞﾊｯﾀｰ</v>
          </cell>
        </row>
        <row r="918">
          <cell r="A918">
            <v>36293011</v>
          </cell>
          <cell r="B918" t="str">
            <v>ｱﾘｽ</v>
          </cell>
        </row>
        <row r="919">
          <cell r="A919">
            <v>36293012</v>
          </cell>
          <cell r="B919" t="str">
            <v>ｱﾘｽ+</v>
          </cell>
        </row>
        <row r="920">
          <cell r="A920">
            <v>36293013</v>
          </cell>
          <cell r="B920" t="str">
            <v>[幻想輪舞]ｱﾘｽ</v>
          </cell>
        </row>
        <row r="921">
          <cell r="A921">
            <v>34294011</v>
          </cell>
          <cell r="B921" t="str">
            <v>ﾁｪｼｬ猫</v>
          </cell>
        </row>
        <row r="922">
          <cell r="A922">
            <v>34294012</v>
          </cell>
          <cell r="B922" t="str">
            <v>ﾁｪｼｬ猫+</v>
          </cell>
        </row>
        <row r="923">
          <cell r="A923">
            <v>34294013</v>
          </cell>
          <cell r="B923" t="str">
            <v>[美顔一笑]ﾁｪｼｬ猫</v>
          </cell>
        </row>
        <row r="924">
          <cell r="A924">
            <v>14295011</v>
          </cell>
          <cell r="B924" t="str">
            <v>ﾊｰﾄｸｨｰﾝ</v>
          </cell>
        </row>
        <row r="925">
          <cell r="A925">
            <v>14295012</v>
          </cell>
          <cell r="B925" t="str">
            <v>ﾊｰﾄｸｨｰﾝ+</v>
          </cell>
        </row>
        <row r="926">
          <cell r="A926">
            <v>14295013</v>
          </cell>
          <cell r="B926" t="str">
            <v>[残虐紅帝]ﾊｰﾄｸｨｰﾝ</v>
          </cell>
        </row>
        <row r="927">
          <cell r="A927">
            <v>23296011</v>
          </cell>
          <cell r="B927" t="str">
            <v>ﾊﾝﾌﾟﾃｨﾀﾞﾝﾌﾟﾃｨ</v>
          </cell>
        </row>
        <row r="928">
          <cell r="A928">
            <v>23296012</v>
          </cell>
          <cell r="B928" t="str">
            <v>ﾊﾝﾌﾟﾃｨﾀﾞﾝﾌﾟﾃｨ+</v>
          </cell>
        </row>
        <row r="929">
          <cell r="A929">
            <v>23296013</v>
          </cell>
          <cell r="B929" t="str">
            <v>[言葉遊戯]ﾊﾝﾌﾟﾃｨﾀﾞﾝﾌﾟﾃｨ</v>
          </cell>
        </row>
        <row r="930">
          <cell r="A930">
            <v>16297011</v>
          </cell>
          <cell r="B930" t="str">
            <v/>
          </cell>
        </row>
        <row r="931">
          <cell r="A931">
            <v>16297012</v>
          </cell>
          <cell r="B931" t="str">
            <v>[幻想乱姫]ｱﾘｽ+</v>
          </cell>
        </row>
        <row r="932">
          <cell r="A932">
            <v>16297013</v>
          </cell>
          <cell r="B932" t="str">
            <v/>
          </cell>
        </row>
        <row r="933">
          <cell r="A933">
            <v>24298013</v>
          </cell>
          <cell r="B933" t="str">
            <v/>
          </cell>
        </row>
        <row r="934">
          <cell r="A934">
            <v>34299013</v>
          </cell>
          <cell r="B934" t="str">
            <v/>
          </cell>
        </row>
        <row r="935">
          <cell r="A935">
            <v>36300011</v>
          </cell>
          <cell r="B935" t="str">
            <v>[聖妖精生誕]ﾃｨﾀｰﾆｱ</v>
          </cell>
        </row>
        <row r="936">
          <cell r="A936">
            <v>36300012</v>
          </cell>
          <cell r="B936" t="str">
            <v>[聖妖精生誕]ﾃｨﾀｰﾆｱ+</v>
          </cell>
        </row>
        <row r="937">
          <cell r="A937">
            <v>36300013</v>
          </cell>
          <cell r="B937" t="str">
            <v>[聖妖精光臨]ﾃｨﾀｰﾆｱ</v>
          </cell>
        </row>
        <row r="938">
          <cell r="A938">
            <v>26301011</v>
          </cell>
          <cell r="B938" t="str">
            <v>[いたずらｻﾝﾀ]ﾒﾌｨｰ</v>
          </cell>
        </row>
        <row r="939">
          <cell r="A939">
            <v>26301012</v>
          </cell>
          <cell r="B939" t="str">
            <v>[いたずらｻﾝﾀ]ﾒﾌｨｰ+</v>
          </cell>
        </row>
        <row r="940">
          <cell r="A940">
            <v>26301013</v>
          </cell>
          <cell r="B940" t="str">
            <v>[聖なる小悪魔!?]ﾒﾌｨｰ</v>
          </cell>
        </row>
        <row r="941">
          <cell r="A941">
            <v>24302011</v>
          </cell>
          <cell r="B941" t="str">
            <v>[聖夜は空いてる?]ｱﾇﾋﾞｽ</v>
          </cell>
        </row>
        <row r="942">
          <cell r="A942">
            <v>24302012</v>
          </cell>
          <cell r="B942" t="str">
            <v>[聖夜は空いてる?]ｱﾇﾋﾞｽ+</v>
          </cell>
        </row>
        <row r="943">
          <cell r="A943">
            <v>24302013</v>
          </cell>
          <cell r="B943" t="str">
            <v>[聖なるお誘い]ｱﾇﾋﾞｽ</v>
          </cell>
        </row>
        <row r="944">
          <cell r="A944">
            <v>14302011</v>
          </cell>
          <cell r="B944" t="str">
            <v>[お転婆ｸﾘｽﾏｽ]ﾊﾟｯｸ</v>
          </cell>
        </row>
        <row r="945">
          <cell r="A945">
            <v>14302012</v>
          </cell>
          <cell r="B945" t="str">
            <v>[お転婆ｸﾘｽﾏｽ]ﾊﾟｯｸ+</v>
          </cell>
        </row>
        <row r="946">
          <cell r="A946">
            <v>14302013</v>
          </cell>
          <cell r="B946" t="str">
            <v>[聖妖精]ﾊﾟｯｸ</v>
          </cell>
        </row>
        <row r="947">
          <cell r="A947">
            <v>34303011</v>
          </cell>
          <cell r="B947" t="str">
            <v>[聖夜の誓い]ｱﾒﾐｯﾄ</v>
          </cell>
        </row>
        <row r="948">
          <cell r="A948">
            <v>34303012</v>
          </cell>
          <cell r="B948" t="str">
            <v>[聖夜の誓い]ｱﾒﾐｯﾄ+</v>
          </cell>
        </row>
        <row r="949">
          <cell r="A949">
            <v>34303013</v>
          </cell>
          <cell r="B949" t="str">
            <v>[聖少女]ｱﾒﾐｯﾄ</v>
          </cell>
        </row>
        <row r="950">
          <cell r="A950">
            <v>24304011</v>
          </cell>
          <cell r="B950" t="str">
            <v>[ﾌﾟﾚｾﾞﾝﾄ期待しててね!]ﾃｨﾀﾝ</v>
          </cell>
        </row>
        <row r="951">
          <cell r="A951">
            <v>24304012</v>
          </cell>
          <cell r="B951" t="str">
            <v>[ﾌﾟﾚｾﾞﾝﾄ期待しててね!]ﾃｨﾀﾝ+</v>
          </cell>
        </row>
        <row r="952">
          <cell r="A952">
            <v>24304013</v>
          </cell>
          <cell r="B952" t="str">
            <v>[ﾌﾟﾚｾﾞﾝﾄは私!!]ﾃｨﾀﾝ</v>
          </cell>
        </row>
        <row r="953">
          <cell r="A953">
            <v>34305011</v>
          </cell>
          <cell r="B953" t="str">
            <v>[もういくつ寝るとｸﾘｽﾏｽ!]ｱｼﾞ･ﾀﾞﾊｰｶ</v>
          </cell>
        </row>
        <row r="954">
          <cell r="A954">
            <v>34305012</v>
          </cell>
          <cell r="B954" t="str">
            <v>[もういくつ寝るとｸﾘｽﾏｽ!]ｱｼﾞ･ﾀﾞﾊｰｶ+</v>
          </cell>
        </row>
        <row r="955">
          <cell r="A955">
            <v>34305013</v>
          </cell>
          <cell r="B955" t="str">
            <v>[ﾄﾞｷﾄﾞｷ聖夜]ｱｼﾞ･ﾀﾞﾊｰｶ</v>
          </cell>
        </row>
        <row r="956">
          <cell r="A956">
            <v>14306011</v>
          </cell>
          <cell r="B956" t="str">
            <v>[ﾊｯﾋﾟｰﾅｲﾄ] ﾚﾌﾟﾗｺｰﾝ</v>
          </cell>
        </row>
        <row r="957">
          <cell r="A957">
            <v>14306012</v>
          </cell>
          <cell r="B957" t="str">
            <v>[ﾊｯﾋﾟｰﾅｲﾄ] ﾚﾌﾟﾗｺｰﾝ+</v>
          </cell>
        </row>
        <row r="958">
          <cell r="A958">
            <v>14306013</v>
          </cell>
          <cell r="B958" t="str">
            <v>[ﾊｯﾋﾟｰｸﾘｽﾏｽ] ﾚﾌﾟﾗｺｰﾝ</v>
          </cell>
        </row>
        <row r="959">
          <cell r="A959">
            <v>26307011</v>
          </cell>
          <cell r="B959" t="str">
            <v>[極幻乱姫]ｱﾘｽ</v>
          </cell>
        </row>
        <row r="960">
          <cell r="A960">
            <v>26307012</v>
          </cell>
          <cell r="B960" t="str">
            <v>[極幻乱姫]ｱﾘｽ+</v>
          </cell>
        </row>
        <row r="961">
          <cell r="A961">
            <v>26307013</v>
          </cell>
          <cell r="B961" t="str">
            <v>[真極・極幻乱姫]ｱﾘｽ</v>
          </cell>
        </row>
        <row r="962">
          <cell r="A962">
            <v>16308011</v>
          </cell>
          <cell r="B962" t="str">
            <v>[ﾌﾟﾚｾﾞﾝﾄ?貰えると思っているのか?]ｳﾘｴﾙ</v>
          </cell>
        </row>
        <row r="963">
          <cell r="A963">
            <v>16308012</v>
          </cell>
          <cell r="B963" t="str">
            <v>[ﾌﾟﾚｾﾞﾝﾄ?貰えると思っているのか?]ｳﾘｴﾙ+</v>
          </cell>
        </row>
        <row r="964">
          <cell r="A964">
            <v>16308013</v>
          </cell>
          <cell r="B964" t="str">
            <v>[ﾌﾟﾚｾﾞﾝﾄ?この私だ!!]ｳﾘｴﾙ</v>
          </cell>
        </row>
        <row r="965">
          <cell r="A965">
            <v>16309011</v>
          </cell>
          <cell r="B965" t="str">
            <v>[私を食べる…?]ｳﾞｧﾙｷﾘｰ</v>
          </cell>
        </row>
        <row r="966">
          <cell r="A966">
            <v>16309012</v>
          </cell>
          <cell r="B966" t="str">
            <v>[私を食べる…?]ｳﾞｧﾙｷﾘｰ+</v>
          </cell>
        </row>
        <row r="967">
          <cell r="A967">
            <v>16309013</v>
          </cell>
          <cell r="B967" t="str">
            <v>[お好きにお食べ♪]ｳﾞｧﾙｷﾘｰ</v>
          </cell>
        </row>
        <row r="968">
          <cell r="A968">
            <v>26311011</v>
          </cell>
          <cell r="B968" t="str">
            <v>ﾀﾞﾝﾀﾘｱﾝ</v>
          </cell>
        </row>
        <row r="969">
          <cell r="A969">
            <v>26311012</v>
          </cell>
          <cell r="B969" t="str">
            <v>ﾀﾞﾝﾀﾘｱﾝ+</v>
          </cell>
        </row>
        <row r="970">
          <cell r="A970">
            <v>26311013</v>
          </cell>
          <cell r="B970" t="str">
            <v>[博学]ﾀﾞﾝﾀﾘｱﾝ</v>
          </cell>
        </row>
        <row r="971">
          <cell r="A971">
            <v>16312011</v>
          </cell>
          <cell r="B971" t="str">
            <v>ﾐﾉﾀｳﾛｽ</v>
          </cell>
        </row>
        <row r="972">
          <cell r="A972">
            <v>16312012</v>
          </cell>
          <cell r="B972" t="str">
            <v>ﾐﾉﾀｳﾛｽ+</v>
          </cell>
        </row>
        <row r="973">
          <cell r="A973">
            <v>16312013</v>
          </cell>
          <cell r="B973" t="str">
            <v>[猛牛]ﾐﾉﾀｳﾛｽ</v>
          </cell>
        </row>
        <row r="974">
          <cell r="A974">
            <v>16313011</v>
          </cell>
          <cell r="B974" t="str">
            <v>ｳﾞｧｯｻｰｺﾞ</v>
          </cell>
        </row>
        <row r="975">
          <cell r="A975">
            <v>16313012</v>
          </cell>
          <cell r="B975" t="str">
            <v>ｳﾞｧｯｻｰｺﾞ+</v>
          </cell>
        </row>
        <row r="976">
          <cell r="A976">
            <v>16313013</v>
          </cell>
          <cell r="B976" t="str">
            <v>[時空予知]ｳﾞｧｯｻｰｺﾞ</v>
          </cell>
        </row>
        <row r="977">
          <cell r="A977">
            <v>34314011</v>
          </cell>
          <cell r="B977" t="str">
            <v>ｲﾀｶ</v>
          </cell>
        </row>
        <row r="978">
          <cell r="A978">
            <v>34314012</v>
          </cell>
          <cell r="B978" t="str">
            <v>ｲﾀｶ+</v>
          </cell>
        </row>
        <row r="979">
          <cell r="A979">
            <v>34314013</v>
          </cell>
          <cell r="B979" t="str">
            <v>[歩む死]ｲﾀｶ</v>
          </cell>
        </row>
        <row r="980">
          <cell r="A980">
            <v>23315011</v>
          </cell>
          <cell r="B980" t="str">
            <v>ｵｰﾚ･ﾙｹﾞｲｴ</v>
          </cell>
        </row>
        <row r="981">
          <cell r="A981">
            <v>23315012</v>
          </cell>
          <cell r="B981" t="str">
            <v>ｵｰﾚ･ﾙｹﾞｲｴ+</v>
          </cell>
        </row>
        <row r="982">
          <cell r="A982">
            <v>23315013</v>
          </cell>
          <cell r="B982" t="str">
            <v>[眠精]ｵｰﾚ･ﾙｹﾞｲｴ</v>
          </cell>
        </row>
        <row r="983">
          <cell r="A983">
            <v>16953011</v>
          </cell>
          <cell r="B983" t="str">
            <v>[ｻﾝﾀ妖精]ﾊﾟｰﾚｱｽ</v>
          </cell>
        </row>
        <row r="984">
          <cell r="A984">
            <v>16316011</v>
          </cell>
          <cell r="B984" t="str">
            <v>ｱﾝﾌｨｽﾊﾞｴﾅ</v>
          </cell>
        </row>
        <row r="985">
          <cell r="A985">
            <v>16316012</v>
          </cell>
          <cell r="B985" t="str">
            <v>ｱﾝﾌｨｽﾊﾞｴﾅ+</v>
          </cell>
        </row>
        <row r="986">
          <cell r="A986">
            <v>16316013</v>
          </cell>
          <cell r="B986" t="str">
            <v>[双頭竜]ｱﾝﾌｨｽﾊﾞｴﾅ</v>
          </cell>
        </row>
        <row r="987">
          <cell r="A987">
            <v>24317011</v>
          </cell>
          <cell r="B987" t="str">
            <v>鵺</v>
          </cell>
        </row>
        <row r="988">
          <cell r="A988">
            <v>24317012</v>
          </cell>
          <cell r="B988" t="str">
            <v>鵺+</v>
          </cell>
        </row>
        <row r="989">
          <cell r="A989">
            <v>24317013</v>
          </cell>
          <cell r="B989" t="str">
            <v>[雷獣]鵺</v>
          </cell>
        </row>
        <row r="990">
          <cell r="A990">
            <v>33318011</v>
          </cell>
          <cell r="B990" t="str">
            <v>管狐</v>
          </cell>
        </row>
        <row r="991">
          <cell r="A991">
            <v>33318012</v>
          </cell>
          <cell r="B991" t="str">
            <v>管狐+</v>
          </cell>
        </row>
        <row r="992">
          <cell r="A992">
            <v>33318013</v>
          </cell>
          <cell r="B992" t="str">
            <v>[飯縄権現]管狐</v>
          </cell>
        </row>
        <row r="993">
          <cell r="A993">
            <v>26319011</v>
          </cell>
          <cell r="B993" t="str">
            <v>ﾍｶﾄﾝｹｲﾙ</v>
          </cell>
        </row>
        <row r="994">
          <cell r="A994">
            <v>26319012</v>
          </cell>
          <cell r="B994" t="str">
            <v>ﾍｶﾄﾝｹｲﾙ+</v>
          </cell>
        </row>
        <row r="995">
          <cell r="A995">
            <v>26319013</v>
          </cell>
          <cell r="B995" t="str">
            <v>[百腕巨人]ﾍｶﾄﾝｹｲﾙ</v>
          </cell>
        </row>
        <row r="996">
          <cell r="A996">
            <v>14320011</v>
          </cell>
          <cell r="B996" t="str">
            <v>ｸﾞﾘﾑﾘｰﾊﾟｰ</v>
          </cell>
        </row>
        <row r="997">
          <cell r="A997">
            <v>14320012</v>
          </cell>
          <cell r="B997" t="str">
            <v>ｸﾞﾘﾑﾘｰﾊﾟｰ+</v>
          </cell>
        </row>
        <row r="998">
          <cell r="A998">
            <v>14320013</v>
          </cell>
          <cell r="B998" t="str">
            <v>[死への誘い]ｸﾞﾘﾑﾘｰﾊﾟｰ</v>
          </cell>
        </row>
        <row r="999">
          <cell r="A999">
            <v>33321011</v>
          </cell>
          <cell r="B999" t="str">
            <v>ｱｶﾞｼｵﾝ</v>
          </cell>
        </row>
        <row r="1000">
          <cell r="A1000">
            <v>33321012</v>
          </cell>
          <cell r="B1000" t="str">
            <v>ｱｶﾞｼｵﾝ+</v>
          </cell>
        </row>
        <row r="1001">
          <cell r="A1001">
            <v>33321013</v>
          </cell>
          <cell r="B1001" t="str">
            <v>[ﾗﾝﾌﾟの精]ｱｶﾞｼｵﾝ</v>
          </cell>
        </row>
        <row r="1002">
          <cell r="A1002">
            <v>16322011</v>
          </cell>
          <cell r="B1002" t="str">
            <v>[幼献身]ｺﾒｯﾄ</v>
          </cell>
        </row>
        <row r="1003">
          <cell r="A1003">
            <v>16322012</v>
          </cell>
          <cell r="B1003" t="str">
            <v>[幼献身]ｺﾒｯﾄ+</v>
          </cell>
        </row>
        <row r="1004">
          <cell r="A1004">
            <v>16322013</v>
          </cell>
          <cell r="B1004" t="str">
            <v>[献身少女]ｺﾒｯﾄ</v>
          </cell>
        </row>
        <row r="1005">
          <cell r="A1005">
            <v>26323011</v>
          </cell>
          <cell r="B1005" t="str">
            <v>[幼献身]ｺﾒｯﾄ</v>
          </cell>
        </row>
        <row r="1006">
          <cell r="A1006">
            <v>26323012</v>
          </cell>
          <cell r="B1006" t="str">
            <v>[幼献身]ｺﾒｯﾄ+</v>
          </cell>
        </row>
        <row r="1007">
          <cell r="A1007">
            <v>26323013</v>
          </cell>
          <cell r="B1007" t="str">
            <v>[献身少女]ｺﾒｯﾄ</v>
          </cell>
        </row>
        <row r="1008">
          <cell r="A1008">
            <v>36324011</v>
          </cell>
          <cell r="B1008" t="str">
            <v>[幼献身]ｺﾒｯﾄ</v>
          </cell>
        </row>
        <row r="1009">
          <cell r="A1009">
            <v>36324012</v>
          </cell>
          <cell r="B1009" t="str">
            <v>[幼献身]ｺﾒｯﾄ+</v>
          </cell>
        </row>
        <row r="1010">
          <cell r="A1010">
            <v>36324013</v>
          </cell>
          <cell r="B1010" t="str">
            <v>[献身少女]ｺﾒｯﾄ</v>
          </cell>
        </row>
        <row r="1011">
          <cell r="A1011">
            <v>36325011</v>
          </cell>
          <cell r="B1011" t="str">
            <v>ｼﾙﾌ</v>
          </cell>
        </row>
        <row r="1012">
          <cell r="A1012">
            <v>36325012</v>
          </cell>
          <cell r="B1012" t="str">
            <v>ｼﾙﾌ+</v>
          </cell>
        </row>
        <row r="1013">
          <cell r="A1013">
            <v>36325013</v>
          </cell>
          <cell r="B1013" t="str">
            <v>[四精霊]ｼﾙﾌ</v>
          </cell>
        </row>
        <row r="1014">
          <cell r="A1014">
            <v>16326011</v>
          </cell>
          <cell r="B1014" t="str">
            <v>ﾑｼｭﾌｼｭ</v>
          </cell>
        </row>
        <row r="1015">
          <cell r="A1015">
            <v>16326012</v>
          </cell>
          <cell r="B1015" t="str">
            <v>ﾑｼｭﾌｼｭ+</v>
          </cell>
        </row>
        <row r="1016">
          <cell r="A1016">
            <v>16326013</v>
          </cell>
          <cell r="B1016" t="str">
            <v>[恐ﾚ竜]ﾑｼｭﾌｼｭ</v>
          </cell>
        </row>
        <row r="1017">
          <cell r="A1017">
            <v>26327011</v>
          </cell>
          <cell r="B1017" t="str">
            <v>ﾄﾞﾗｺﾞﾝｿﾞﾝﾋﾞ</v>
          </cell>
        </row>
        <row r="1018">
          <cell r="A1018">
            <v>26327012</v>
          </cell>
          <cell r="B1018" t="str">
            <v>ﾄﾞﾗｺﾞﾝｿﾞﾝﾋﾞ+</v>
          </cell>
        </row>
        <row r="1019">
          <cell r="A1019">
            <v>26327013</v>
          </cell>
          <cell r="B1019" t="str">
            <v>[神滅竜]ﾄﾞﾗｺﾞﾝｿﾞﾝﾋﾞ</v>
          </cell>
        </row>
        <row r="1020">
          <cell r="A1020">
            <v>16328011</v>
          </cell>
          <cell r="B1020" t="str">
            <v>[不死竜]ﾄﾞﾗｺﾞﾝｿﾞﾝﾋﾞ</v>
          </cell>
        </row>
        <row r="1021">
          <cell r="A1021">
            <v>16328012</v>
          </cell>
          <cell r="B1021" t="str">
            <v>[不死竜]ﾄﾞﾗｺﾞﾝｿﾞﾝﾋﾞ+</v>
          </cell>
        </row>
        <row r="1022">
          <cell r="A1022">
            <v>16328013</v>
          </cell>
          <cell r="B1022" t="str">
            <v>[極･不死竜]ﾄﾞﾗｺﾞﾝｿﾞﾝﾋﾞ</v>
          </cell>
        </row>
        <row r="1023">
          <cell r="A1023">
            <v>14329011</v>
          </cell>
          <cell r="B1023" t="str">
            <v>ｳﾞﾘﾄﾗ</v>
          </cell>
        </row>
        <row r="1024">
          <cell r="A1024">
            <v>14329012</v>
          </cell>
          <cell r="B1024" t="str">
            <v>ｳﾞﾘﾄﾗ+</v>
          </cell>
        </row>
        <row r="1025">
          <cell r="A1025">
            <v>14329013</v>
          </cell>
          <cell r="B1025" t="str">
            <v>[宇宙ｦ塞ｸﾞ者]ｳﾞﾘﾄﾗ</v>
          </cell>
        </row>
        <row r="1026">
          <cell r="A1026">
            <v>34330011</v>
          </cell>
          <cell r="B1026" t="str">
            <v>ﾊｲｴﾙﾌ</v>
          </cell>
        </row>
        <row r="1027">
          <cell r="A1027">
            <v>34330012</v>
          </cell>
          <cell r="B1027" t="str">
            <v>ﾊｲｴﾙﾌ+</v>
          </cell>
        </row>
        <row r="1028">
          <cell r="A1028">
            <v>34330013</v>
          </cell>
          <cell r="B1028" t="str">
            <v>[高貴妖精]ﾊｲｴﾙﾌ</v>
          </cell>
        </row>
        <row r="1029">
          <cell r="A1029">
            <v>36331011</v>
          </cell>
          <cell r="B1029" t="str">
            <v>ｹﾞﾘｭｵｰﾝ</v>
          </cell>
        </row>
        <row r="1030">
          <cell r="A1030">
            <v>36331012</v>
          </cell>
          <cell r="B1030" t="str">
            <v>ｹﾞﾘｭｵｰﾝ+</v>
          </cell>
        </row>
        <row r="1031">
          <cell r="A1031">
            <v>36331013</v>
          </cell>
          <cell r="B1031" t="str">
            <v>[三頭三体]ｹﾞﾘｭｵｰﾝ</v>
          </cell>
        </row>
        <row r="1032">
          <cell r="A1032">
            <v>14332011</v>
          </cell>
          <cell r="B1032" t="str">
            <v>ﾛﾉｳｪ</v>
          </cell>
        </row>
        <row r="1033">
          <cell r="A1033">
            <v>14332012</v>
          </cell>
          <cell r="B1033" t="str">
            <v>ﾛﾉｳｪ+</v>
          </cell>
        </row>
        <row r="1034">
          <cell r="A1034">
            <v>14332013</v>
          </cell>
          <cell r="B1034" t="str">
            <v>[怪魔]ﾛﾉｳｪ</v>
          </cell>
        </row>
        <row r="1035">
          <cell r="A1035">
            <v>23333011</v>
          </cell>
          <cell r="B1035" t="str">
            <v>ﾋｭﾄﾞﾗ</v>
          </cell>
        </row>
        <row r="1036">
          <cell r="A1036">
            <v>23333012</v>
          </cell>
          <cell r="B1036" t="str">
            <v>ﾋｭﾄﾞﾗ+</v>
          </cell>
        </row>
        <row r="1037">
          <cell r="A1037">
            <v>23333013</v>
          </cell>
          <cell r="B1037" t="str">
            <v>[水竜]ﾋｭﾄﾞﾗ</v>
          </cell>
        </row>
        <row r="1038">
          <cell r="A1038">
            <v>36334011</v>
          </cell>
          <cell r="B1038" t="str">
            <v>ﾊﾟﾛﾝ</v>
          </cell>
        </row>
        <row r="1039">
          <cell r="A1039">
            <v>36334012</v>
          </cell>
          <cell r="B1039" t="str">
            <v>ﾊﾟﾛﾝ+</v>
          </cell>
        </row>
        <row r="1040">
          <cell r="A1040">
            <v>36334013</v>
          </cell>
          <cell r="B1040" t="str">
            <v>[現代妖精]ﾊﾟﾛﾝ</v>
          </cell>
        </row>
        <row r="1041">
          <cell r="A1041">
            <v>16335011</v>
          </cell>
          <cell r="B1041" t="str">
            <v>ﾊﾟﾚﾙｿﾝ</v>
          </cell>
        </row>
        <row r="1042">
          <cell r="A1042">
            <v>16335012</v>
          </cell>
          <cell r="B1042" t="str">
            <v>ﾊﾟﾚﾙｿﾝ+</v>
          </cell>
        </row>
        <row r="1043">
          <cell r="A1043">
            <v>16335013</v>
          </cell>
          <cell r="B1043" t="str">
            <v>[過去妖精]ﾊﾟﾚﾙｿﾝ</v>
          </cell>
        </row>
        <row r="1044">
          <cell r="A1044">
            <v>24336011</v>
          </cell>
          <cell r="B1044" t="str">
            <v>ﾒﾛﾝ</v>
          </cell>
        </row>
        <row r="1045">
          <cell r="A1045">
            <v>24336012</v>
          </cell>
          <cell r="B1045" t="str">
            <v>ﾒﾛﾝ+</v>
          </cell>
        </row>
        <row r="1046">
          <cell r="A1046">
            <v>24336013</v>
          </cell>
          <cell r="B1046" t="str">
            <v>[未来妖精]ﾒﾛﾝ</v>
          </cell>
        </row>
        <row r="1047">
          <cell r="A1047">
            <v>16337011</v>
          </cell>
          <cell r="B1047" t="str">
            <v>[熱き吸淫]ｻｷｭﾊﾞｽ</v>
          </cell>
        </row>
        <row r="1048">
          <cell r="A1048">
            <v>16337012</v>
          </cell>
          <cell r="B1048" t="str">
            <v>[熱き吸淫]ｻｷｭﾊﾞｽ+</v>
          </cell>
        </row>
        <row r="1049">
          <cell r="A1049">
            <v>16337013</v>
          </cell>
          <cell r="B1049" t="str">
            <v>[夢魔襲来]ｻｷｭﾊﾞｽ</v>
          </cell>
        </row>
        <row r="1050">
          <cell r="A1050">
            <v>26338011</v>
          </cell>
          <cell r="B1050" t="str">
            <v>[淫魔]ﾘﾘﾑ</v>
          </cell>
        </row>
        <row r="1051">
          <cell r="A1051">
            <v>26338012</v>
          </cell>
          <cell r="B1051" t="str">
            <v>[夢魔]ﾘﾘﾑ+</v>
          </cell>
        </row>
        <row r="1052">
          <cell r="A1052">
            <v>26338013</v>
          </cell>
          <cell r="B1052" t="str">
            <v>[悪逢魔]ﾘﾘﾑ</v>
          </cell>
        </row>
        <row r="1053">
          <cell r="A1053">
            <v>36339011</v>
          </cell>
          <cell r="B1053" t="str">
            <v>[被造殺戮]ｱﾝﾘ･ﾏﾕ</v>
          </cell>
        </row>
        <row r="1054">
          <cell r="A1054">
            <v>36339012</v>
          </cell>
          <cell r="B1054" t="str">
            <v>[被造殺戮]ｱﾝﾘ･ﾏﾕ+</v>
          </cell>
        </row>
        <row r="1055">
          <cell r="A1055">
            <v>36339013</v>
          </cell>
          <cell r="B1055" t="str">
            <v>[暗黒殺戮]ｱﾝﾘ･ﾏﾕ</v>
          </cell>
        </row>
        <row r="1056">
          <cell r="A1056">
            <v>16340011</v>
          </cell>
          <cell r="B1056" t="str">
            <v>ﾆｹﾙ</v>
          </cell>
        </row>
        <row r="1057">
          <cell r="A1057">
            <v>16340012</v>
          </cell>
          <cell r="B1057" t="str">
            <v>ﾆｹﾙ+</v>
          </cell>
        </row>
        <row r="1058">
          <cell r="A1058">
            <v>16340013</v>
          </cell>
          <cell r="B1058" t="str">
            <v>[聖誕祭]ﾆｹﾙ</v>
          </cell>
        </row>
        <row r="1059">
          <cell r="A1059">
            <v>26341011</v>
          </cell>
          <cell r="B1059" t="str">
            <v>ﾛｾﾞ</v>
          </cell>
        </row>
        <row r="1060">
          <cell r="A1060">
            <v>26341012</v>
          </cell>
          <cell r="B1060" t="str">
            <v>ﾛｾﾞ+</v>
          </cell>
        </row>
        <row r="1061">
          <cell r="A1061">
            <v>26341013</v>
          </cell>
          <cell r="B1061" t="str">
            <v>[聖夜の祈り]ﾛｾﾞ</v>
          </cell>
        </row>
        <row r="1062">
          <cell r="A1062">
            <v>36342011</v>
          </cell>
          <cell r="B1062" t="str">
            <v>ｸﾛｰﾃﾞｨｱ</v>
          </cell>
        </row>
        <row r="1063">
          <cell r="A1063">
            <v>36342012</v>
          </cell>
          <cell r="B1063" t="str">
            <v>ｸﾛｰﾃﾞｨｱ+</v>
          </cell>
        </row>
        <row r="1064">
          <cell r="A1064">
            <v>36342013</v>
          </cell>
          <cell r="B1064" t="str">
            <v>[聖騎馬]ｸﾛｰﾃﾞｨｱ</v>
          </cell>
        </row>
        <row r="1065">
          <cell r="A1065">
            <v>36343011</v>
          </cell>
          <cell r="B1065" t="str">
            <v>ｻﾘｱ</v>
          </cell>
        </row>
        <row r="1066">
          <cell r="A1066">
            <v>36343012</v>
          </cell>
          <cell r="B1066" t="str">
            <v>ｻﾘｱ+</v>
          </cell>
        </row>
        <row r="1067">
          <cell r="A1067">
            <v>36343013</v>
          </cell>
          <cell r="B1067" t="str">
            <v>［闇魔女］ｻﾘｱ</v>
          </cell>
        </row>
        <row r="1068">
          <cell r="A1068">
            <v>26344011</v>
          </cell>
          <cell r="B1068" t="str">
            <v>ﾐﾄ</v>
          </cell>
        </row>
        <row r="1069">
          <cell r="A1069">
            <v>26344012</v>
          </cell>
          <cell r="B1069" t="str">
            <v>ﾐﾄ+</v>
          </cell>
        </row>
        <row r="1070">
          <cell r="A1070">
            <v>26344013</v>
          </cell>
          <cell r="B1070" t="str">
            <v>[灼熱ﾗﾌﾞﾋﾞｰﾁ]ﾐﾄ</v>
          </cell>
        </row>
        <row r="1071">
          <cell r="A1071">
            <v>26345013</v>
          </cell>
          <cell r="B1071" t="str">
            <v>[閃光ﾗﾌﾞﾋﾞｰﾁ]ﾐﾄ</v>
          </cell>
        </row>
        <row r="1072">
          <cell r="A1072">
            <v>26346013</v>
          </cell>
          <cell r="B1072" t="str">
            <v>[颯風ﾗﾌﾞﾋﾞｰﾁ]ﾐﾄ</v>
          </cell>
        </row>
        <row r="1073">
          <cell r="A1073">
            <v>36347013</v>
          </cell>
          <cell r="B1073" t="str">
            <v>[水魔女]ｻﾘｱ</v>
          </cell>
        </row>
        <row r="1074">
          <cell r="A1074">
            <v>36348013</v>
          </cell>
          <cell r="B1074" t="str">
            <v>[大地の魔女]ｻﾘｱ</v>
          </cell>
        </row>
        <row r="1075">
          <cell r="A1075">
            <v>14349011</v>
          </cell>
          <cell r="B1075" t="str">
            <v>ﾏﾙﾃｨﾅ</v>
          </cell>
        </row>
        <row r="1076">
          <cell r="A1076">
            <v>14349012</v>
          </cell>
          <cell r="B1076" t="str">
            <v>ﾏﾙﾃｨﾅ+</v>
          </cell>
        </row>
        <row r="1077">
          <cell r="A1077">
            <v>14349013</v>
          </cell>
          <cell r="B1077" t="str">
            <v>[桃源の女神]ﾏﾙﾃｨﾅ</v>
          </cell>
        </row>
        <row r="1078">
          <cell r="A1078">
            <v>14350011</v>
          </cell>
          <cell r="B1078" t="str">
            <v>ｱﾝｼﾞｪﾘｶ</v>
          </cell>
        </row>
        <row r="1079">
          <cell r="A1079">
            <v>14350012</v>
          </cell>
          <cell r="B1079" t="str">
            <v>ｱﾝｼﾞｪﾘｶ+</v>
          </cell>
        </row>
        <row r="1080">
          <cell r="A1080">
            <v>14350013</v>
          </cell>
          <cell r="B1080" t="str">
            <v>[大双翼天使]ｱﾝｼﾞｪﾘｶ</v>
          </cell>
        </row>
        <row r="1081">
          <cell r="A1081">
            <v>24351011</v>
          </cell>
          <cell r="B1081" t="str">
            <v>ｸﾗﾗ</v>
          </cell>
        </row>
        <row r="1082">
          <cell r="A1082">
            <v>24351012</v>
          </cell>
          <cell r="B1082" t="str">
            <v>ｸﾗﾗ+</v>
          </cell>
        </row>
        <row r="1083">
          <cell r="A1083">
            <v>24351013</v>
          </cell>
          <cell r="B1083" t="str">
            <v>[雷天使]ｸﾗﾗ</v>
          </cell>
        </row>
        <row r="1084">
          <cell r="A1084">
            <v>34352011</v>
          </cell>
          <cell r="B1084" t="str">
            <v>ﾒｲﾘｯﾃｨ</v>
          </cell>
        </row>
        <row r="1085">
          <cell r="A1085">
            <v>34352012</v>
          </cell>
          <cell r="B1085" t="str">
            <v>ﾒｲﾘｯﾃｨ+</v>
          </cell>
        </row>
        <row r="1086">
          <cell r="A1086">
            <v>34352013</v>
          </cell>
          <cell r="B1086" t="str">
            <v>[封印の美女剣士]ﾒｲﾘｯﾃｨ</v>
          </cell>
        </row>
        <row r="1087">
          <cell r="A1087">
            <v>26353011</v>
          </cell>
          <cell r="B1087" t="str">
            <v>ｼﾞｬｯｸﾌﾛｽﾄ</v>
          </cell>
        </row>
        <row r="1088">
          <cell r="A1088">
            <v>26353012</v>
          </cell>
          <cell r="B1088" t="str">
            <v>ｼﾞｬｯｸﾌﾛｽﾄ+</v>
          </cell>
        </row>
        <row r="1089">
          <cell r="A1089">
            <v>26353013</v>
          </cell>
          <cell r="B1089" t="str">
            <v>[氷結姫]ｼﾞｬｯｸﾌﾛｽﾄ</v>
          </cell>
        </row>
        <row r="1090">
          <cell r="A1090">
            <v>36354011</v>
          </cell>
          <cell r="B1090" t="str">
            <v>[吹雪姫]ｼﾞｬｯｸﾌﾛｽﾄ</v>
          </cell>
        </row>
        <row r="1091">
          <cell r="A1091">
            <v>36354012</v>
          </cell>
          <cell r="B1091" t="str">
            <v>[吹雪姫]ｼﾞｬｯｸﾌﾛｽﾄ+</v>
          </cell>
        </row>
        <row r="1092">
          <cell r="A1092">
            <v>36354013</v>
          </cell>
          <cell r="B1092" t="str">
            <v>[極･吹雪姫]ｼﾞｬｯｸﾌﾛｽﾄ</v>
          </cell>
        </row>
        <row r="1093">
          <cell r="A1093">
            <v>16355011</v>
          </cell>
          <cell r="B1093" t="str">
            <v>[暴風雪]ｼﾞｬｯｸﾌﾛｽﾄ</v>
          </cell>
        </row>
        <row r="1094">
          <cell r="A1094">
            <v>16355012</v>
          </cell>
          <cell r="B1094" t="str">
            <v>[暴風雪]ｼﾞｬｯｸﾌﾛｽﾄ+</v>
          </cell>
        </row>
        <row r="1095">
          <cell r="A1095">
            <v>16355013</v>
          </cell>
          <cell r="B1095" t="str">
            <v>[真極･狂風雪]ｼﾞｬｯｸﾌﾛｽﾄ</v>
          </cell>
        </row>
        <row r="1096">
          <cell r="A1096">
            <v>14356011</v>
          </cell>
          <cell r="B1096" t="str">
            <v>ﾛｸ</v>
          </cell>
        </row>
        <row r="1097">
          <cell r="A1097">
            <v>14356012</v>
          </cell>
          <cell r="B1097" t="str">
            <v>ﾛｸ+</v>
          </cell>
        </row>
        <row r="1098">
          <cell r="A1098">
            <v>14356013</v>
          </cell>
          <cell r="B1098" t="str">
            <v>[狩人]ﾛｸ</v>
          </cell>
        </row>
        <row r="1099">
          <cell r="A1099">
            <v>34357011</v>
          </cell>
          <cell r="B1099" t="str">
            <v>ﾘﾘｽ</v>
          </cell>
        </row>
        <row r="1100">
          <cell r="A1100">
            <v>34357012</v>
          </cell>
          <cell r="B1100" t="str">
            <v>ﾘﾘｽ+</v>
          </cell>
        </row>
        <row r="1101">
          <cell r="A1101">
            <v>34357013</v>
          </cell>
          <cell r="B1101" t="str">
            <v>[夜魔女]ﾘﾘｽ</v>
          </cell>
        </row>
        <row r="1102">
          <cell r="A1102">
            <v>26358011</v>
          </cell>
          <cell r="B1102" t="str">
            <v>白虎</v>
          </cell>
        </row>
        <row r="1103">
          <cell r="A1103">
            <v>26358012</v>
          </cell>
          <cell r="B1103" t="str">
            <v>白虎+</v>
          </cell>
        </row>
        <row r="1104">
          <cell r="A1104">
            <v>26358013</v>
          </cell>
          <cell r="B1104" t="str">
            <v>[四聖獣]白虎</v>
          </cell>
        </row>
        <row r="1105">
          <cell r="A1105">
            <v>16359011</v>
          </cell>
          <cell r="B1105" t="str">
            <v>青龍</v>
          </cell>
        </row>
        <row r="1106">
          <cell r="A1106">
            <v>16359012</v>
          </cell>
          <cell r="B1106" t="str">
            <v>青龍+</v>
          </cell>
        </row>
        <row r="1107">
          <cell r="A1107">
            <v>16359013</v>
          </cell>
          <cell r="B1107" t="str">
            <v>[四聖獣]青龍</v>
          </cell>
        </row>
        <row r="1108">
          <cell r="A1108">
            <v>34360011</v>
          </cell>
          <cell r="B1108" t="str">
            <v>玄武</v>
          </cell>
        </row>
        <row r="1109">
          <cell r="A1109">
            <v>34360012</v>
          </cell>
          <cell r="B1109" t="str">
            <v>玄武+</v>
          </cell>
        </row>
        <row r="1110">
          <cell r="A1110">
            <v>34360013</v>
          </cell>
          <cell r="B1110" t="str">
            <v>[四聖獣]玄武</v>
          </cell>
        </row>
        <row r="1111">
          <cell r="A1111">
            <v>24361011</v>
          </cell>
          <cell r="B1111" t="str">
            <v>朱雀</v>
          </cell>
        </row>
        <row r="1112">
          <cell r="A1112">
            <v>24361012</v>
          </cell>
          <cell r="B1112" t="str">
            <v>朱雀+</v>
          </cell>
        </row>
        <row r="1113">
          <cell r="A1113">
            <v>24361013</v>
          </cell>
          <cell r="B1113" t="str">
            <v>[四聖獣]朱雀</v>
          </cell>
        </row>
        <row r="1114">
          <cell r="A1114">
            <v>21362011</v>
          </cell>
          <cell r="B1114" t="str">
            <v>ﾅｰｶﾞ</v>
          </cell>
        </row>
        <row r="1115">
          <cell r="A1115">
            <v>21362012</v>
          </cell>
          <cell r="B1115" t="str">
            <v>ﾅｰｶﾞ+</v>
          </cell>
        </row>
        <row r="1116">
          <cell r="A1116">
            <v>21362013</v>
          </cell>
          <cell r="B1116" t="str">
            <v>[蛇神]ﾅｰｶﾞ</v>
          </cell>
        </row>
        <row r="1117">
          <cell r="A1117">
            <v>37363011</v>
          </cell>
          <cell r="B1117" t="str">
            <v>ｱﾏﾃﾗｽ</v>
          </cell>
        </row>
        <row r="1118">
          <cell r="A1118">
            <v>37363012</v>
          </cell>
          <cell r="B1118" t="str">
            <v>ｱﾏﾃﾗｽ+</v>
          </cell>
        </row>
        <row r="1119">
          <cell r="A1119">
            <v>37363013</v>
          </cell>
          <cell r="B1119" t="str">
            <v>[天照大神]ｱﾏﾃﾗｽ</v>
          </cell>
        </row>
        <row r="1120">
          <cell r="A1120">
            <v>16364011</v>
          </cell>
          <cell r="B1120" t="str">
            <v>[輪廻艶姫]鳳凰</v>
          </cell>
        </row>
        <row r="1121">
          <cell r="A1121">
            <v>16364012</v>
          </cell>
          <cell r="B1121" t="str">
            <v>[輪廻艶姫]鳳凰+</v>
          </cell>
        </row>
        <row r="1122">
          <cell r="A1122">
            <v>16364013</v>
          </cell>
          <cell r="B1122" t="str">
            <v>[輪廻する朱き振袖]鳳凰</v>
          </cell>
        </row>
        <row r="1123">
          <cell r="A1123">
            <v>26365011</v>
          </cell>
          <cell r="B1123" t="str">
            <v>[艶美なる晴れ姿]ﾙｻｰﾙｶ</v>
          </cell>
        </row>
        <row r="1124">
          <cell r="A1124">
            <v>26365012</v>
          </cell>
          <cell r="B1124" t="str">
            <v>[艶美なる晴れ姿]ﾙｻｰﾙｶ+</v>
          </cell>
        </row>
        <row r="1125">
          <cell r="A1125">
            <v>26365013</v>
          </cell>
          <cell r="B1125" t="str">
            <v>[美しき蒼振袖姫]ﾙｻｰﾙｶ</v>
          </cell>
        </row>
        <row r="1126">
          <cell r="A1126">
            <v>36366011</v>
          </cell>
          <cell r="B1126" t="str">
            <v>[王女の晴れ姿]ｹｯﾄｼｰ</v>
          </cell>
        </row>
        <row r="1127">
          <cell r="A1127">
            <v>36366012</v>
          </cell>
          <cell r="B1127" t="str">
            <v>[王女の晴れ姿]ｹｯﾄｼｰ+</v>
          </cell>
        </row>
        <row r="1128">
          <cell r="A1128">
            <v>36366013</v>
          </cell>
          <cell r="B1128" t="str">
            <v>[緑の王国美]ｹｯﾄｼｰ</v>
          </cell>
        </row>
        <row r="1129">
          <cell r="A1129">
            <v>34367011</v>
          </cell>
          <cell r="B1129" t="str">
            <v>[幼姫の美巫女]ｽﾌﾟﾗｲﾄ</v>
          </cell>
        </row>
        <row r="1130">
          <cell r="A1130">
            <v>34367012</v>
          </cell>
          <cell r="B1130" t="str">
            <v>[幼姫の美巫女]ｽﾌﾟﾗｲﾄ+</v>
          </cell>
        </row>
        <row r="1131">
          <cell r="A1131">
            <v>34367013</v>
          </cell>
          <cell r="B1131" t="str">
            <v>[幼姫の秘事]ｽﾌﾟﾗｲﾄ</v>
          </cell>
        </row>
        <row r="1132">
          <cell r="A1132">
            <v>34368011</v>
          </cell>
          <cell r="B1132" t="str">
            <v>[弘法の過ち]ﾄｰﾄ</v>
          </cell>
        </row>
        <row r="1133">
          <cell r="A1133">
            <v>34368012</v>
          </cell>
          <cell r="B1133" t="str">
            <v>[弘法の過ち]ﾄｰﾄ+</v>
          </cell>
        </row>
        <row r="1134">
          <cell r="A1134">
            <v>34368013</v>
          </cell>
          <cell r="B1134" t="str">
            <v>[一筆美姫]ﾄｰﾄ</v>
          </cell>
        </row>
        <row r="1135">
          <cell r="A1135">
            <v>34369011</v>
          </cell>
          <cell r="B1135" t="str">
            <v>[特選砂]砂かけ</v>
          </cell>
        </row>
        <row r="1136">
          <cell r="A1136">
            <v>34369012</v>
          </cell>
          <cell r="B1136" t="str">
            <v>[特選砂]砂かけ+</v>
          </cell>
        </row>
        <row r="1137">
          <cell r="A1137">
            <v>34369013</v>
          </cell>
          <cell r="B1137" t="str">
            <v>[極上の砂]砂かけ</v>
          </cell>
        </row>
        <row r="1138">
          <cell r="A1138">
            <v>26370013</v>
          </cell>
          <cell r="B1138" t="str">
            <v>[輪廻する蒼き振袖]鳳凰</v>
          </cell>
        </row>
        <row r="1139">
          <cell r="A1139">
            <v>36371013</v>
          </cell>
          <cell r="B1139" t="str">
            <v>[輪廻する緑の振袖]鳳凰</v>
          </cell>
        </row>
        <row r="1140">
          <cell r="A1140">
            <v>16372013</v>
          </cell>
          <cell r="B1140" t="str">
            <v>[美しき朱振袖姫]ﾙｻｰﾙｶ</v>
          </cell>
        </row>
        <row r="1141">
          <cell r="A1141">
            <v>36373013</v>
          </cell>
          <cell r="B1141" t="str">
            <v>[美しき緑振袖姫]ﾙｻｰﾙｶ</v>
          </cell>
        </row>
        <row r="1142">
          <cell r="A1142">
            <v>16374011</v>
          </cell>
          <cell r="B1142" t="str">
            <v>ｽｻﾉｵﾉﾐｺﾄ</v>
          </cell>
        </row>
        <row r="1143">
          <cell r="A1143">
            <v>16374012</v>
          </cell>
          <cell r="B1143" t="str">
            <v>ｽｻﾉｵﾉﾐｺﾄ+</v>
          </cell>
        </row>
        <row r="1144">
          <cell r="A1144">
            <v>16374013</v>
          </cell>
          <cell r="B1144" t="str">
            <v>[神仏習合]ｽｻﾉｵﾉﾐｺﾄ</v>
          </cell>
        </row>
        <row r="1145">
          <cell r="A1145">
            <v>16375011</v>
          </cell>
          <cell r="B1145" t="str">
            <v>妲己</v>
          </cell>
        </row>
        <row r="1146">
          <cell r="A1146">
            <v>16375012</v>
          </cell>
          <cell r="B1146" t="str">
            <v>妲己+</v>
          </cell>
        </row>
        <row r="1147">
          <cell r="A1147">
            <v>16375013</v>
          </cell>
          <cell r="B1147" t="str">
            <v>[酒池肉林]妲己</v>
          </cell>
        </row>
        <row r="1148">
          <cell r="A1148">
            <v>36376011</v>
          </cell>
          <cell r="B1148" t="str">
            <v>ｲﾅﾝﾅ</v>
          </cell>
        </row>
        <row r="1149">
          <cell r="A1149">
            <v>36376012</v>
          </cell>
          <cell r="B1149" t="str">
            <v>ｲﾅﾝﾅ+</v>
          </cell>
        </row>
        <row r="1150">
          <cell r="A1150">
            <v>36376013</v>
          </cell>
          <cell r="B1150" t="str">
            <v>[天女主]ｲﾅﾝﾅ</v>
          </cell>
        </row>
        <row r="1151">
          <cell r="A1151">
            <v>26377011</v>
          </cell>
          <cell r="B1151" t="str">
            <v>ﾆｸｼｰ</v>
          </cell>
        </row>
        <row r="1152">
          <cell r="A1152">
            <v>26377012</v>
          </cell>
          <cell r="B1152" t="str">
            <v>ﾆｸｼｰ+</v>
          </cell>
        </row>
        <row r="1153">
          <cell r="A1153">
            <v>26377013</v>
          </cell>
          <cell r="B1153" t="str">
            <v>[水中賛歌]ﾆｸｼｰ</v>
          </cell>
        </row>
        <row r="1154">
          <cell r="A1154">
            <v>14378011</v>
          </cell>
          <cell r="B1154" t="str">
            <v>ｾﾍﾞｸ</v>
          </cell>
        </row>
        <row r="1155">
          <cell r="A1155">
            <v>14378012</v>
          </cell>
          <cell r="B1155" t="str">
            <v>ｾﾍﾞｸ+</v>
          </cell>
        </row>
        <row r="1156">
          <cell r="A1156">
            <v>14378013</v>
          </cell>
          <cell r="B1156" t="str">
            <v>[黄金信仰]ｾﾍﾞｸ</v>
          </cell>
        </row>
        <row r="1157">
          <cell r="A1157">
            <v>24379011</v>
          </cell>
          <cell r="B1157" t="str">
            <v>ﾁｮﾝﾁｮﾝ</v>
          </cell>
        </row>
        <row r="1158">
          <cell r="A1158">
            <v>24379012</v>
          </cell>
          <cell r="B1158" t="str">
            <v>ﾁｮﾝﾁｮﾝ+</v>
          </cell>
        </row>
        <row r="1159">
          <cell r="A1159">
            <v>24379013</v>
          </cell>
          <cell r="B1159" t="str">
            <v>[地獄耳]ﾁｮﾝﾁｮﾝ</v>
          </cell>
        </row>
        <row r="1160">
          <cell r="A1160">
            <v>13380011</v>
          </cell>
          <cell r="B1160" t="str">
            <v>ﾚｯﾄﾞｷｬｯﾌﾟ</v>
          </cell>
        </row>
        <row r="1161">
          <cell r="A1161">
            <v>13380012</v>
          </cell>
          <cell r="B1161" t="str">
            <v>ﾚｯﾄﾞｷｬｯﾌﾟ+</v>
          </cell>
        </row>
        <row r="1162">
          <cell r="A1162">
            <v>13380013</v>
          </cell>
          <cell r="B1162" t="str">
            <v>[朱き雨]ﾚｯﾄﾞｷｬｯﾌﾟ</v>
          </cell>
        </row>
        <row r="1163">
          <cell r="A1163">
            <v>23381011</v>
          </cell>
          <cell r="B1163" t="str">
            <v>ｵｸﾞﾙ</v>
          </cell>
        </row>
        <row r="1164">
          <cell r="A1164">
            <v>23381012</v>
          </cell>
          <cell r="B1164" t="str">
            <v>ｵｸﾞﾙ+</v>
          </cell>
        </row>
        <row r="1165">
          <cell r="A1165">
            <v>23381013</v>
          </cell>
          <cell r="B1165" t="str">
            <v>[超破壊]ｵｸﾞﾙ</v>
          </cell>
        </row>
        <row r="1166">
          <cell r="A1166">
            <v>33382011</v>
          </cell>
          <cell r="B1166" t="str">
            <v>ｴﾝｼﾞｪﾙ</v>
          </cell>
        </row>
        <row r="1167">
          <cell r="A1167">
            <v>33382012</v>
          </cell>
          <cell r="B1167" t="str">
            <v>ｴﾝｼﾞｪﾙ+</v>
          </cell>
        </row>
        <row r="1168">
          <cell r="A1168">
            <v>33382013</v>
          </cell>
          <cell r="B1168" t="str">
            <v>[聖少女]ｴﾝｼﾞｪﾙ</v>
          </cell>
        </row>
        <row r="1169">
          <cell r="A1169">
            <v>16383011</v>
          </cell>
          <cell r="B1169" t="str">
            <v>ｳﾛﾎﾞﾛｽ</v>
          </cell>
        </row>
        <row r="1170">
          <cell r="A1170">
            <v>16383012</v>
          </cell>
          <cell r="B1170" t="str">
            <v>ｳﾛﾎﾞﾛｽ+</v>
          </cell>
        </row>
        <row r="1171">
          <cell r="A1171">
            <v>16383013</v>
          </cell>
          <cell r="B1171" t="str">
            <v>[死再生]ｳﾛﾎﾞﾛｽ</v>
          </cell>
        </row>
        <row r="1172">
          <cell r="A1172">
            <v>24384011</v>
          </cell>
          <cell r="B1172" t="str">
            <v>ﾊﾞｲｺｰﾝ</v>
          </cell>
        </row>
        <row r="1173">
          <cell r="A1173">
            <v>24384012</v>
          </cell>
          <cell r="B1173" t="str">
            <v>ﾊﾞｲｺｰﾝ+</v>
          </cell>
        </row>
        <row r="1174">
          <cell r="A1174">
            <v>24384013</v>
          </cell>
          <cell r="B1174" t="str">
            <v>[不純獣]ﾊﾞｲｺｰﾝ</v>
          </cell>
        </row>
        <row r="1175">
          <cell r="A1175">
            <v>14385011</v>
          </cell>
          <cell r="B1175" t="str">
            <v>ｽﾊﾟﾙﾅ</v>
          </cell>
        </row>
        <row r="1176">
          <cell r="A1176">
            <v>14385012</v>
          </cell>
          <cell r="B1176" t="str">
            <v>ｽﾊﾟﾙﾅ+</v>
          </cell>
        </row>
        <row r="1177">
          <cell r="A1177">
            <v>14385013</v>
          </cell>
          <cell r="B1177" t="str">
            <v>[黄金嘴]ｽﾊﾟﾙﾅ</v>
          </cell>
        </row>
        <row r="1178">
          <cell r="A1178">
            <v>33386011</v>
          </cell>
          <cell r="B1178" t="str">
            <v>ｼﾞﾝ</v>
          </cell>
        </row>
        <row r="1179">
          <cell r="A1179">
            <v>33386012</v>
          </cell>
          <cell r="B1179" t="str">
            <v>ｼﾞﾝ+</v>
          </cell>
        </row>
        <row r="1180">
          <cell r="A1180">
            <v>33386013</v>
          </cell>
          <cell r="B1180" t="str">
            <v>[颯爽姫]ｼﾞﾝ</v>
          </cell>
        </row>
        <row r="1181">
          <cell r="A1181">
            <v>13387011</v>
          </cell>
          <cell r="B1181" t="str">
            <v>ｳﾝｺﾞﾘｱﾝﾄ</v>
          </cell>
        </row>
        <row r="1182">
          <cell r="A1182">
            <v>13387012</v>
          </cell>
          <cell r="B1182" t="str">
            <v>ｳﾝｺﾞﾘｱﾝﾄ+</v>
          </cell>
        </row>
        <row r="1183">
          <cell r="A1183">
            <v>13387013</v>
          </cell>
          <cell r="B1183" t="str">
            <v>[蜘蛛王]ｳﾝｺﾞﾘｱﾝﾄ</v>
          </cell>
        </row>
        <row r="1184">
          <cell r="A1184">
            <v>36388011</v>
          </cell>
          <cell r="B1184" t="str">
            <v>ｱ･ﾊﾞｵ･ｱ･ｸｩｰ</v>
          </cell>
        </row>
        <row r="1185">
          <cell r="A1185">
            <v>36388012</v>
          </cell>
          <cell r="B1185" t="str">
            <v>ｱ･ﾊﾞｵ･ｱ･ｸｩｰ+</v>
          </cell>
        </row>
        <row r="1186">
          <cell r="A1186">
            <v>36388013</v>
          </cell>
          <cell r="B1186" t="str">
            <v>[透明獣]ｱ･ﾊﾞｵ･ｱ･ｸｩｰ</v>
          </cell>
        </row>
        <row r="1187">
          <cell r="A1187">
            <v>16389013</v>
          </cell>
          <cell r="B1187" t="str">
            <v>[朱の王国美]ｹｯﾄｼｰ</v>
          </cell>
        </row>
        <row r="1188">
          <cell r="A1188">
            <v>26390013</v>
          </cell>
          <cell r="B1188" t="str">
            <v>[蒼の王国美]ｹｯﾄｼｰ</v>
          </cell>
        </row>
        <row r="1189">
          <cell r="A1189">
            <v>36391011</v>
          </cell>
          <cell r="B1189" t="str">
            <v>酒呑童子</v>
          </cell>
        </row>
        <row r="1190">
          <cell r="A1190">
            <v>36391012</v>
          </cell>
          <cell r="B1190" t="str">
            <v>酒呑童子+</v>
          </cell>
        </row>
        <row r="1191">
          <cell r="A1191">
            <v>36391013</v>
          </cell>
          <cell r="B1191" t="str">
            <v>[頭目]酒呑童子</v>
          </cell>
        </row>
        <row r="1192">
          <cell r="A1192">
            <v>14392011</v>
          </cell>
          <cell r="B1192" t="str">
            <v>ﾃｨﾝﾀﾞﾛｽの猟犬</v>
          </cell>
        </row>
        <row r="1193">
          <cell r="A1193">
            <v>14392012</v>
          </cell>
          <cell r="B1193" t="str">
            <v>ﾃｨﾝﾀﾞﾛｽの猟犬+</v>
          </cell>
        </row>
        <row r="1194">
          <cell r="A1194">
            <v>14392013</v>
          </cell>
          <cell r="B1194" t="str">
            <v>[激越]ﾃｨﾝﾀﾞﾛｽの猟犬</v>
          </cell>
        </row>
        <row r="1195">
          <cell r="A1195">
            <v>33393011</v>
          </cell>
          <cell r="B1195" t="str">
            <v>座敷童子</v>
          </cell>
        </row>
        <row r="1196">
          <cell r="A1196">
            <v>33393012</v>
          </cell>
          <cell r="B1196" t="str">
            <v>座敷童子+</v>
          </cell>
        </row>
        <row r="1197">
          <cell r="A1197">
            <v>33393013</v>
          </cell>
          <cell r="B1197" t="str">
            <v>[守り神]座敷童子</v>
          </cell>
        </row>
        <row r="1198">
          <cell r="A1198">
            <v>26394011</v>
          </cell>
          <cell r="B1198" t="str">
            <v>ﾆｸｽ</v>
          </cell>
        </row>
        <row r="1199">
          <cell r="A1199">
            <v>26394012</v>
          </cell>
          <cell r="B1199" t="str">
            <v>ﾆｸｽ+</v>
          </cell>
        </row>
        <row r="1200">
          <cell r="A1200">
            <v>26394013</v>
          </cell>
          <cell r="B1200" t="str">
            <v>[夜神]ﾆｸｽ</v>
          </cell>
        </row>
        <row r="1201">
          <cell r="A1201">
            <v>36395011</v>
          </cell>
          <cell r="B1201" t="str">
            <v>ﾌｪｲ</v>
          </cell>
        </row>
        <row r="1202">
          <cell r="A1202">
            <v>36395012</v>
          </cell>
          <cell r="B1202" t="str">
            <v>ﾌｪｲ+</v>
          </cell>
        </row>
        <row r="1203">
          <cell r="A1203">
            <v>36395013</v>
          </cell>
          <cell r="B1203" t="str">
            <v>[超自然]ﾌｪｲ</v>
          </cell>
        </row>
        <row r="1204">
          <cell r="A1204">
            <v>24396011</v>
          </cell>
          <cell r="B1204" t="str">
            <v>ｱｴｰｼｭﾏ</v>
          </cell>
        </row>
        <row r="1205">
          <cell r="A1205">
            <v>24396012</v>
          </cell>
          <cell r="B1205" t="str">
            <v>ｱｴｰｼｭﾏ+</v>
          </cell>
        </row>
        <row r="1206">
          <cell r="A1206">
            <v>24396013</v>
          </cell>
          <cell r="B1206" t="str">
            <v>[狂暴]ｱｴｰｼｭﾏ</v>
          </cell>
        </row>
        <row r="1207">
          <cell r="A1207">
            <v>13397011</v>
          </cell>
          <cell r="B1207" t="str">
            <v>河童</v>
          </cell>
        </row>
        <row r="1208">
          <cell r="A1208">
            <v>13397012</v>
          </cell>
          <cell r="B1208" t="str">
            <v>河童+</v>
          </cell>
        </row>
        <row r="1209">
          <cell r="A1209">
            <v>13397013</v>
          </cell>
          <cell r="B1209" t="str">
            <v>[水遊び]河童</v>
          </cell>
        </row>
        <row r="1210">
          <cell r="A1210">
            <v>26398011</v>
          </cell>
          <cell r="B1210" t="str">
            <v>ﾍﾙ</v>
          </cell>
        </row>
        <row r="1211">
          <cell r="A1211">
            <v>26398012</v>
          </cell>
          <cell r="B1211" t="str">
            <v>ﾍﾙ+</v>
          </cell>
        </row>
        <row r="1212">
          <cell r="A1212">
            <v>26398013</v>
          </cell>
          <cell r="B1212" t="str">
            <v>[地獄神]ﾍﾙ</v>
          </cell>
        </row>
        <row r="1213">
          <cell r="A1213">
            <v>14399011</v>
          </cell>
          <cell r="B1213" t="str">
            <v>ｲﾝｷｭﾊﾞｽ</v>
          </cell>
        </row>
        <row r="1214">
          <cell r="A1214">
            <v>14399012</v>
          </cell>
          <cell r="B1214" t="str">
            <v>ｲﾝｷｭﾊﾞｽ+</v>
          </cell>
        </row>
        <row r="1215">
          <cell r="A1215">
            <v>14399013</v>
          </cell>
          <cell r="B1215" t="str">
            <v>[絶世誘惑]ｲﾝｷｭﾊﾞｽ</v>
          </cell>
        </row>
        <row r="1216">
          <cell r="A1216">
            <v>33400011</v>
          </cell>
          <cell r="B1216" t="str">
            <v>ｳﾞｫｼﾞｬﾉｰｲ</v>
          </cell>
        </row>
        <row r="1217">
          <cell r="A1217">
            <v>33400012</v>
          </cell>
          <cell r="B1217" t="str">
            <v>ｳﾞｫｼﾞｬﾉｰｲ+</v>
          </cell>
        </row>
        <row r="1218">
          <cell r="A1218">
            <v>33400013</v>
          </cell>
          <cell r="B1218" t="str">
            <v>[絢爛宮殿]ｳﾞｫｼﾞｬﾉｰｲ</v>
          </cell>
        </row>
        <row r="1219">
          <cell r="A1219">
            <v>12401011</v>
          </cell>
          <cell r="B1219" t="str">
            <v>ﾊﾞｽﾃﾄ</v>
          </cell>
        </row>
        <row r="1220">
          <cell r="A1220">
            <v>12401012</v>
          </cell>
          <cell r="B1220" t="str">
            <v>ﾊﾞｽﾃﾄ+</v>
          </cell>
        </row>
        <row r="1221">
          <cell r="A1221">
            <v>12401013</v>
          </cell>
          <cell r="B1221" t="str">
            <v>[豊饒]ﾊﾞｽﾃﾄ</v>
          </cell>
        </row>
        <row r="1222">
          <cell r="A1222">
            <v>12402013</v>
          </cell>
          <cell r="B1222" t="str">
            <v>[引水]ﾊﾞｽﾃﾄ+</v>
          </cell>
        </row>
        <row r="1223">
          <cell r="A1223">
            <v>12403013</v>
          </cell>
          <cell r="B1223" t="str">
            <v>[蜜月]ﾊﾞｽﾃﾄ+</v>
          </cell>
        </row>
        <row r="1224">
          <cell r="A1224">
            <v>16404011</v>
          </cell>
          <cell r="B1224" t="str">
            <v>[だらだら]ﾘｰﾌｪ</v>
          </cell>
        </row>
        <row r="1225">
          <cell r="A1225">
            <v>16404012</v>
          </cell>
          <cell r="B1225" t="str">
            <v>[だらだら]ﾘｰﾌｪ+</v>
          </cell>
        </row>
        <row r="1226">
          <cell r="A1226">
            <v>16404013</v>
          </cell>
          <cell r="B1226" t="str">
            <v>[外寒い]ﾘｰﾌｪ</v>
          </cell>
        </row>
        <row r="1227">
          <cell r="A1227">
            <v>26405011</v>
          </cell>
          <cell r="B1227" t="str">
            <v>[だらだら]ﾘｰﾌｪ</v>
          </cell>
        </row>
        <row r="1228">
          <cell r="A1228">
            <v>26405012</v>
          </cell>
          <cell r="B1228" t="str">
            <v>[だらだら]ﾘｰﾌｪ+</v>
          </cell>
        </row>
        <row r="1229">
          <cell r="A1229">
            <v>26405013</v>
          </cell>
          <cell r="B1229" t="str">
            <v>[外寒い]ﾘｰﾌｪ</v>
          </cell>
        </row>
        <row r="1230">
          <cell r="A1230">
            <v>36406011</v>
          </cell>
          <cell r="B1230" t="str">
            <v>[だらだら]ﾘｰﾌｪ</v>
          </cell>
        </row>
        <row r="1231">
          <cell r="A1231">
            <v>36406012</v>
          </cell>
          <cell r="B1231" t="str">
            <v>[だらだら]ﾘｰﾌｪ+</v>
          </cell>
        </row>
        <row r="1232">
          <cell r="A1232">
            <v>36406013</v>
          </cell>
          <cell r="B1232" t="str">
            <v>[外寒い]ﾘｰﾌｪ</v>
          </cell>
        </row>
        <row r="1233">
          <cell r="A1233">
            <v>36407011</v>
          </cell>
          <cell r="B1233" t="str">
            <v>ﾉｰﾃﾞﾝｽ</v>
          </cell>
        </row>
        <row r="1234">
          <cell r="A1234">
            <v>36407012</v>
          </cell>
          <cell r="B1234" t="str">
            <v>ﾉｰﾃﾞﾝｽ+</v>
          </cell>
        </row>
        <row r="1235">
          <cell r="A1235">
            <v>36407013</v>
          </cell>
          <cell r="B1235" t="str">
            <v>[大帝]ﾉｰﾃﾞﾝｽ</v>
          </cell>
        </row>
        <row r="1236">
          <cell r="A1236">
            <v>14408011</v>
          </cell>
          <cell r="B1236" t="str">
            <v>ｴｽﾆｬ</v>
          </cell>
        </row>
        <row r="1237">
          <cell r="A1237">
            <v>14408012</v>
          </cell>
          <cell r="B1237" t="str">
            <v>ｴｽﾆｬ+</v>
          </cell>
        </row>
        <row r="1238">
          <cell r="A1238">
            <v>14408013</v>
          </cell>
          <cell r="B1238" t="str">
            <v>[豊作神]ｴｽﾆｬ</v>
          </cell>
        </row>
        <row r="1239">
          <cell r="A1239">
            <v>23409011</v>
          </cell>
          <cell r="B1239" t="str">
            <v>ﾌｫｰﾝ</v>
          </cell>
        </row>
        <row r="1240">
          <cell r="A1240">
            <v>23409012</v>
          </cell>
          <cell r="B1240" t="str">
            <v>ﾌｫｰﾝ+</v>
          </cell>
        </row>
        <row r="1241">
          <cell r="A1241">
            <v>23409013</v>
          </cell>
          <cell r="B1241" t="str">
            <v>[平和主義]ﾌｫｰﾝ</v>
          </cell>
        </row>
        <row r="1242">
          <cell r="A1242">
            <v>36410011</v>
          </cell>
          <cell r="B1242" t="str">
            <v>ｾｸﾒﾄ</v>
          </cell>
        </row>
        <row r="1243">
          <cell r="A1243">
            <v>36410012</v>
          </cell>
          <cell r="B1243" t="str">
            <v>ｾｸﾒﾄ+</v>
          </cell>
        </row>
        <row r="1244">
          <cell r="A1244">
            <v>36410013</v>
          </cell>
          <cell r="B1244" t="str">
            <v>[呪術姫]ｾｸﾒﾄ</v>
          </cell>
        </row>
        <row r="1245">
          <cell r="A1245">
            <v>26411011</v>
          </cell>
          <cell r="B1245" t="str">
            <v>[妖術]ｾｸﾒﾄ</v>
          </cell>
        </row>
        <row r="1246">
          <cell r="A1246">
            <v>26411012</v>
          </cell>
          <cell r="B1246" t="str">
            <v>[妖術]ｾｸﾒﾄ+</v>
          </cell>
        </row>
        <row r="1247">
          <cell r="A1247">
            <v>26411013</v>
          </cell>
          <cell r="B1247" t="str">
            <v>[極・妖術姫]ｾｸﾒﾄ</v>
          </cell>
        </row>
        <row r="1248">
          <cell r="A1248">
            <v>14412011</v>
          </cell>
          <cell r="B1248" t="str">
            <v>ﾏｯﾊ</v>
          </cell>
        </row>
        <row r="1249">
          <cell r="A1249">
            <v>14412012</v>
          </cell>
          <cell r="B1249" t="str">
            <v>ﾏｯﾊ+</v>
          </cell>
        </row>
        <row r="1250">
          <cell r="A1250">
            <v>14412013</v>
          </cell>
          <cell r="B1250" t="str">
            <v>[豊饒神]ﾏｯﾊ</v>
          </cell>
        </row>
        <row r="1251">
          <cell r="A1251">
            <v>34413011</v>
          </cell>
          <cell r="B1251" t="str">
            <v>ﾀﾛｰﾏﾃｨ</v>
          </cell>
        </row>
        <row r="1252">
          <cell r="A1252">
            <v>34413012</v>
          </cell>
          <cell r="B1252" t="str">
            <v>ﾀﾛｰﾏﾃｨ+</v>
          </cell>
        </row>
        <row r="1253">
          <cell r="A1253">
            <v>34413013</v>
          </cell>
          <cell r="B1253" t="str">
            <v>[背教神]ﾀﾛｰﾏﾃｨ</v>
          </cell>
        </row>
        <row r="1254">
          <cell r="A1254">
            <v>16414011</v>
          </cell>
          <cell r="B1254" t="str">
            <v>ﾊﾄﾎﾙ</v>
          </cell>
        </row>
        <row r="1255">
          <cell r="A1255">
            <v>16414012</v>
          </cell>
          <cell r="B1255" t="str">
            <v>ﾊﾄﾎﾙ+</v>
          </cell>
        </row>
        <row r="1256">
          <cell r="A1256">
            <v>16414013</v>
          </cell>
          <cell r="B1256" t="str">
            <v>[養育神]ﾊﾄﾎﾙ</v>
          </cell>
        </row>
        <row r="1257">
          <cell r="A1257">
            <v>24415011</v>
          </cell>
          <cell r="B1257" t="str">
            <v>ﾀﾞｺﾞﾝ</v>
          </cell>
        </row>
        <row r="1258">
          <cell r="A1258">
            <v>24415012</v>
          </cell>
          <cell r="B1258" t="str">
            <v>ﾀﾞｺﾞﾝ+</v>
          </cell>
        </row>
        <row r="1259">
          <cell r="A1259">
            <v>24415013</v>
          </cell>
          <cell r="B1259" t="str">
            <v>[農耕神]ﾀﾞｺﾞﾝ</v>
          </cell>
        </row>
        <row r="1260">
          <cell r="A1260">
            <v>33416011</v>
          </cell>
          <cell r="B1260" t="str">
            <v>ﾊｽﾀｰ</v>
          </cell>
        </row>
        <row r="1261">
          <cell r="A1261">
            <v>33416012</v>
          </cell>
          <cell r="B1261" t="str">
            <v>ﾊｽﾀｰ+</v>
          </cell>
        </row>
        <row r="1262">
          <cell r="A1262">
            <v>33416013</v>
          </cell>
          <cell r="B1262" t="str">
            <v>[黄衣姫]ﾊｽﾀｰ</v>
          </cell>
        </row>
        <row r="1263">
          <cell r="A1263">
            <v>26417011</v>
          </cell>
          <cell r="B1263" t="str">
            <v>ｱﾙｹﾆｰ</v>
          </cell>
        </row>
        <row r="1264">
          <cell r="A1264">
            <v>26417012</v>
          </cell>
          <cell r="B1264" t="str">
            <v>ｱﾙｹﾆｰ+</v>
          </cell>
        </row>
        <row r="1265">
          <cell r="A1265">
            <v>26417013</v>
          </cell>
          <cell r="B1265" t="str">
            <v>[女帝蜘蛛]ｱﾙｹﾆｰ</v>
          </cell>
        </row>
        <row r="1266">
          <cell r="A1266">
            <v>34418011</v>
          </cell>
          <cell r="B1266" t="str">
            <v>ｽﾌﾟﾘｶﾞﾝ</v>
          </cell>
        </row>
        <row r="1267">
          <cell r="A1267">
            <v>34418012</v>
          </cell>
          <cell r="B1267" t="str">
            <v>ｽﾌﾟﾘｶﾞﾝ+</v>
          </cell>
        </row>
        <row r="1268">
          <cell r="A1268">
            <v>34418013</v>
          </cell>
          <cell r="B1268" t="str">
            <v>[取替姫]ｽﾌﾟﾘｶﾞﾝ</v>
          </cell>
        </row>
        <row r="1269">
          <cell r="A1269">
            <v>13419011</v>
          </cell>
          <cell r="B1269" t="str">
            <v>ﾌｧｰ･ｼﾞｬﾙｸﾞ</v>
          </cell>
        </row>
        <row r="1270">
          <cell r="A1270">
            <v>13419012</v>
          </cell>
          <cell r="B1270" t="str">
            <v>ﾌｧｰ･ｼﾞｬﾙｸﾞ+</v>
          </cell>
        </row>
        <row r="1271">
          <cell r="A1271">
            <v>13419013</v>
          </cell>
          <cell r="B1271" t="str">
            <v>[赤い幻]ﾌｧｰ･ｼﾞｬﾙｸﾞ</v>
          </cell>
        </row>
        <row r="1272">
          <cell r="A1272">
            <v>36420011</v>
          </cell>
          <cell r="B1272" t="str">
            <v>ﾔﾏﾀﾉｵﾛﾁ</v>
          </cell>
        </row>
        <row r="1273">
          <cell r="A1273">
            <v>36420012</v>
          </cell>
          <cell r="B1273" t="str">
            <v>ﾔﾏﾀﾉｵﾛﾁ+</v>
          </cell>
        </row>
        <row r="1274">
          <cell r="A1274">
            <v>36420013</v>
          </cell>
          <cell r="B1274" t="str">
            <v>[天地狂乱]ﾔﾏﾀﾉｵﾛﾁ</v>
          </cell>
        </row>
        <row r="1275">
          <cell r="A1275">
            <v>14421011</v>
          </cell>
          <cell r="B1275" t="str">
            <v>ｼﾅﾂﾋｺ</v>
          </cell>
        </row>
        <row r="1276">
          <cell r="A1276">
            <v>14421012</v>
          </cell>
          <cell r="B1276" t="str">
            <v>ｼﾅﾂﾋｺ+</v>
          </cell>
        </row>
        <row r="1277">
          <cell r="A1277">
            <v>14421013</v>
          </cell>
          <cell r="B1277" t="str">
            <v>[風神]ｼﾅﾂﾋｺ</v>
          </cell>
        </row>
        <row r="1278">
          <cell r="A1278">
            <v>23422011</v>
          </cell>
          <cell r="B1278" t="str">
            <v>青鬼</v>
          </cell>
        </row>
        <row r="1279">
          <cell r="A1279">
            <v>23422012</v>
          </cell>
          <cell r="B1279" t="str">
            <v>青鬼+</v>
          </cell>
        </row>
        <row r="1280">
          <cell r="A1280">
            <v>23422013</v>
          </cell>
          <cell r="B1280" t="str">
            <v>[悪鬼羅刹]青鬼</v>
          </cell>
        </row>
        <row r="1281">
          <cell r="A1281">
            <v>16423011</v>
          </cell>
          <cell r="B1281" t="str">
            <v>ﾂｸﾖﾐ</v>
          </cell>
        </row>
        <row r="1282">
          <cell r="A1282">
            <v>16423012</v>
          </cell>
          <cell r="B1282" t="str">
            <v>ﾂｸﾖﾐ+</v>
          </cell>
        </row>
        <row r="1283">
          <cell r="A1283">
            <v>16423013</v>
          </cell>
          <cell r="B1283" t="str">
            <v>[満月麗姫]ﾂｸﾖﾐ</v>
          </cell>
        </row>
        <row r="1284">
          <cell r="A1284">
            <v>34424011</v>
          </cell>
          <cell r="B1284" t="str">
            <v>ｸｼﾅﾀﾞﾋﾒ</v>
          </cell>
        </row>
        <row r="1285">
          <cell r="A1285">
            <v>34424012</v>
          </cell>
          <cell r="B1285" t="str">
            <v>ｸｼﾅﾀﾞﾋﾒ+</v>
          </cell>
        </row>
        <row r="1286">
          <cell r="A1286">
            <v>34424013</v>
          </cell>
          <cell r="B1286" t="str">
            <v>[櫛巫女]ｸｼﾅﾀﾞﾋﾒ</v>
          </cell>
        </row>
        <row r="1287">
          <cell r="A1287">
            <v>13425011</v>
          </cell>
          <cell r="B1287" t="str">
            <v>傘化け</v>
          </cell>
        </row>
        <row r="1288">
          <cell r="A1288">
            <v>13425012</v>
          </cell>
          <cell r="B1288" t="str">
            <v>傘化け+</v>
          </cell>
        </row>
        <row r="1289">
          <cell r="A1289">
            <v>13425013</v>
          </cell>
          <cell r="B1289" t="str">
            <v>[一本足]傘化け</v>
          </cell>
        </row>
        <row r="1290">
          <cell r="A1290">
            <v>36426011</v>
          </cell>
          <cell r="B1290" t="str">
            <v>ﾙﾅﾅ</v>
          </cell>
        </row>
        <row r="1291">
          <cell r="A1291">
            <v>36426012</v>
          </cell>
          <cell r="B1291" t="str">
            <v>ﾙﾅﾅ+</v>
          </cell>
        </row>
        <row r="1292">
          <cell r="A1292">
            <v>36426013</v>
          </cell>
          <cell r="B1292" t="str">
            <v>[宝玉雷神]ﾙﾅﾅ</v>
          </cell>
        </row>
        <row r="1293">
          <cell r="A1293">
            <v>16427011</v>
          </cell>
          <cell r="B1293" t="str">
            <v>ｱﾙﾃﾐｽ</v>
          </cell>
        </row>
        <row r="1294">
          <cell r="A1294">
            <v>16427012</v>
          </cell>
          <cell r="B1294" t="str">
            <v>ｱﾙﾃﾐｽ+</v>
          </cell>
        </row>
        <row r="1295">
          <cell r="A1295">
            <v>16427013</v>
          </cell>
          <cell r="B1295" t="str">
            <v>[月輪]ｱﾙﾃﾐｽ</v>
          </cell>
        </row>
        <row r="1296">
          <cell r="A1296">
            <v>26428011</v>
          </cell>
          <cell r="B1296" t="str">
            <v>[純潔姫]ｱﾙﾃﾐｽ</v>
          </cell>
        </row>
        <row r="1297">
          <cell r="A1297">
            <v>26428012</v>
          </cell>
          <cell r="B1297" t="str">
            <v>[純潔姫]ｱﾙﾃﾐｽ+</v>
          </cell>
        </row>
        <row r="1298">
          <cell r="A1298">
            <v>26428013</v>
          </cell>
          <cell r="B1298" t="str">
            <v>[極･純潔姫]ｱﾙﾃﾐｽ</v>
          </cell>
        </row>
        <row r="1299">
          <cell r="A1299">
            <v>36429011</v>
          </cell>
          <cell r="B1299" t="str">
            <v>[月輪守護神]ｱﾙﾃﾐｽ</v>
          </cell>
        </row>
        <row r="1300">
          <cell r="A1300">
            <v>36429012</v>
          </cell>
          <cell r="B1300" t="str">
            <v>[月輪守護神]ｱﾙﾃﾐｽ+</v>
          </cell>
        </row>
        <row r="1301">
          <cell r="A1301">
            <v>36429013</v>
          </cell>
          <cell r="B1301" t="str">
            <v>[真極･月輪守護神]ｱﾙﾃﾐｽ</v>
          </cell>
        </row>
        <row r="1302">
          <cell r="A1302">
            <v>24430011</v>
          </cell>
          <cell r="B1302" t="str">
            <v>ｱｸﾚﾋﾟｵｽ</v>
          </cell>
        </row>
        <row r="1303">
          <cell r="A1303">
            <v>24430012</v>
          </cell>
          <cell r="B1303" t="str">
            <v>ｱｸﾚﾋﾟｵｽ+</v>
          </cell>
        </row>
        <row r="1304">
          <cell r="A1304">
            <v>24430013</v>
          </cell>
          <cell r="B1304" t="str">
            <v>[良識医]ｱｸﾚﾋﾟｵｽ</v>
          </cell>
        </row>
        <row r="1305">
          <cell r="A1305">
            <v>14431011</v>
          </cell>
          <cell r="B1305" t="str">
            <v>ｱｶﾞｰﾄﾗｰﾑ</v>
          </cell>
        </row>
        <row r="1306">
          <cell r="A1306">
            <v>14431012</v>
          </cell>
          <cell r="B1306" t="str">
            <v>ｱｶﾞｰﾄﾗｰﾑ+</v>
          </cell>
        </row>
        <row r="1307">
          <cell r="A1307">
            <v>14431013</v>
          </cell>
          <cell r="B1307" t="str">
            <v>[銀腕姫]ｱｶﾞｰﾄﾗｰﾑ</v>
          </cell>
        </row>
        <row r="1308">
          <cell r="A1308">
            <v>16432011</v>
          </cell>
          <cell r="B1308" t="str">
            <v>ｱﾎﾟﾛﾝ</v>
          </cell>
        </row>
        <row r="1309">
          <cell r="A1309">
            <v>16432012</v>
          </cell>
          <cell r="B1309" t="str">
            <v>ｱﾎﾟﾛﾝ+</v>
          </cell>
        </row>
        <row r="1310">
          <cell r="A1310">
            <v>16432013</v>
          </cell>
          <cell r="B1310" t="str">
            <v>[音楽神]ｱﾎﾟﾛﾝ</v>
          </cell>
        </row>
        <row r="1311">
          <cell r="A1311">
            <v>34433011</v>
          </cell>
          <cell r="B1311" t="str">
            <v>ｱｰﾙﾏﾃｨ</v>
          </cell>
        </row>
        <row r="1312">
          <cell r="A1312">
            <v>34433012</v>
          </cell>
          <cell r="B1312" t="str">
            <v>ｱｰﾙﾏﾃｨ+</v>
          </cell>
        </row>
        <row r="1313">
          <cell r="A1313">
            <v>34433013</v>
          </cell>
          <cell r="B1313" t="str">
            <v>[地母神]ｱｰﾙﾏﾃｨ</v>
          </cell>
        </row>
        <row r="1314">
          <cell r="A1314">
            <v>23434011</v>
          </cell>
          <cell r="B1314" t="str">
            <v>ﾜｲｱｰﾑ</v>
          </cell>
        </row>
        <row r="1315">
          <cell r="A1315">
            <v>23434012</v>
          </cell>
          <cell r="B1315" t="str">
            <v>ﾜｲｱｰﾑ+</v>
          </cell>
        </row>
        <row r="1316">
          <cell r="A1316">
            <v>23434013</v>
          </cell>
          <cell r="B1316" t="str">
            <v>[大長蛇]ﾜｲｱｰﾑ</v>
          </cell>
        </row>
        <row r="1317">
          <cell r="A1317">
            <v>26435011</v>
          </cell>
          <cell r="B1317" t="str">
            <v>[ﾁｮｺっと一口]ﾓﾘｶﾞﾝ</v>
          </cell>
        </row>
        <row r="1318">
          <cell r="A1318">
            <v>26435012</v>
          </cell>
          <cell r="B1318" t="str">
            <v>[ﾁｮｺっと一口]ﾓﾘｶﾞﾝ+</v>
          </cell>
        </row>
        <row r="1319">
          <cell r="A1319">
            <v>26435013</v>
          </cell>
          <cell r="B1319" t="str">
            <v>[ﾊﾞﾚﾝﾀｲﾝは私のﾓﾉ♪]ﾓﾘｶﾞﾝ</v>
          </cell>
        </row>
        <row r="1320">
          <cell r="A1320">
            <v>16436011</v>
          </cell>
          <cell r="B1320" t="str">
            <v>[私もﾌﾟﾚｾﾞﾝﾄ!?]ｵｼﾘｽ</v>
          </cell>
        </row>
        <row r="1321">
          <cell r="A1321">
            <v>16436012</v>
          </cell>
          <cell r="B1321" t="str">
            <v>[私もﾌﾟﾚｾﾞﾝﾄ!?]ｵｼﾘｽ+</v>
          </cell>
        </row>
        <row r="1322">
          <cell r="A1322">
            <v>16436013</v>
          </cell>
          <cell r="B1322" t="str">
            <v>[眩しいﾁｮｺﾚｰﾄ]ｵｼﾘｽ</v>
          </cell>
        </row>
        <row r="1323">
          <cell r="A1323">
            <v>36437011</v>
          </cell>
          <cell r="B1323" t="str">
            <v>[そんなに欲しい?]ﾛｷ</v>
          </cell>
        </row>
        <row r="1324">
          <cell r="A1324">
            <v>36437012</v>
          </cell>
          <cell r="B1324" t="str">
            <v>[そんなに欲しい?]ﾛｷ+</v>
          </cell>
        </row>
        <row r="1325">
          <cell r="A1325">
            <v>36437013</v>
          </cell>
          <cell r="B1325" t="str">
            <v>[いっぱい悪戯♪]ﾛｷ</v>
          </cell>
        </row>
        <row r="1326">
          <cell r="A1326">
            <v>24438011</v>
          </cell>
          <cell r="B1326" t="str">
            <v>[ﾁｮｺっと味見]ﾁｭﾊﾟｶﾌﾞﾗ</v>
          </cell>
        </row>
        <row r="1327">
          <cell r="A1327">
            <v>24438012</v>
          </cell>
          <cell r="B1327" t="str">
            <v>[ﾁｮｺっと味見]ﾁｭﾊﾟｶﾌﾞﾗ+</v>
          </cell>
        </row>
        <row r="1328">
          <cell r="A1328">
            <v>24438013</v>
          </cell>
          <cell r="B1328" t="str">
            <v>[とろける想い]ﾁｭﾊﾟｶﾌﾞﾗ</v>
          </cell>
        </row>
        <row r="1329">
          <cell r="A1329">
            <v>24439011</v>
          </cell>
          <cell r="B1329" t="str">
            <v>[暴食ﾊﾞﾚﾝﾀｲﾝ]ﾀﾗｽｸｽ</v>
          </cell>
        </row>
        <row r="1330">
          <cell r="A1330">
            <v>24439012</v>
          </cell>
          <cell r="B1330" t="str">
            <v>[暴食ﾊﾞﾚﾝﾀｲﾝ]ﾀﾗｽｸｽ+</v>
          </cell>
        </row>
        <row r="1331">
          <cell r="A1331">
            <v>24439013</v>
          </cell>
          <cell r="B1331" t="str">
            <v>[ﾁｮｺざいなっ!]ﾀﾗｽｸｽ</v>
          </cell>
        </row>
        <row r="1332">
          <cell r="A1332">
            <v>14440011</v>
          </cell>
          <cell r="B1332" t="str">
            <v>[ﾜｸﾜｸ☆ﾊﾞﾚﾝﾀｲﾝ]天邪鬼</v>
          </cell>
        </row>
        <row r="1333">
          <cell r="A1333">
            <v>14440012</v>
          </cell>
          <cell r="B1333" t="str">
            <v>[ﾜｸﾜｸ☆ﾊﾞﾚﾝﾀｲﾝ]天邪鬼+</v>
          </cell>
        </row>
        <row r="1334">
          <cell r="A1334">
            <v>14440013</v>
          </cell>
          <cell r="B1334" t="str">
            <v>[ﾄﾞｷﾄﾞｷ☆ﾊﾞﾚﾝﾀｲﾝ]天邪鬼</v>
          </cell>
        </row>
        <row r="1335">
          <cell r="A1335">
            <v>34441011</v>
          </cell>
          <cell r="B1335" t="str">
            <v>[秘めた想い]ｱﾙﾗｳﾈ</v>
          </cell>
        </row>
        <row r="1336">
          <cell r="A1336">
            <v>34441012</v>
          </cell>
          <cell r="B1336" t="str">
            <v>[秘めた想い]ｱﾙﾗｳﾈ+</v>
          </cell>
        </row>
        <row r="1337">
          <cell r="A1337">
            <v>34441013</v>
          </cell>
          <cell r="B1337" t="str">
            <v>[ﾁｮｺっと☆ﾎﾟﾛﾘ]ｱﾙﾗｳﾈ</v>
          </cell>
        </row>
        <row r="1338">
          <cell r="A1338">
            <v>24442011</v>
          </cell>
          <cell r="B1338" t="str">
            <v>[ﾂﾝﾃﾞﾚ☆ﾊﾞﾚﾝﾀｲﾝ]ﾏｰﾒｲﾄﾞ</v>
          </cell>
        </row>
        <row r="1339">
          <cell r="A1339">
            <v>24442012</v>
          </cell>
          <cell r="B1339" t="str">
            <v>[ﾂﾝﾃﾞﾚ☆ﾊﾞﾚﾝﾀｲﾝ]ﾏｰﾒｲﾄﾞ+</v>
          </cell>
        </row>
        <row r="1340">
          <cell r="A1340">
            <v>24442013</v>
          </cell>
          <cell r="B1340" t="str">
            <v>[ﾃﾞﾚﾃﾞﾚ☆ﾊﾞﾚﾝﾀｲﾝ]ﾏｰﾒｲﾄﾞ</v>
          </cell>
        </row>
        <row r="1341">
          <cell r="A1341">
            <v>27443011</v>
          </cell>
          <cell r="B1341" t="str">
            <v>ﾊﾞﾊﾑｰﾄ</v>
          </cell>
        </row>
        <row r="1342">
          <cell r="A1342">
            <v>27443012</v>
          </cell>
          <cell r="B1342" t="str">
            <v>ﾊﾞﾊﾑｰﾄ+</v>
          </cell>
        </row>
        <row r="1343">
          <cell r="A1343">
            <v>27443013</v>
          </cell>
          <cell r="B1343" t="str">
            <v>[黒翼魔竜]ﾊﾞﾊﾑｰﾄ</v>
          </cell>
        </row>
        <row r="1344">
          <cell r="A1344">
            <v>16444011</v>
          </cell>
          <cell r="B1344" t="str">
            <v>ﾑｽﾍﾟﾙ</v>
          </cell>
        </row>
        <row r="1345">
          <cell r="A1345">
            <v>16444012</v>
          </cell>
          <cell r="B1345" t="str">
            <v>ﾑｽﾍﾟﾙ+</v>
          </cell>
        </row>
        <row r="1346">
          <cell r="A1346">
            <v>16444013</v>
          </cell>
          <cell r="B1346" t="str">
            <v>[火焔巨人]ﾑｽﾍﾟﾙ</v>
          </cell>
        </row>
        <row r="1347">
          <cell r="A1347">
            <v>36445011</v>
          </cell>
          <cell r="B1347" t="str">
            <v>ﾓﾚｸ</v>
          </cell>
        </row>
        <row r="1348">
          <cell r="A1348">
            <v>36445012</v>
          </cell>
          <cell r="B1348" t="str">
            <v>ﾓﾚｸ+</v>
          </cell>
        </row>
        <row r="1349">
          <cell r="A1349">
            <v>36445013</v>
          </cell>
          <cell r="B1349" t="str">
            <v>[列王]ﾓﾚｸ</v>
          </cell>
        </row>
        <row r="1350">
          <cell r="A1350">
            <v>14446011</v>
          </cell>
          <cell r="B1350" t="str">
            <v>ﾊﾃｨ</v>
          </cell>
        </row>
        <row r="1351">
          <cell r="A1351">
            <v>14446012</v>
          </cell>
          <cell r="B1351" t="str">
            <v>ﾊﾃｨ+</v>
          </cell>
        </row>
        <row r="1352">
          <cell r="A1352">
            <v>14446013</v>
          </cell>
          <cell r="B1352" t="str">
            <v>[狼娘]ﾊﾃｨ</v>
          </cell>
        </row>
        <row r="1353">
          <cell r="A1353">
            <v>13447011</v>
          </cell>
          <cell r="B1353" t="str">
            <v>ｷｷｰﾓﾗ</v>
          </cell>
        </row>
        <row r="1354">
          <cell r="A1354">
            <v>13447012</v>
          </cell>
          <cell r="B1354" t="str">
            <v>ｷｷｰﾓﾗ+</v>
          </cell>
        </row>
        <row r="1355">
          <cell r="A1355">
            <v>13447013</v>
          </cell>
          <cell r="B1355" t="str">
            <v>[働き者]ｷｷｰﾓﾗ</v>
          </cell>
        </row>
        <row r="1356">
          <cell r="A1356">
            <v>33448011</v>
          </cell>
          <cell r="B1356" t="str">
            <v>ｱｯﾌﾟﾙﾂﾘｰ</v>
          </cell>
        </row>
        <row r="1357">
          <cell r="A1357">
            <v>33448012</v>
          </cell>
          <cell r="B1357" t="str">
            <v>ｱｯﾌﾟﾙﾂﾘｰ+</v>
          </cell>
        </row>
        <row r="1358">
          <cell r="A1358">
            <v>33448013</v>
          </cell>
          <cell r="B1358" t="str">
            <v>[園主]ｱｯﾌﾟﾙﾂﾘｰ</v>
          </cell>
        </row>
        <row r="1359">
          <cell r="A1359">
            <v>23449011</v>
          </cell>
          <cell r="B1359" t="str">
            <v>ｼｰﾑﾙｸﾞ</v>
          </cell>
        </row>
        <row r="1360">
          <cell r="A1360">
            <v>23449012</v>
          </cell>
          <cell r="B1360" t="str">
            <v>ｼｰﾑﾙｸﾞ+</v>
          </cell>
        </row>
        <row r="1361">
          <cell r="A1361">
            <v>23449013</v>
          </cell>
          <cell r="B1361" t="str">
            <v>[巨鳥]ｼｰﾑﾙｸﾞ</v>
          </cell>
        </row>
        <row r="1362">
          <cell r="A1362">
            <v>34450011</v>
          </cell>
          <cell r="B1362" t="str">
            <v>ｵｱﾝﾈｽ</v>
          </cell>
        </row>
        <row r="1363">
          <cell r="A1363">
            <v>34450012</v>
          </cell>
          <cell r="B1363" t="str">
            <v>ｵｱﾝﾈｽ+</v>
          </cell>
        </row>
        <row r="1364">
          <cell r="A1364">
            <v>34450013</v>
          </cell>
          <cell r="B1364" t="str">
            <v>[守護人魚]ｵｱﾝﾈｽ</v>
          </cell>
        </row>
        <row r="1365">
          <cell r="A1365">
            <v>26451011</v>
          </cell>
          <cell r="B1365" t="str">
            <v>ﾒｶﾞﾛﾄﾞﾝ</v>
          </cell>
        </row>
        <row r="1366">
          <cell r="A1366">
            <v>26451012</v>
          </cell>
          <cell r="B1366" t="str">
            <v>ﾒｶﾞﾛﾄﾞﾝ+</v>
          </cell>
        </row>
        <row r="1367">
          <cell r="A1367">
            <v>26451013</v>
          </cell>
          <cell r="B1367" t="str">
            <v>[海底戦姫]ﾒｶﾞﾛﾄﾞﾝ</v>
          </cell>
        </row>
        <row r="1368">
          <cell r="A1368">
            <v>16452011</v>
          </cell>
          <cell r="B1368" t="str">
            <v>ﾏｽﾃﾏ</v>
          </cell>
        </row>
        <row r="1369">
          <cell r="A1369">
            <v>16452012</v>
          </cell>
          <cell r="B1369" t="str">
            <v>ﾏｽﾃﾏ+</v>
          </cell>
        </row>
        <row r="1370">
          <cell r="A1370">
            <v>16452013</v>
          </cell>
          <cell r="B1370" t="str">
            <v>[指導者]ﾏｽﾃﾏ</v>
          </cell>
        </row>
        <row r="1371">
          <cell r="A1371">
            <v>24453011</v>
          </cell>
          <cell r="B1371" t="str">
            <v>ﾖﾙﾑﾝｶﾞﾝﾄﾞ</v>
          </cell>
        </row>
        <row r="1372">
          <cell r="A1372">
            <v>24453012</v>
          </cell>
          <cell r="B1372" t="str">
            <v>ﾖﾙﾑﾝｶﾞﾝﾄﾞ+</v>
          </cell>
        </row>
        <row r="1373">
          <cell r="A1373">
            <v>24453013</v>
          </cell>
          <cell r="B1373" t="str">
            <v>[狂毒]ﾖﾙﾑﾝｶﾞﾝﾄﾞ</v>
          </cell>
        </row>
        <row r="1374">
          <cell r="A1374">
            <v>33454011</v>
          </cell>
          <cell r="B1374" t="str">
            <v>ﾘﾝﾄﾞｳﾞﾙﾑ</v>
          </cell>
        </row>
        <row r="1375">
          <cell r="A1375">
            <v>33454012</v>
          </cell>
          <cell r="B1375" t="str">
            <v>ﾘﾝﾄﾞｳﾞﾙﾑ+</v>
          </cell>
        </row>
        <row r="1376">
          <cell r="A1376">
            <v>33454013</v>
          </cell>
          <cell r="B1376" t="str">
            <v>[竜女]ﾘﾝﾄﾞｳﾞﾙﾑ</v>
          </cell>
        </row>
        <row r="1377">
          <cell r="A1377">
            <v>27455011</v>
          </cell>
          <cell r="B1377" t="str">
            <v>ｱﾌﾟﾛﾃﾞｨﾃ</v>
          </cell>
        </row>
        <row r="1378">
          <cell r="A1378">
            <v>27455012</v>
          </cell>
          <cell r="B1378" t="str">
            <v>ｱﾌﾟﾛﾃﾞｨﾃ+</v>
          </cell>
        </row>
        <row r="1379">
          <cell r="A1379">
            <v>27455013</v>
          </cell>
          <cell r="B1379" t="str">
            <v>[美愛]ｱﾌﾟﾛﾃﾞｨﾃ</v>
          </cell>
        </row>
        <row r="1380">
          <cell r="A1380">
            <v>16456011</v>
          </cell>
          <cell r="B1380" t="str">
            <v>ﾄｹﾋﾞ</v>
          </cell>
        </row>
        <row r="1381">
          <cell r="A1381">
            <v>16456012</v>
          </cell>
          <cell r="B1381" t="str">
            <v>ﾄｹﾋﾞ+</v>
          </cell>
        </row>
        <row r="1382">
          <cell r="A1382">
            <v>16456013</v>
          </cell>
          <cell r="B1382" t="str">
            <v>[豊漁神]ﾄｹﾋﾞ</v>
          </cell>
        </row>
        <row r="1383">
          <cell r="A1383">
            <v>24457011</v>
          </cell>
          <cell r="B1383" t="str">
            <v>ｳﾞｨｿﾞﾌﾆﾙ</v>
          </cell>
        </row>
        <row r="1384">
          <cell r="A1384">
            <v>24457012</v>
          </cell>
          <cell r="B1384" t="str">
            <v>ｳﾞｨｿﾞﾌﾆﾙ+</v>
          </cell>
        </row>
        <row r="1385">
          <cell r="A1385">
            <v>24457013</v>
          </cell>
          <cell r="B1385" t="str">
            <v>[木蛇]ｳﾞｨｿﾞﾌﾆﾙ</v>
          </cell>
        </row>
        <row r="1386">
          <cell r="A1386">
            <v>13458011</v>
          </cell>
          <cell r="B1386" t="str">
            <v>ｿﾅﾝｼﾝ</v>
          </cell>
        </row>
        <row r="1387">
          <cell r="A1387">
            <v>13458012</v>
          </cell>
          <cell r="B1387" t="str">
            <v>ｿﾅﾝｼﾝ+</v>
          </cell>
        </row>
        <row r="1388">
          <cell r="A1388">
            <v>13458013</v>
          </cell>
          <cell r="B1388" t="str">
            <v>[城隍神]ｿﾅﾝｼﾝ</v>
          </cell>
        </row>
        <row r="1389">
          <cell r="A1389">
            <v>23459011</v>
          </cell>
          <cell r="B1389" t="str">
            <v>ﾒﾌｨｽﾄﾌｪﾚｽ</v>
          </cell>
        </row>
        <row r="1390">
          <cell r="A1390">
            <v>23459012</v>
          </cell>
          <cell r="B1390" t="str">
            <v>ﾒﾌｨｽﾄﾌｪﾚｽ+</v>
          </cell>
        </row>
        <row r="1391">
          <cell r="A1391">
            <v>23459013</v>
          </cell>
          <cell r="B1391" t="str">
            <v>[冷獄]ﾒﾌｨｽﾄﾌｪﾚｽ</v>
          </cell>
        </row>
        <row r="1392">
          <cell r="A1392">
            <v>26460011</v>
          </cell>
          <cell r="B1392" t="str">
            <v>[ﾊﾞﾚﾝﾀｲﾝの奇跡]ｼｬﾛﾝ</v>
          </cell>
        </row>
        <row r="1393">
          <cell r="A1393">
            <v>26460012</v>
          </cell>
          <cell r="B1393" t="str">
            <v>[ﾊﾞﾚﾝﾀｲﾝの奇跡]ｼｬﾛﾝ+</v>
          </cell>
        </row>
        <row r="1394">
          <cell r="A1394">
            <v>26460013</v>
          </cell>
          <cell r="B1394" t="str">
            <v>[君に届け]ｼｬﾛﾝ</v>
          </cell>
        </row>
        <row r="1395">
          <cell r="A1395">
            <v>26461011</v>
          </cell>
          <cell r="B1395" t="str">
            <v>ﾊﾃﾞｽ</v>
          </cell>
        </row>
        <row r="1396">
          <cell r="A1396">
            <v>26461012</v>
          </cell>
          <cell r="B1396" t="str">
            <v>ﾊﾃﾞｽ+</v>
          </cell>
        </row>
        <row r="1397">
          <cell r="A1397">
            <v>26461013</v>
          </cell>
          <cell r="B1397" t="str">
            <v>[冥界神]ﾊﾃﾞｽ</v>
          </cell>
        </row>
        <row r="1398">
          <cell r="A1398">
            <v>14462011</v>
          </cell>
          <cell r="B1398" t="str">
            <v>ｷｭﾍﾞﾚｰ</v>
          </cell>
        </row>
        <row r="1399">
          <cell r="A1399">
            <v>14462012</v>
          </cell>
          <cell r="B1399" t="str">
            <v>ｷｭﾍﾞﾚｰ+</v>
          </cell>
        </row>
        <row r="1400">
          <cell r="A1400">
            <v>14462013</v>
          </cell>
          <cell r="B1400" t="str">
            <v>[大地母神]ｷｭﾍﾞﾚｰ</v>
          </cell>
        </row>
        <row r="1401">
          <cell r="A1401">
            <v>33463011</v>
          </cell>
          <cell r="B1401" t="str">
            <v>ｸﾞﾚﾝﾃﾞﾙ</v>
          </cell>
        </row>
        <row r="1402">
          <cell r="A1402">
            <v>33463012</v>
          </cell>
          <cell r="B1402" t="str">
            <v>ｸﾞﾚﾝﾃﾞﾙ+</v>
          </cell>
        </row>
        <row r="1403">
          <cell r="A1403">
            <v>33463013</v>
          </cell>
          <cell r="B1403" t="str">
            <v>[水妖]ｸﾞﾚﾝﾃﾞﾙ</v>
          </cell>
        </row>
        <row r="1404">
          <cell r="A1404">
            <v>16464011</v>
          </cell>
          <cell r="B1404" t="str">
            <v>[幼愛]ｱﾘｱ</v>
          </cell>
        </row>
        <row r="1405">
          <cell r="A1405">
            <v>16464012</v>
          </cell>
          <cell r="B1405" t="str">
            <v>[幼愛]ｱﾘｱ+</v>
          </cell>
        </row>
        <row r="1406">
          <cell r="A1406">
            <v>16464013</v>
          </cell>
          <cell r="B1406" t="str">
            <v>[幼愛虎]ｱﾘｱ</v>
          </cell>
        </row>
        <row r="1407">
          <cell r="A1407">
            <v>26465011</v>
          </cell>
          <cell r="B1407" t="str">
            <v>[虎娘]ｱﾘｱ</v>
          </cell>
        </row>
        <row r="1408">
          <cell r="A1408">
            <v>26465012</v>
          </cell>
          <cell r="B1408" t="str">
            <v>[虎娘]ｱﾘｱ+</v>
          </cell>
        </row>
        <row r="1409">
          <cell r="A1409">
            <v>26465013</v>
          </cell>
          <cell r="B1409" t="str">
            <v>[幼虎娘]ｱﾘｱ</v>
          </cell>
        </row>
        <row r="1410">
          <cell r="A1410">
            <v>36466011</v>
          </cell>
          <cell r="B1410" t="str">
            <v>[幼虎]ｱﾘｱ</v>
          </cell>
        </row>
        <row r="1411">
          <cell r="A1411">
            <v>36466012</v>
          </cell>
          <cell r="B1411" t="str">
            <v>[幼虎]ｱﾘｱ+</v>
          </cell>
        </row>
        <row r="1412">
          <cell r="A1412">
            <v>36466013</v>
          </cell>
          <cell r="B1412" t="str">
            <v>[百花幼虎]ｱﾘｱ</v>
          </cell>
        </row>
        <row r="1413">
          <cell r="A1413">
            <v>36467011</v>
          </cell>
          <cell r="B1413" t="str">
            <v>ﾆｬﾙﾗﾄﾎﾃﾌﾟ</v>
          </cell>
        </row>
        <row r="1414">
          <cell r="A1414">
            <v>36467012</v>
          </cell>
          <cell r="B1414" t="str">
            <v>ﾆｬﾙﾗﾄﾎﾃﾌﾟ+</v>
          </cell>
        </row>
        <row r="1415">
          <cell r="A1415">
            <v>36467013</v>
          </cell>
          <cell r="B1415" t="str">
            <v>[這い寄る混沌]ﾆｬﾙﾗﾄﾎﾃﾌﾟ</v>
          </cell>
        </row>
        <row r="1416">
          <cell r="A1416">
            <v>16468011</v>
          </cell>
          <cell r="B1416" t="str">
            <v>[混沌之使者]ﾆｬﾙﾗﾄﾎﾃﾌﾟ</v>
          </cell>
        </row>
        <row r="1417">
          <cell r="A1417">
            <v>16468012</v>
          </cell>
          <cell r="B1417" t="str">
            <v>[混沌之使者]ﾆｬﾙﾗﾄﾎﾃﾌﾟ+</v>
          </cell>
        </row>
        <row r="1418">
          <cell r="A1418">
            <v>16468013</v>
          </cell>
          <cell r="B1418" t="str">
            <v>[極･混沌之使者]ﾆｬﾙﾗﾄﾎﾃﾌﾟ</v>
          </cell>
        </row>
        <row r="1419">
          <cell r="A1419">
            <v>24469011</v>
          </cell>
          <cell r="B1419" t="str">
            <v>ﾙｰ</v>
          </cell>
        </row>
        <row r="1420">
          <cell r="A1420">
            <v>24469012</v>
          </cell>
          <cell r="B1420" t="str">
            <v>ﾙｰ+</v>
          </cell>
        </row>
        <row r="1421">
          <cell r="A1421">
            <v>24469013</v>
          </cell>
          <cell r="B1421" t="str">
            <v>[長腕]ﾙｰ</v>
          </cell>
        </row>
        <row r="1422">
          <cell r="A1422">
            <v>34470011</v>
          </cell>
          <cell r="B1422" t="str">
            <v>ﾌﾘｯｸﾞ</v>
          </cell>
        </row>
        <row r="1423">
          <cell r="A1423">
            <v>34470012</v>
          </cell>
          <cell r="B1423" t="str">
            <v>ﾌﾘｯｸﾞ+</v>
          </cell>
        </row>
        <row r="1424">
          <cell r="A1424">
            <v>34470013</v>
          </cell>
          <cell r="B1424" t="str">
            <v>[愛婚]ﾌﾘｯｸﾞ</v>
          </cell>
        </row>
        <row r="1425">
          <cell r="A1425">
            <v>36471011</v>
          </cell>
          <cell r="B1425" t="str">
            <v>ﾃｭﾎﾟｰﾝ</v>
          </cell>
        </row>
        <row r="1426">
          <cell r="A1426">
            <v>36471012</v>
          </cell>
          <cell r="B1426" t="str">
            <v>ﾃｭﾎﾟｰﾝ+</v>
          </cell>
        </row>
        <row r="1427">
          <cell r="A1427">
            <v>36471013</v>
          </cell>
          <cell r="B1427" t="str">
            <v>[爆炎少女]ﾃｭﾎﾟｰﾝ</v>
          </cell>
        </row>
        <row r="1428">
          <cell r="A1428">
            <v>14472011</v>
          </cell>
          <cell r="B1428" t="str">
            <v>ｸﾄｩｸﾞｱ</v>
          </cell>
        </row>
        <row r="1429">
          <cell r="A1429">
            <v>14472012</v>
          </cell>
          <cell r="B1429" t="str">
            <v>ｸﾄｩｸﾞｱ+</v>
          </cell>
        </row>
        <row r="1430">
          <cell r="A1430">
            <v>14472013</v>
          </cell>
          <cell r="B1430" t="str">
            <v>[生ｹﾙ炎]ｸﾄｩｸﾞｱ</v>
          </cell>
        </row>
        <row r="1431">
          <cell r="A1431">
            <v>23473011</v>
          </cell>
          <cell r="B1431" t="str">
            <v>ｱｼｬ</v>
          </cell>
        </row>
        <row r="1432">
          <cell r="A1432">
            <v>23473012</v>
          </cell>
          <cell r="B1432" t="str">
            <v>ｱｼｬ+</v>
          </cell>
        </row>
        <row r="1433">
          <cell r="A1433">
            <v>23473013</v>
          </cell>
          <cell r="B1433" t="str">
            <v>[天則]ｱｼｬ</v>
          </cell>
        </row>
        <row r="1434">
          <cell r="A1434">
            <v>13474011</v>
          </cell>
          <cell r="B1434" t="str">
            <v>ﾈｳﾞｧﾝ</v>
          </cell>
        </row>
        <row r="1435">
          <cell r="A1435">
            <v>13474012</v>
          </cell>
          <cell r="B1435" t="str">
            <v>ﾈｳﾞｧﾝ+</v>
          </cell>
        </row>
        <row r="1436">
          <cell r="A1436">
            <v>13474013</v>
          </cell>
          <cell r="B1436" t="str">
            <v>[鳥魔女]ﾈｳﾞｧﾝ</v>
          </cell>
        </row>
        <row r="1437">
          <cell r="A1437">
            <v>11475011</v>
          </cell>
          <cell r="B1437" t="str">
            <v>ﾀﾞｲﾀﾞﾗﾎﾞｯﾁ</v>
          </cell>
        </row>
        <row r="1438">
          <cell r="A1438">
            <v>11475012</v>
          </cell>
          <cell r="B1438" t="str">
            <v>ﾀﾞｲﾀﾞﾗﾎﾞｯﾁ+</v>
          </cell>
        </row>
        <row r="1439">
          <cell r="A1439">
            <v>11475013</v>
          </cell>
          <cell r="B1439" t="str">
            <v>[国造]ﾀﾞｲﾀﾞﾗﾎﾞｯﾁ</v>
          </cell>
        </row>
        <row r="1440">
          <cell r="A1440">
            <v>21476011</v>
          </cell>
          <cell r="B1440" t="str">
            <v>ｸｸﾙｶﾝ</v>
          </cell>
        </row>
        <row r="1441">
          <cell r="A1441">
            <v>21476012</v>
          </cell>
          <cell r="B1441" t="str">
            <v>ｸｸﾙｶﾝ+</v>
          </cell>
        </row>
        <row r="1442">
          <cell r="A1442">
            <v>21476013</v>
          </cell>
          <cell r="B1442" t="str">
            <v>[羽蛇]ｸｸﾙｶﾝ</v>
          </cell>
        </row>
        <row r="1443">
          <cell r="A1443">
            <v>31477011</v>
          </cell>
          <cell r="B1443" t="str">
            <v>ｳﾞｨｰｳﾞｨﾙ</v>
          </cell>
        </row>
        <row r="1444">
          <cell r="A1444">
            <v>31477012</v>
          </cell>
          <cell r="B1444" t="str">
            <v>ｳﾞｨｰｳﾞｨﾙ+</v>
          </cell>
        </row>
        <row r="1445">
          <cell r="A1445">
            <v>31477013</v>
          </cell>
          <cell r="B1445" t="str">
            <v>[翼竜]ｳﾞｨｰｳﾞｨﾙ</v>
          </cell>
        </row>
        <row r="1446">
          <cell r="A1446">
            <v>16478011</v>
          </cell>
          <cell r="B1446" t="str">
            <v>ｲｽﾞﾝ</v>
          </cell>
        </row>
        <row r="1447">
          <cell r="A1447">
            <v>16478012</v>
          </cell>
          <cell r="B1447" t="str">
            <v>ｲｽﾞﾝ+</v>
          </cell>
        </row>
        <row r="1448">
          <cell r="A1448">
            <v>16478013</v>
          </cell>
          <cell r="B1448" t="str">
            <v>[常若]ｲｽﾞﾝ</v>
          </cell>
        </row>
        <row r="1449">
          <cell r="A1449">
            <v>24479011</v>
          </cell>
          <cell r="B1449" t="str">
            <v>ｽｺﾙ</v>
          </cell>
        </row>
        <row r="1450">
          <cell r="A1450">
            <v>24479012</v>
          </cell>
          <cell r="B1450" t="str">
            <v>ｽｺﾙ+</v>
          </cell>
        </row>
        <row r="1451">
          <cell r="A1451">
            <v>24479013</v>
          </cell>
          <cell r="B1451" t="str">
            <v>[陽狼娘]ｽｺﾙ</v>
          </cell>
        </row>
        <row r="1452">
          <cell r="A1452">
            <v>16480011</v>
          </cell>
          <cell r="B1452" t="str">
            <v>ﾍｽﾃｨｱ</v>
          </cell>
        </row>
        <row r="1453">
          <cell r="A1453">
            <v>16480012</v>
          </cell>
          <cell r="B1453" t="str">
            <v>ﾍｽﾃｨｱ+</v>
          </cell>
        </row>
        <row r="1454">
          <cell r="A1454">
            <v>16480013</v>
          </cell>
          <cell r="B1454" t="str">
            <v>[炉神勇戒]ﾍｽﾃｨｱ</v>
          </cell>
        </row>
        <row r="1455">
          <cell r="A1455">
            <v>36481011</v>
          </cell>
          <cell r="B1455" t="str">
            <v>ﾌｫﾗｽ</v>
          </cell>
        </row>
        <row r="1456">
          <cell r="A1456">
            <v>36481012</v>
          </cell>
          <cell r="B1456" t="str">
            <v>ﾌｫﾗｽ+</v>
          </cell>
        </row>
        <row r="1457">
          <cell r="A1457">
            <v>36481013</v>
          </cell>
          <cell r="B1457" t="str">
            <v>[新星歌姫]ﾌｫﾗｽ</v>
          </cell>
        </row>
        <row r="1458">
          <cell r="A1458">
            <v>16482011</v>
          </cell>
          <cell r="B1458" t="str">
            <v>[歌姫のﾌﾟﾗｲﾄﾞ]ﾌｫﾗｽ</v>
          </cell>
        </row>
        <row r="1459">
          <cell r="A1459">
            <v>16482012</v>
          </cell>
          <cell r="B1459" t="str">
            <v>[歌姫のﾌﾟﾗｲﾄﾞ]ﾌｫﾗｽ+</v>
          </cell>
        </row>
        <row r="1460">
          <cell r="A1460">
            <v>16482013</v>
          </cell>
          <cell r="B1460" t="str">
            <v>[極･歌姫のﾌﾟﾗｲﾄﾞ]ﾌｫﾗｽ</v>
          </cell>
        </row>
        <row r="1461">
          <cell r="A1461">
            <v>26483011</v>
          </cell>
          <cell r="B1461" t="str">
            <v>[凛音天奏]ﾌｫﾗｽ</v>
          </cell>
        </row>
        <row r="1462">
          <cell r="A1462">
            <v>26483012</v>
          </cell>
          <cell r="B1462" t="str">
            <v>[凛音天奏]ﾌｫﾗｽ+</v>
          </cell>
        </row>
        <row r="1463">
          <cell r="A1463">
            <v>26483013</v>
          </cell>
          <cell r="B1463" t="str">
            <v>[真極･凛音天奏]ﾌｫﾗｽ</v>
          </cell>
        </row>
        <row r="1464">
          <cell r="A1464">
            <v>14484011</v>
          </cell>
          <cell r="B1464" t="str">
            <v>ｱﾝｳﾞｧﾙ</v>
          </cell>
        </row>
        <row r="1465">
          <cell r="A1465">
            <v>14484012</v>
          </cell>
          <cell r="B1465" t="str">
            <v>ｱﾝｳﾞｧﾙ+</v>
          </cell>
        </row>
        <row r="1466">
          <cell r="A1466">
            <v>14484013</v>
          </cell>
          <cell r="B1466" t="str">
            <v>[守護馬]ｱﾝｳﾞｧﾙ</v>
          </cell>
        </row>
        <row r="1467">
          <cell r="A1467">
            <v>24485011</v>
          </cell>
          <cell r="B1467" t="str">
            <v>ﾏﾐｰ</v>
          </cell>
        </row>
        <row r="1468">
          <cell r="A1468">
            <v>24485012</v>
          </cell>
          <cell r="B1468" t="str">
            <v>ﾏﾐｰ+</v>
          </cell>
        </row>
        <row r="1469">
          <cell r="A1469">
            <v>24485013</v>
          </cell>
          <cell r="B1469" t="str">
            <v>[不死者]ﾏﾐｰ</v>
          </cell>
        </row>
        <row r="1470">
          <cell r="A1470">
            <v>17486011</v>
          </cell>
          <cell r="B1470" t="str">
            <v>[初代No.1ﾌﾟﾘﾝｾｽ]鳳凰</v>
          </cell>
        </row>
        <row r="1471">
          <cell r="A1471">
            <v>17486012</v>
          </cell>
          <cell r="B1471" t="str">
            <v>[初代No.1ﾌﾟﾘﾝｾｽ]鳳凰+</v>
          </cell>
        </row>
        <row r="1472">
          <cell r="A1472">
            <v>17486013</v>
          </cell>
          <cell r="B1472" t="str">
            <v>[幻獣姫]鳳凰</v>
          </cell>
        </row>
        <row r="1473">
          <cell r="A1473">
            <v>16487011</v>
          </cell>
          <cell r="B1473" t="str">
            <v>[湯煙天女]ﾍｰﾗｰ</v>
          </cell>
        </row>
        <row r="1474">
          <cell r="A1474">
            <v>16487012</v>
          </cell>
          <cell r="B1474" t="str">
            <v>[湯煙天女]ﾍｰﾗｰ+</v>
          </cell>
        </row>
        <row r="1475">
          <cell r="A1475">
            <v>16487013</v>
          </cell>
          <cell r="B1475" t="str">
            <v>[湯煙美女]ﾍｰﾗｰ</v>
          </cell>
        </row>
        <row r="1476">
          <cell r="A1476">
            <v>26488011</v>
          </cell>
          <cell r="B1476" t="str">
            <v>[見ているな?]ﾘｳﾞｧｲｱｻﾝ</v>
          </cell>
        </row>
        <row r="1477">
          <cell r="A1477">
            <v>26488012</v>
          </cell>
          <cell r="B1477" t="str">
            <v>[見ているな?]ﾘｳﾞｧｲｱｻﾝ+</v>
          </cell>
        </row>
        <row r="1478">
          <cell r="A1478">
            <v>26488013</v>
          </cell>
          <cell r="B1478" t="str">
            <v>[湯煙艶女]ﾘｳﾞｧｲｱｻﾝ</v>
          </cell>
        </row>
        <row r="1479">
          <cell r="A1479">
            <v>24489011</v>
          </cell>
          <cell r="B1479" t="str">
            <v>[温泉初体験]ﾊﾝﾌﾟﾃｨ・ﾀﾞﾝﾌﾟﾃｨ</v>
          </cell>
        </row>
        <row r="1480">
          <cell r="A1480">
            <v>24489012</v>
          </cell>
          <cell r="B1480" t="str">
            <v>[温泉初体験]ﾊﾝﾌﾟﾃｨ・ﾀﾞﾝﾌﾟﾃｨ+</v>
          </cell>
        </row>
        <row r="1481">
          <cell r="A1481">
            <v>24489013</v>
          </cell>
          <cell r="B1481" t="str">
            <v>[温泉たまご]ﾊﾝﾌﾟﾃｨ・ﾀﾞﾝﾌﾟﾃｨ</v>
          </cell>
        </row>
        <row r="1482">
          <cell r="A1482">
            <v>14490011</v>
          </cell>
          <cell r="B1482" t="str">
            <v>[湯けむり火山]ｽﾚｲﾌﾟﾆﾙ</v>
          </cell>
        </row>
        <row r="1483">
          <cell r="A1483">
            <v>14490012</v>
          </cell>
          <cell r="B1483" t="str">
            <v>[湯けむり火山]ｽﾚｲﾌﾟﾆﾙ+</v>
          </cell>
        </row>
        <row r="1484">
          <cell r="A1484">
            <v>14490013</v>
          </cell>
          <cell r="B1484" t="str">
            <v>[火山温泉]ｽﾚｲﾌﾟﾆﾙ</v>
          </cell>
        </row>
        <row r="1485">
          <cell r="A1485">
            <v>24491011</v>
          </cell>
          <cell r="B1485" t="str">
            <v>[熱湯風呂]雪女</v>
          </cell>
        </row>
        <row r="1486">
          <cell r="A1486">
            <v>24491012</v>
          </cell>
          <cell r="B1486" t="str">
            <v>[熱湯風呂]雪女+</v>
          </cell>
        </row>
        <row r="1487">
          <cell r="A1487">
            <v>24491013</v>
          </cell>
          <cell r="B1487" t="str">
            <v>[氷結温泉]雪女</v>
          </cell>
        </row>
        <row r="1488">
          <cell r="A1488">
            <v>36492011</v>
          </cell>
          <cell r="B1488" t="str">
            <v>[ﾊﾞﾌﾞﾙ☆ﾅｲﾄ]ﾄｳﾃﾂ</v>
          </cell>
        </row>
        <row r="1489">
          <cell r="A1489">
            <v>36492012</v>
          </cell>
          <cell r="B1489" t="str">
            <v>[ﾊﾞﾌﾞﾙ☆ﾅｲﾄ]ﾄｳﾃﾂ+</v>
          </cell>
        </row>
        <row r="1490">
          <cell r="A1490">
            <v>36492013</v>
          </cell>
          <cell r="B1490" t="str">
            <v>[ﾊﾞﾌﾞﾙ☆ﾄﾞﾘｰﾑ]ﾄｳﾃﾂ</v>
          </cell>
        </row>
        <row r="1491">
          <cell r="A1491">
            <v>34493011</v>
          </cell>
          <cell r="B1491" t="str">
            <v>[ｽｸ水温泉]ﾙﾌ</v>
          </cell>
        </row>
        <row r="1492">
          <cell r="A1492">
            <v>34493012</v>
          </cell>
          <cell r="B1492" t="str">
            <v>[ｽｸ水温泉]ﾙﾌ+</v>
          </cell>
        </row>
        <row r="1493">
          <cell r="A1493">
            <v>34493013</v>
          </cell>
          <cell r="B1493" t="str">
            <v>[水着?温泉]ﾙﾌ</v>
          </cell>
        </row>
        <row r="1494">
          <cell r="A1494">
            <v>24494011</v>
          </cell>
          <cell r="B1494" t="str">
            <v>[温泉大好き]ﾌｪｱﾘｰ</v>
          </cell>
        </row>
        <row r="1495">
          <cell r="A1495">
            <v>24494012</v>
          </cell>
          <cell r="B1495" t="str">
            <v>[温泉大好き]ﾌｪｱﾘｰ+</v>
          </cell>
        </row>
        <row r="1496">
          <cell r="A1496">
            <v>24494013</v>
          </cell>
          <cell r="B1496" t="str">
            <v>[湯あたり]ﾌｪｱﾘｰ</v>
          </cell>
        </row>
        <row r="1497">
          <cell r="A1497">
            <v>16495011</v>
          </cell>
          <cell r="B1497" t="str">
            <v>ﾒﾘｯｻ</v>
          </cell>
        </row>
        <row r="1498">
          <cell r="A1498">
            <v>16495012</v>
          </cell>
          <cell r="B1498" t="str">
            <v>ﾒﾘｯｻ+</v>
          </cell>
        </row>
        <row r="1499">
          <cell r="A1499">
            <v>16495013</v>
          </cell>
          <cell r="B1499" t="str">
            <v>[女王蜂]ﾒﾘｯｻ</v>
          </cell>
        </row>
        <row r="1500">
          <cell r="A1500">
            <v>34496011</v>
          </cell>
          <cell r="B1500" t="str">
            <v>ﾓｺｲ</v>
          </cell>
        </row>
        <row r="1501">
          <cell r="A1501">
            <v>34496012</v>
          </cell>
          <cell r="B1501" t="str">
            <v>ﾓｺｲ+</v>
          </cell>
        </row>
        <row r="1502">
          <cell r="A1502">
            <v>34496013</v>
          </cell>
          <cell r="B1502" t="str">
            <v>[幼悪霊]ﾓｺｲ</v>
          </cell>
        </row>
        <row r="1503">
          <cell r="A1503">
            <v>23497011</v>
          </cell>
          <cell r="B1503" t="str">
            <v>ｴｲﾝｾﾙ</v>
          </cell>
        </row>
        <row r="1504">
          <cell r="A1504">
            <v>23497012</v>
          </cell>
          <cell r="B1504" t="str">
            <v>ｴｲﾝｾﾙ+</v>
          </cell>
        </row>
        <row r="1505">
          <cell r="A1505">
            <v>23497013</v>
          </cell>
          <cell r="B1505" t="str">
            <v>[遊妖精]ｴｲﾝｾﾙ</v>
          </cell>
        </row>
        <row r="1506">
          <cell r="A1506">
            <v>36498011</v>
          </cell>
          <cell r="B1506" t="str">
            <v>ﾗｼﾞｴﾙ</v>
          </cell>
        </row>
        <row r="1507">
          <cell r="A1507">
            <v>36498012</v>
          </cell>
          <cell r="B1507" t="str">
            <v>ﾗｼﾞｴﾙ+</v>
          </cell>
        </row>
        <row r="1508">
          <cell r="A1508">
            <v>36498013</v>
          </cell>
          <cell r="B1508" t="str">
            <v>[至高の神秘]ﾗｼﾞｴﾙ</v>
          </cell>
        </row>
        <row r="1509">
          <cell r="A1509">
            <v>26499011</v>
          </cell>
          <cell r="B1509" t="str">
            <v>茨木童子</v>
          </cell>
        </row>
        <row r="1510">
          <cell r="A1510">
            <v>26499012</v>
          </cell>
          <cell r="B1510" t="str">
            <v>茨木童子+</v>
          </cell>
        </row>
        <row r="1511">
          <cell r="A1511">
            <v>26499013</v>
          </cell>
          <cell r="B1511" t="str">
            <v>[鬼姫]茨木童子</v>
          </cell>
        </row>
        <row r="1512">
          <cell r="A1512">
            <v>14500011</v>
          </cell>
          <cell r="B1512" t="str">
            <v>ﾍﾟﾚ</v>
          </cell>
        </row>
        <row r="1513">
          <cell r="A1513">
            <v>14500012</v>
          </cell>
          <cell r="B1513" t="str">
            <v>ﾍﾟﾚ+</v>
          </cell>
        </row>
        <row r="1514">
          <cell r="A1514">
            <v>14500013</v>
          </cell>
          <cell r="B1514" t="str">
            <v>[火ノ神]ﾍﾟﾚ</v>
          </cell>
        </row>
        <row r="1515">
          <cell r="A1515">
            <v>24501011</v>
          </cell>
          <cell r="B1515" t="str">
            <v>ﾛｰﾚﾗｲ</v>
          </cell>
        </row>
        <row r="1516">
          <cell r="A1516">
            <v>24501012</v>
          </cell>
          <cell r="B1516" t="str">
            <v>ﾛｰﾚﾗｲ+</v>
          </cell>
        </row>
        <row r="1517">
          <cell r="A1517">
            <v>24501013</v>
          </cell>
          <cell r="B1517" t="str">
            <v>[悲恋乙女]ﾛｰﾚﾗｲ</v>
          </cell>
        </row>
        <row r="1518">
          <cell r="A1518">
            <v>33502011</v>
          </cell>
          <cell r="B1518" t="str">
            <v>ｹｾﾗﾝﾊﾟｻﾗﾝ</v>
          </cell>
        </row>
        <row r="1519">
          <cell r="A1519">
            <v>33502012</v>
          </cell>
          <cell r="B1519" t="str">
            <v>ｹｾﾗﾝﾊﾟｻﾗﾝ+</v>
          </cell>
        </row>
        <row r="1520">
          <cell r="A1520">
            <v>33502013</v>
          </cell>
          <cell r="B1520" t="str">
            <v>[ふわふわ]ｹｾﾗﾝﾊﾟｻﾗﾝ</v>
          </cell>
        </row>
        <row r="1521">
          <cell r="A1521">
            <v>13503011</v>
          </cell>
          <cell r="B1521" t="str">
            <v>ｼｪﾘｰｺｰﾄ</v>
          </cell>
        </row>
        <row r="1522">
          <cell r="A1522">
            <v>13503012</v>
          </cell>
          <cell r="B1522" t="str">
            <v>ｼｪﾘｰｺｰﾄ+</v>
          </cell>
        </row>
        <row r="1523">
          <cell r="A1523">
            <v>13503013</v>
          </cell>
          <cell r="B1523" t="str">
            <v>[英雄妖精]ｼｪﾘｰｺｰﾄ</v>
          </cell>
        </row>
        <row r="1524">
          <cell r="A1524">
            <v>16504011</v>
          </cell>
          <cell r="B1524" t="str">
            <v>[受賞記念]ｳﾘｴﾙ</v>
          </cell>
        </row>
        <row r="1525">
          <cell r="A1525">
            <v>16504012</v>
          </cell>
          <cell r="B1525" t="str">
            <v>[受賞記念]ｳﾘｴﾙ+</v>
          </cell>
        </row>
        <row r="1526">
          <cell r="A1526">
            <v>16504013</v>
          </cell>
          <cell r="B1526" t="str">
            <v>[GREE AWARD受賞記念]ｳﾘｴﾙ</v>
          </cell>
        </row>
        <row r="1527">
          <cell r="A1527">
            <v>36505011</v>
          </cell>
          <cell r="B1527" t="str">
            <v>[受賞記念]ｱﾑﾄﾞｼｱｽ</v>
          </cell>
        </row>
        <row r="1528">
          <cell r="A1528">
            <v>36505012</v>
          </cell>
          <cell r="B1528" t="str">
            <v>[受賞記念]ｱﾑﾄﾞｼｱｽ+</v>
          </cell>
        </row>
        <row r="1529">
          <cell r="A1529">
            <v>36505013</v>
          </cell>
          <cell r="B1529" t="str">
            <v>[GREE AWARD受賞記念]ｱﾑﾄﾞｼｱｽ</v>
          </cell>
        </row>
        <row r="1530">
          <cell r="A1530">
            <v>16506011</v>
          </cell>
          <cell r="B1530" t="str">
            <v>[幼騎士]ｱｵｲ</v>
          </cell>
        </row>
        <row r="1531">
          <cell r="A1531">
            <v>16506012</v>
          </cell>
          <cell r="B1531" t="str">
            <v>[幼騎士]ｱｵｲ+</v>
          </cell>
        </row>
        <row r="1532">
          <cell r="A1532">
            <v>16506013</v>
          </cell>
          <cell r="B1532" t="str">
            <v>[紅蓮騎士姫]ｱｵｲ</v>
          </cell>
        </row>
        <row r="1533">
          <cell r="A1533">
            <v>26507011</v>
          </cell>
          <cell r="B1533" t="str">
            <v>[若騎士]ｱｵｲ</v>
          </cell>
        </row>
        <row r="1534">
          <cell r="A1534">
            <v>26507012</v>
          </cell>
          <cell r="B1534" t="str">
            <v>[若騎士]ｱｵｲ+</v>
          </cell>
        </row>
        <row r="1535">
          <cell r="A1535">
            <v>26507013</v>
          </cell>
          <cell r="B1535" t="str">
            <v>[蒼天騎士姫]ｱｵｲ</v>
          </cell>
        </row>
        <row r="1536">
          <cell r="A1536">
            <v>36508011</v>
          </cell>
          <cell r="B1536" t="str">
            <v>[騎士娘]ｱｵｲ</v>
          </cell>
        </row>
        <row r="1537">
          <cell r="A1537">
            <v>36508012</v>
          </cell>
          <cell r="B1537" t="str">
            <v>[騎士娘]ｱｵｲ+</v>
          </cell>
        </row>
        <row r="1538">
          <cell r="A1538">
            <v>36508013</v>
          </cell>
          <cell r="B1538" t="str">
            <v>[翠碧騎士姫]ｱｵｲ</v>
          </cell>
        </row>
        <row r="1539">
          <cell r="A1539">
            <v>16509011</v>
          </cell>
          <cell r="B1539" t="str">
            <v>ｼﾙｷｰ</v>
          </cell>
        </row>
        <row r="1540">
          <cell r="A1540">
            <v>16509012</v>
          </cell>
          <cell r="B1540" t="str">
            <v>ｼﾙｷｰ+</v>
          </cell>
        </row>
        <row r="1541">
          <cell r="A1541">
            <v>16509013</v>
          </cell>
          <cell r="B1541" t="str">
            <v>[亡霊姫]ｼﾙｷｰ</v>
          </cell>
        </row>
        <row r="1542">
          <cell r="A1542">
            <v>26510011</v>
          </cell>
          <cell r="B1542" t="str">
            <v>[嘆きの亡霊]ｼﾙｷｰ</v>
          </cell>
        </row>
        <row r="1543">
          <cell r="A1543">
            <v>26510012</v>
          </cell>
          <cell r="B1543" t="str">
            <v>[嘆きの亡霊]ｼﾙｷｰ+</v>
          </cell>
        </row>
        <row r="1544">
          <cell r="A1544">
            <v>26510013</v>
          </cell>
          <cell r="B1544" t="str">
            <v>[極･嘆きの亡霊]ｼﾙｷｰ</v>
          </cell>
        </row>
        <row r="1545">
          <cell r="A1545">
            <v>34511011</v>
          </cell>
          <cell r="B1545" t="str">
            <v>ｷﾏｲﾗ</v>
          </cell>
        </row>
        <row r="1546">
          <cell r="A1546">
            <v>34511012</v>
          </cell>
          <cell r="B1546" t="str">
            <v>ｷﾏｲﾗ+</v>
          </cell>
        </row>
        <row r="1547">
          <cell r="A1547">
            <v>34511013</v>
          </cell>
          <cell r="B1547" t="str">
            <v>[強獣]ｷﾏｲﾗ</v>
          </cell>
        </row>
        <row r="1548">
          <cell r="A1548">
            <v>23512011</v>
          </cell>
          <cell r="B1548" t="str">
            <v>ﾌﾞｯｶﾌﾞｰ</v>
          </cell>
        </row>
        <row r="1549">
          <cell r="A1549">
            <v>23512012</v>
          </cell>
          <cell r="B1549" t="str">
            <v>ﾌﾞｯｶﾌﾞｰ+</v>
          </cell>
        </row>
        <row r="1550">
          <cell r="A1550">
            <v>23512013</v>
          </cell>
          <cell r="B1550" t="str">
            <v>[豊漁精]ﾌﾞｯｶﾌﾞｰ</v>
          </cell>
        </row>
        <row r="1551">
          <cell r="A1551">
            <v>16513011</v>
          </cell>
          <cell r="B1551" t="str">
            <v>[幼獣]ｹﾙﾍﾞﾛｽ</v>
          </cell>
        </row>
        <row r="1552">
          <cell r="A1552">
            <v>16513012</v>
          </cell>
          <cell r="B1552" t="str">
            <v>[幼獣]ｹﾙﾍﾞﾛｽ+</v>
          </cell>
        </row>
        <row r="1553">
          <cell r="A1553">
            <v>16513013</v>
          </cell>
          <cell r="B1553" t="str">
            <v>[獄門獣]ｹﾙﾍﾞﾛｽ</v>
          </cell>
        </row>
        <row r="1554">
          <cell r="A1554">
            <v>26514011</v>
          </cell>
          <cell r="B1554" t="str">
            <v>[稚獣]ｹﾙﾍﾞﾛｽ</v>
          </cell>
        </row>
        <row r="1555">
          <cell r="A1555">
            <v>26514012</v>
          </cell>
          <cell r="B1555" t="str">
            <v>[稚獣]ｹﾙﾍﾞﾛｽ+</v>
          </cell>
        </row>
        <row r="1556">
          <cell r="A1556">
            <v>26514013</v>
          </cell>
          <cell r="B1556" t="str">
            <v>[地獄獣]ｹﾙﾍﾞﾛｽ</v>
          </cell>
        </row>
        <row r="1557">
          <cell r="A1557">
            <v>36515011</v>
          </cell>
          <cell r="B1557" t="str">
            <v>[仔獣]ｹﾙﾍﾞﾛｽ</v>
          </cell>
        </row>
        <row r="1558">
          <cell r="A1558">
            <v>36515012</v>
          </cell>
          <cell r="B1558" t="str">
            <v>[仔獣]ｹﾙﾍﾞﾛｽ+</v>
          </cell>
        </row>
        <row r="1559">
          <cell r="A1559">
            <v>36515013</v>
          </cell>
          <cell r="B1559" t="str">
            <v>[暗黒獣]ｹﾙﾍﾞﾛｽ</v>
          </cell>
        </row>
        <row r="1560">
          <cell r="A1560">
            <v>24516011</v>
          </cell>
          <cell r="B1560" t="str">
            <v>ﾐｰﾉｰｽ</v>
          </cell>
        </row>
        <row r="1561">
          <cell r="A1561">
            <v>24516012</v>
          </cell>
          <cell r="B1561" t="str">
            <v>ﾐｰﾉｰｽ+</v>
          </cell>
        </row>
        <row r="1562">
          <cell r="A1562">
            <v>24516013</v>
          </cell>
          <cell r="B1562" t="str">
            <v>[冥裁王]ﾐｰﾉｰｽ</v>
          </cell>
        </row>
        <row r="1563">
          <cell r="A1563">
            <v>13517011</v>
          </cell>
          <cell r="B1563" t="str">
            <v>ﾏｲｺﾆﾄﾞ</v>
          </cell>
        </row>
        <row r="1564">
          <cell r="A1564">
            <v>13517012</v>
          </cell>
          <cell r="B1564" t="str">
            <v>ﾏｲｺﾆﾄﾞ+</v>
          </cell>
        </row>
        <row r="1565">
          <cell r="A1565">
            <v>13517013</v>
          </cell>
          <cell r="B1565" t="str">
            <v>[木精]ﾏｲｺﾆﾄﾞ</v>
          </cell>
        </row>
        <row r="1566">
          <cell r="A1566">
            <v>16518011</v>
          </cell>
          <cell r="B1566" t="str">
            <v>[姫ｼﾘｰｽﾞ100万人突破]ｲﾙﾀﾞｰﾅ</v>
          </cell>
        </row>
        <row r="1567">
          <cell r="A1567">
            <v>16518012</v>
          </cell>
          <cell r="B1567" t="str">
            <v>[姫ｼﾘｰｽﾞ100万人突破]ｲﾙﾀﾞｰﾅ+</v>
          </cell>
        </row>
        <row r="1568">
          <cell r="A1568">
            <v>16518013</v>
          </cell>
          <cell r="B1568" t="str">
            <v>[姫ｼﾘｰｽﾞ100万人突破記念]ｲﾙﾀﾞｰﾅ</v>
          </cell>
        </row>
        <row r="1569">
          <cell r="A1569">
            <v>21954011</v>
          </cell>
          <cell r="B1569" t="str">
            <v>[ﾌﾟﾁ技能]ﾌﾟﾁｽｷﾙｽﾗｲﾑ</v>
          </cell>
        </row>
        <row r="1570">
          <cell r="A1570">
            <v>26519011</v>
          </cell>
          <cell r="B1570" t="str">
            <v>ﾌﾚｲﾔ</v>
          </cell>
        </row>
        <row r="1571">
          <cell r="A1571">
            <v>26519012</v>
          </cell>
          <cell r="B1571" t="str">
            <v>ﾌﾚｲﾔ+</v>
          </cell>
        </row>
        <row r="1572">
          <cell r="A1572">
            <v>26519013</v>
          </cell>
          <cell r="B1572" t="str">
            <v>[豊満姫]ﾌﾚｲﾔ</v>
          </cell>
        </row>
        <row r="1573">
          <cell r="A1573">
            <v>16520011</v>
          </cell>
          <cell r="B1573" t="str">
            <v>ｱﾘｱﾝﾛｯﾄﾞ</v>
          </cell>
        </row>
        <row r="1574">
          <cell r="A1574">
            <v>16520012</v>
          </cell>
          <cell r="B1574" t="str">
            <v>ｱﾘｱﾝﾛｯﾄﾞ+</v>
          </cell>
        </row>
        <row r="1575">
          <cell r="A1575">
            <v>16520013</v>
          </cell>
          <cell r="B1575" t="str">
            <v>[車輪姫]ｱﾘｱﾝﾛｯﾄﾞ</v>
          </cell>
        </row>
        <row r="1576">
          <cell r="A1576">
            <v>26521011</v>
          </cell>
          <cell r="B1576" t="str">
            <v>ﾊｸﾀｸ</v>
          </cell>
        </row>
        <row r="1577">
          <cell r="A1577">
            <v>26521012</v>
          </cell>
          <cell r="B1577" t="str">
            <v>ﾊｸﾀｸ+</v>
          </cell>
        </row>
        <row r="1578">
          <cell r="A1578">
            <v>26521013</v>
          </cell>
          <cell r="B1578" t="str">
            <v>[森羅万象]ﾊｸﾀｸ</v>
          </cell>
        </row>
        <row r="1579">
          <cell r="A1579">
            <v>36522011</v>
          </cell>
          <cell r="B1579" t="str">
            <v>ｽﾗｵｼｬ</v>
          </cell>
        </row>
        <row r="1580">
          <cell r="A1580">
            <v>36522012</v>
          </cell>
          <cell r="B1580" t="str">
            <v>ｽﾗｵｼｬ+</v>
          </cell>
        </row>
        <row r="1581">
          <cell r="A1581">
            <v>36522013</v>
          </cell>
          <cell r="B1581" t="str">
            <v>[聴取天使]ｽﾗｵｼｬ</v>
          </cell>
        </row>
        <row r="1582">
          <cell r="A1582">
            <v>14523011</v>
          </cell>
          <cell r="B1582" t="str">
            <v>ﾏﾓ</v>
          </cell>
        </row>
        <row r="1583">
          <cell r="A1583">
            <v>14523012</v>
          </cell>
          <cell r="B1583" t="str">
            <v>ﾏﾓ+</v>
          </cell>
        </row>
        <row r="1584">
          <cell r="A1584">
            <v>14523013</v>
          </cell>
          <cell r="B1584" t="str">
            <v>[母神]ﾏﾓ</v>
          </cell>
        </row>
        <row r="1585">
          <cell r="A1585">
            <v>23524011</v>
          </cell>
          <cell r="B1585" t="str">
            <v>ﾓｽﾏﾝ</v>
          </cell>
        </row>
        <row r="1586">
          <cell r="A1586">
            <v>23524012</v>
          </cell>
          <cell r="B1586" t="str">
            <v>ﾓｽﾏﾝ+</v>
          </cell>
        </row>
        <row r="1587">
          <cell r="A1587">
            <v>23524013</v>
          </cell>
          <cell r="B1587" t="str">
            <v>[蛾姫]ﾓｽﾏﾝ</v>
          </cell>
        </row>
        <row r="1588">
          <cell r="A1588">
            <v>36525011</v>
          </cell>
          <cell r="B1588" t="str">
            <v>ｵﾙﾄﾛｽ</v>
          </cell>
        </row>
        <row r="1589">
          <cell r="A1589">
            <v>36525012</v>
          </cell>
          <cell r="B1589" t="str">
            <v>ｵﾙﾄﾛｽ+</v>
          </cell>
        </row>
        <row r="1590">
          <cell r="A1590">
            <v>36525013</v>
          </cell>
          <cell r="B1590" t="str">
            <v>[双頭獣]ｵﾙﾄﾛｽ</v>
          </cell>
        </row>
        <row r="1591">
          <cell r="A1591">
            <v>24526011</v>
          </cell>
          <cell r="B1591" t="str">
            <v>ﾀﾛｽ</v>
          </cell>
        </row>
        <row r="1592">
          <cell r="A1592">
            <v>24526012</v>
          </cell>
          <cell r="B1592" t="str">
            <v>ﾀﾛｽ+</v>
          </cell>
        </row>
        <row r="1593">
          <cell r="A1593">
            <v>24526013</v>
          </cell>
          <cell r="B1593" t="str">
            <v>[自動人形]ﾀﾛｽ</v>
          </cell>
        </row>
        <row r="1594">
          <cell r="A1594">
            <v>13527011</v>
          </cell>
          <cell r="B1594" t="str">
            <v>ﾓｰｽﾞｸﾞｽﾞ</v>
          </cell>
        </row>
        <row r="1595">
          <cell r="A1595">
            <v>13527012</v>
          </cell>
          <cell r="B1595" t="str">
            <v>ﾓｰｽﾞｸﾞｽﾞ+</v>
          </cell>
        </row>
        <row r="1596">
          <cell r="A1596">
            <v>13527013</v>
          </cell>
          <cell r="B1596" t="str">
            <v>[巨人姫]ﾓｰｽﾞｸﾞｽﾞ</v>
          </cell>
        </row>
        <row r="1597">
          <cell r="A1597">
            <v>26528011</v>
          </cell>
          <cell r="B1597" t="str">
            <v>ｴｱ</v>
          </cell>
        </row>
        <row r="1598">
          <cell r="A1598">
            <v>26528012</v>
          </cell>
          <cell r="B1598" t="str">
            <v>ｴｱ+</v>
          </cell>
        </row>
        <row r="1599">
          <cell r="A1599">
            <v>26528013</v>
          </cell>
          <cell r="B1599" t="str">
            <v>[命水神]ｴｱ</v>
          </cell>
        </row>
        <row r="1600">
          <cell r="A1600">
            <v>36529011</v>
          </cell>
          <cell r="B1600" t="str">
            <v>ﾑｼｭﾏｯﾍ</v>
          </cell>
        </row>
        <row r="1601">
          <cell r="A1601">
            <v>36529012</v>
          </cell>
          <cell r="B1601" t="str">
            <v>ﾑｼｭﾏｯﾍ+</v>
          </cell>
        </row>
        <row r="1602">
          <cell r="A1602">
            <v>36529013</v>
          </cell>
          <cell r="B1602" t="str">
            <v>[七頭大蛇]ﾑｼｭﾏｯﾍ</v>
          </cell>
        </row>
        <row r="1603">
          <cell r="A1603">
            <v>36530011</v>
          </cell>
          <cell r="B1603" t="str">
            <v>ﾌﾚｽﾍﾞﾙｸ</v>
          </cell>
        </row>
        <row r="1604">
          <cell r="A1604">
            <v>36530012</v>
          </cell>
          <cell r="B1604" t="str">
            <v>ﾌﾚｽﾍﾞﾙｸ+</v>
          </cell>
        </row>
        <row r="1605">
          <cell r="A1605">
            <v>36530013</v>
          </cell>
          <cell r="B1605" t="str">
            <v>[巨鷲]ﾌﾚｽﾍﾞﾙｸ</v>
          </cell>
        </row>
        <row r="1606">
          <cell r="A1606">
            <v>14531011</v>
          </cell>
          <cell r="B1606" t="str">
            <v>ｱｸﾞﾆ</v>
          </cell>
        </row>
        <row r="1607">
          <cell r="A1607">
            <v>14531012</v>
          </cell>
          <cell r="B1607" t="str">
            <v>ｱｸﾞﾆ+</v>
          </cell>
        </row>
        <row r="1608">
          <cell r="A1608">
            <v>14531013</v>
          </cell>
          <cell r="B1608" t="str">
            <v>[火天]ｱｸﾞﾆ</v>
          </cell>
        </row>
        <row r="1609">
          <cell r="A1609">
            <v>23532011</v>
          </cell>
          <cell r="B1609" t="str">
            <v>ﾉｯｶｰ</v>
          </cell>
        </row>
        <row r="1610">
          <cell r="A1610">
            <v>23532012</v>
          </cell>
          <cell r="B1610" t="str">
            <v>ﾉｯｶｰ+</v>
          </cell>
        </row>
        <row r="1611">
          <cell r="A1611">
            <v>23532013</v>
          </cell>
          <cell r="B1611" t="str">
            <v>[鉱精]ﾉｯｶｰ</v>
          </cell>
        </row>
        <row r="1612">
          <cell r="A1612">
            <v>16533011</v>
          </cell>
          <cell r="B1612" t="str">
            <v>ﾏﾙﾄﾞｩｰｸ</v>
          </cell>
        </row>
        <row r="1613">
          <cell r="A1613">
            <v>16533012</v>
          </cell>
          <cell r="B1613" t="str">
            <v>ﾏﾙﾄﾞｩｰｸ+</v>
          </cell>
        </row>
        <row r="1614">
          <cell r="A1614">
            <v>16533013</v>
          </cell>
          <cell r="B1614" t="str">
            <v>[水魔神]ﾏﾙﾄﾞｩｰｸ</v>
          </cell>
        </row>
        <row r="1615">
          <cell r="A1615">
            <v>34534011</v>
          </cell>
          <cell r="B1615" t="str">
            <v>ｱﾄﾛﾎﾟｽ</v>
          </cell>
        </row>
        <row r="1616">
          <cell r="A1616">
            <v>34534012</v>
          </cell>
          <cell r="B1616" t="str">
            <v>ｱﾄﾛﾎﾟｽ+</v>
          </cell>
        </row>
        <row r="1617">
          <cell r="A1617">
            <v>34534013</v>
          </cell>
          <cell r="B1617" t="str">
            <v>[未来への金糸]ｱﾄﾛﾎﾟｽ</v>
          </cell>
        </row>
        <row r="1618">
          <cell r="A1618">
            <v>23535011</v>
          </cell>
          <cell r="B1618" t="str">
            <v>ﾅﾌﾞｰ</v>
          </cell>
        </row>
        <row r="1619">
          <cell r="A1619">
            <v>23535012</v>
          </cell>
          <cell r="B1619" t="str">
            <v>ﾅﾌﾞｰ+</v>
          </cell>
        </row>
        <row r="1620">
          <cell r="A1620">
            <v>23535013</v>
          </cell>
          <cell r="B1620" t="str">
            <v>[書記神]ﾅﾌﾞｰ</v>
          </cell>
        </row>
        <row r="1621">
          <cell r="A1621">
            <v>36536011</v>
          </cell>
          <cell r="B1621" t="str">
            <v>ﾌﾟｰｶ</v>
          </cell>
        </row>
        <row r="1622">
          <cell r="A1622">
            <v>36536012</v>
          </cell>
          <cell r="B1622" t="str">
            <v>ﾌﾟｰｶ+</v>
          </cell>
        </row>
        <row r="1623">
          <cell r="A1623">
            <v>36536013</v>
          </cell>
          <cell r="B1623" t="str">
            <v>[魔法妖精]ﾌﾟｰｶ</v>
          </cell>
        </row>
        <row r="1624">
          <cell r="A1624">
            <v>16536013</v>
          </cell>
          <cell r="B1624" t="str">
            <v>[変身妖精]ﾌﾟｰｶ</v>
          </cell>
        </row>
        <row r="1625">
          <cell r="A1625">
            <v>26536013</v>
          </cell>
          <cell r="B1625" t="str">
            <v>[気分屋妖精]ﾌﾟｰｶ</v>
          </cell>
        </row>
        <row r="1626">
          <cell r="A1626">
            <v>16528013</v>
          </cell>
          <cell r="B1626" t="str">
            <v>[流水]ｴｱ</v>
          </cell>
        </row>
        <row r="1627">
          <cell r="A1627">
            <v>36528013</v>
          </cell>
          <cell r="B1627" t="str">
            <v>[地神]ｴｱ</v>
          </cell>
        </row>
        <row r="1628">
          <cell r="A1628">
            <v>26537011</v>
          </cell>
          <cell r="B1628" t="str">
            <v>ｷﾝｸﾞｰ</v>
          </cell>
        </row>
        <row r="1629">
          <cell r="A1629">
            <v>26537012</v>
          </cell>
          <cell r="B1629" t="str">
            <v>ｷﾝｸﾞｰ+</v>
          </cell>
        </row>
        <row r="1630">
          <cell r="A1630">
            <v>26537013</v>
          </cell>
          <cell r="B1630" t="str">
            <v>[軍神]ｷﾝｸﾞｰ</v>
          </cell>
        </row>
        <row r="1631">
          <cell r="A1631">
            <v>36538011</v>
          </cell>
          <cell r="B1631" t="str">
            <v>[絶対美神]ｷﾝｸﾞｰ</v>
          </cell>
        </row>
        <row r="1632">
          <cell r="A1632">
            <v>36538012</v>
          </cell>
          <cell r="B1632" t="str">
            <v>[絶対美神]ｷﾝｸﾞｰ+</v>
          </cell>
        </row>
        <row r="1633">
          <cell r="A1633">
            <v>36538013</v>
          </cell>
          <cell r="B1633" t="str">
            <v>[極･絶対美神]ｷﾝｸﾞｰ</v>
          </cell>
        </row>
        <row r="1634">
          <cell r="A1634">
            <v>16539011</v>
          </cell>
          <cell r="B1634" t="str">
            <v>[暴美神]ｷﾝｸﾞｰ</v>
          </cell>
        </row>
        <row r="1635">
          <cell r="A1635">
            <v>16539012</v>
          </cell>
          <cell r="B1635" t="str">
            <v>[暴美神]ｷﾝｸﾞｰ+</v>
          </cell>
        </row>
        <row r="1636">
          <cell r="A1636">
            <v>16539013</v>
          </cell>
          <cell r="B1636" t="str">
            <v>[真極･暴美神]ｷﾝｸﾞｰ</v>
          </cell>
        </row>
        <row r="1637">
          <cell r="A1637">
            <v>34540011</v>
          </cell>
          <cell r="B1637" t="str">
            <v>ｸﾛｰﾄｰ</v>
          </cell>
        </row>
        <row r="1638">
          <cell r="A1638">
            <v>34540012</v>
          </cell>
          <cell r="B1638" t="str">
            <v>ｸﾛｰﾄｰ+</v>
          </cell>
        </row>
        <row r="1639">
          <cell r="A1639">
            <v>34540013</v>
          </cell>
          <cell r="B1639" t="str">
            <v>[命紡神]ｸﾛｰﾄｰ</v>
          </cell>
        </row>
        <row r="1640">
          <cell r="A1640">
            <v>14541011</v>
          </cell>
          <cell r="B1640" t="str">
            <v>ｳｼｭﾙｶﾞﾑ</v>
          </cell>
        </row>
        <row r="1641">
          <cell r="A1641">
            <v>14541012</v>
          </cell>
          <cell r="B1641" t="str">
            <v>ｳｼｭﾙｶﾞﾑ+</v>
          </cell>
        </row>
        <row r="1642">
          <cell r="A1642">
            <v>14541013</v>
          </cell>
          <cell r="B1642" t="str">
            <v>[邪龍]ｳｼｭﾑｶﾞﾙ</v>
          </cell>
        </row>
        <row r="1643">
          <cell r="A1643">
            <v>17542011</v>
          </cell>
          <cell r="B1643" t="str">
            <v>ﾍﾞﾙｾﾞﾊﾞﾌﾞ</v>
          </cell>
        </row>
        <row r="1644">
          <cell r="A1644">
            <v>17542012</v>
          </cell>
          <cell r="B1644" t="str">
            <v>ﾍﾞﾙｾﾞﾊﾞﾌﾞ+</v>
          </cell>
        </row>
        <row r="1645">
          <cell r="A1645">
            <v>17542013</v>
          </cell>
          <cell r="B1645" t="str">
            <v>[魔神君主]ﾍﾞﾙｾﾞﾊﾞﾌﾞ</v>
          </cell>
        </row>
        <row r="1646">
          <cell r="A1646">
            <v>36543011</v>
          </cell>
          <cell r="B1646" t="str">
            <v>[日照花嫁]ｱﾏﾃﾗｽ</v>
          </cell>
        </row>
        <row r="1647">
          <cell r="A1647">
            <v>36543012</v>
          </cell>
          <cell r="B1647" t="str">
            <v>[日照花嫁]ｱﾏﾃﾗｽ+</v>
          </cell>
        </row>
        <row r="1648">
          <cell r="A1648">
            <v>36543013</v>
          </cell>
          <cell r="B1648" t="str">
            <v>[月照花嫁]ｱﾏﾃﾗｽ</v>
          </cell>
        </row>
        <row r="1649">
          <cell r="A1649">
            <v>36544011</v>
          </cell>
          <cell r="B1649" t="str">
            <v>[千年花嫁]九尾の狐</v>
          </cell>
        </row>
        <row r="1650">
          <cell r="A1650">
            <v>36544012</v>
          </cell>
          <cell r="B1650" t="str">
            <v>[千年花嫁]九尾の狐+</v>
          </cell>
        </row>
        <row r="1651">
          <cell r="A1651">
            <v>36544013</v>
          </cell>
          <cell r="B1651" t="str">
            <v>[永遠花嫁]九尾の狐</v>
          </cell>
        </row>
        <row r="1652">
          <cell r="A1652">
            <v>36545011</v>
          </cell>
          <cell r="B1652" t="str">
            <v>[妖精花嫁]ﾃｨﾀｰﾆｱ</v>
          </cell>
        </row>
        <row r="1653">
          <cell r="A1653">
            <v>36545012</v>
          </cell>
          <cell r="B1653" t="str">
            <v>[妖精花嫁]ﾃｨﾀｰﾆｱ+</v>
          </cell>
        </row>
        <row r="1654">
          <cell r="A1654">
            <v>36545013</v>
          </cell>
          <cell r="B1654" t="str">
            <v>[幻夢花嫁]ﾃｨﾀｰﾆｱ</v>
          </cell>
        </row>
        <row r="1655">
          <cell r="A1655">
            <v>14546011</v>
          </cell>
          <cell r="B1655" t="str">
            <v>[快眠花嫁]ｶｰﾊﾞﾝｸﾙ</v>
          </cell>
        </row>
        <row r="1656">
          <cell r="A1656">
            <v>14546012</v>
          </cell>
          <cell r="B1656" t="str">
            <v>[快眠花嫁]ｶｰﾊﾞﾝｸﾙ+</v>
          </cell>
        </row>
        <row r="1657">
          <cell r="A1657">
            <v>14546013</v>
          </cell>
          <cell r="B1657" t="str">
            <v>[安眠花嫁]ｶｰﾊﾞﾝｸﾙ</v>
          </cell>
        </row>
        <row r="1658">
          <cell r="A1658">
            <v>24547011</v>
          </cell>
          <cell r="B1658" t="str">
            <v>[縛狼花嫁]ﾌｪﾝﾘﾙ</v>
          </cell>
        </row>
        <row r="1659">
          <cell r="A1659">
            <v>24547012</v>
          </cell>
          <cell r="B1659" t="str">
            <v>[縛狼花嫁]ﾌｪﾝﾘﾙ+</v>
          </cell>
        </row>
        <row r="1660">
          <cell r="A1660">
            <v>24547013</v>
          </cell>
          <cell r="B1660" t="str">
            <v>[愛縛花嫁]ﾌｪﾝﾘﾙ</v>
          </cell>
        </row>
        <row r="1661">
          <cell r="A1661">
            <v>24548011</v>
          </cell>
          <cell r="B1661" t="str">
            <v>[深夜花嫁]ｻｷｭﾊﾞｽ</v>
          </cell>
        </row>
        <row r="1662">
          <cell r="A1662">
            <v>24548012</v>
          </cell>
          <cell r="B1662" t="str">
            <v>[深夜花嫁]ｻｷｭﾊﾞｽ+</v>
          </cell>
        </row>
        <row r="1663">
          <cell r="A1663">
            <v>24548013</v>
          </cell>
          <cell r="B1663" t="str">
            <v>[真夜花嫁]ｻｷｭﾊﾞｽ</v>
          </cell>
        </row>
        <row r="1664">
          <cell r="A1664">
            <v>14549011</v>
          </cell>
          <cell r="B1664" t="str">
            <v>[豊穣花嫁]ﾊﾞｽﾃﾄ</v>
          </cell>
        </row>
        <row r="1665">
          <cell r="A1665">
            <v>14549012</v>
          </cell>
          <cell r="B1665" t="str">
            <v>[豊穣花嫁]ﾊﾞｽﾃﾄ+</v>
          </cell>
        </row>
        <row r="1666">
          <cell r="A1666">
            <v>14549013</v>
          </cell>
          <cell r="B1666" t="str">
            <v>[猫神花嫁]ﾊﾞｽﾃﾄ</v>
          </cell>
        </row>
        <row r="1667">
          <cell r="A1667">
            <v>14550011</v>
          </cell>
          <cell r="B1667" t="str">
            <v>[牛角花嫁]ﾌﾝﾊﾞﾊﾞ</v>
          </cell>
        </row>
        <row r="1668">
          <cell r="A1668">
            <v>14550012</v>
          </cell>
          <cell r="B1668" t="str">
            <v>[牛角花嫁]ﾌﾝﾊﾞﾊﾞ+</v>
          </cell>
        </row>
        <row r="1669">
          <cell r="A1669">
            <v>14550013</v>
          </cell>
          <cell r="B1669" t="str">
            <v>[奮闘花嫁]ﾌﾝﾊﾞﾊﾞ</v>
          </cell>
        </row>
        <row r="1670">
          <cell r="A1670">
            <v>26551011</v>
          </cell>
          <cell r="B1670" t="str">
            <v>ﾊﾞﾛｰﾙ</v>
          </cell>
        </row>
        <row r="1671">
          <cell r="A1671">
            <v>26551012</v>
          </cell>
          <cell r="B1671" t="str">
            <v>ﾊﾞﾛｰﾙ+</v>
          </cell>
        </row>
        <row r="1672">
          <cell r="A1672">
            <v>26551013</v>
          </cell>
          <cell r="B1672" t="str">
            <v>[邪眼魔神]ﾊﾞﾛｰﾙ</v>
          </cell>
        </row>
        <row r="1673">
          <cell r="A1673">
            <v>16552011</v>
          </cell>
          <cell r="B1673" t="str">
            <v>ｴｲﾙ</v>
          </cell>
        </row>
        <row r="1674">
          <cell r="A1674">
            <v>16552012</v>
          </cell>
          <cell r="B1674" t="str">
            <v>ｴｲﾙ+</v>
          </cell>
        </row>
        <row r="1675">
          <cell r="A1675">
            <v>16552013</v>
          </cell>
          <cell r="B1675" t="str">
            <v>[担当医]ｴｲﾙ</v>
          </cell>
        </row>
        <row r="1676">
          <cell r="A1676">
            <v>34553011</v>
          </cell>
          <cell r="B1676" t="str">
            <v>ﾗｹｼｽ</v>
          </cell>
        </row>
        <row r="1677">
          <cell r="A1677">
            <v>34553012</v>
          </cell>
          <cell r="B1677" t="str">
            <v>ﾗｹｼｽ+</v>
          </cell>
        </row>
        <row r="1678">
          <cell r="A1678">
            <v>34553013</v>
          </cell>
          <cell r="B1678" t="str">
            <v>[命測神]ﾗｹｼｽ</v>
          </cell>
        </row>
        <row r="1679">
          <cell r="A1679">
            <v>16554011</v>
          </cell>
          <cell r="B1679" t="str">
            <v>ﾎﾟﾘｭﾑﾆｱｰ</v>
          </cell>
        </row>
        <row r="1680">
          <cell r="A1680">
            <v>16554012</v>
          </cell>
          <cell r="B1680" t="str">
            <v>ﾎﾟﾘｭﾑﾆｱｰ+</v>
          </cell>
        </row>
        <row r="1681">
          <cell r="A1681">
            <v>16554013</v>
          </cell>
          <cell r="B1681" t="str">
            <v>[姫賛歌]ﾎﾟﾘｭﾑﾆｱｰ</v>
          </cell>
        </row>
        <row r="1682">
          <cell r="A1682">
            <v>34555011</v>
          </cell>
          <cell r="B1682" t="str">
            <v>ｼｬﾑｼｴﾙ</v>
          </cell>
        </row>
        <row r="1683">
          <cell r="A1683">
            <v>34555012</v>
          </cell>
          <cell r="B1683" t="str">
            <v>ｼｬﾑｼｴﾙ+</v>
          </cell>
        </row>
        <row r="1684">
          <cell r="A1684">
            <v>34555013</v>
          </cell>
          <cell r="B1684" t="str">
            <v>[昼天使]ｼｬﾑｼｴﾙ</v>
          </cell>
        </row>
        <row r="1685">
          <cell r="A1685">
            <v>23556011</v>
          </cell>
          <cell r="B1685" t="str">
            <v>ﾘﾃﾞﾙｸ</v>
          </cell>
        </row>
        <row r="1686">
          <cell r="A1686">
            <v>23556012</v>
          </cell>
          <cell r="B1686" t="str">
            <v>ﾘﾃﾞﾙｸ+</v>
          </cell>
        </row>
        <row r="1687">
          <cell r="A1687">
            <v>23556013</v>
          </cell>
          <cell r="B1687" t="str">
            <v>[夢神]ﾘﾃﾞﾙｸ</v>
          </cell>
        </row>
        <row r="1688">
          <cell r="A1688">
            <v>36557011</v>
          </cell>
          <cell r="B1688" t="str">
            <v>ﾀﾞﾌﾈ</v>
          </cell>
        </row>
        <row r="1689">
          <cell r="A1689">
            <v>36557012</v>
          </cell>
          <cell r="B1689" t="str">
            <v>ﾀﾞﾌﾈ+</v>
          </cell>
        </row>
        <row r="1690">
          <cell r="A1690">
            <v>36557013</v>
          </cell>
          <cell r="B1690" t="str">
            <v>[月桂樹]ﾀﾞﾌﾈ</v>
          </cell>
        </row>
        <row r="1691">
          <cell r="A1691">
            <v>16558011</v>
          </cell>
          <cell r="B1691" t="str">
            <v>[箱入魔女]ﾃｨﾅ</v>
          </cell>
        </row>
        <row r="1692">
          <cell r="A1692">
            <v>16558012</v>
          </cell>
          <cell r="B1692" t="str">
            <v>[箱入魔女]ﾃｨﾅ+</v>
          </cell>
        </row>
        <row r="1693">
          <cell r="A1693">
            <v>16558013</v>
          </cell>
          <cell r="B1693" t="str">
            <v>[覚醒魔女]ﾃｨﾅ</v>
          </cell>
        </row>
        <row r="1694">
          <cell r="A1694">
            <v>26559011</v>
          </cell>
          <cell r="B1694" t="str">
            <v>[箱入魔女]ﾃｨﾅ</v>
          </cell>
        </row>
        <row r="1695">
          <cell r="A1695">
            <v>26559012</v>
          </cell>
          <cell r="B1695" t="str">
            <v>[箱入魔女]ﾃｨﾅ+</v>
          </cell>
        </row>
        <row r="1696">
          <cell r="A1696">
            <v>26559013</v>
          </cell>
          <cell r="B1696" t="str">
            <v>[覚醒魔女]ﾃｨﾅ</v>
          </cell>
        </row>
        <row r="1697">
          <cell r="A1697">
            <v>36560011</v>
          </cell>
          <cell r="B1697" t="str">
            <v>[箱入魔女]ﾃｨﾅ</v>
          </cell>
        </row>
        <row r="1698">
          <cell r="A1698">
            <v>36560012</v>
          </cell>
          <cell r="B1698" t="str">
            <v>[箱入魔女]ﾃｨﾅ+</v>
          </cell>
        </row>
        <row r="1699">
          <cell r="A1699">
            <v>36560013</v>
          </cell>
          <cell r="B1699" t="str">
            <v>[覚醒魔女]ﾃｨﾅ</v>
          </cell>
        </row>
        <row r="1700">
          <cell r="A1700">
            <v>26561011</v>
          </cell>
          <cell r="B1700" t="str">
            <v>ｱｰﾙｷﾝｸﾞ</v>
          </cell>
        </row>
        <row r="1701">
          <cell r="A1701">
            <v>26561012</v>
          </cell>
          <cell r="B1701" t="str">
            <v>ｱｰﾙｷﾝｸﾞ+</v>
          </cell>
        </row>
        <row r="1702">
          <cell r="A1702">
            <v>26561013</v>
          </cell>
          <cell r="B1702" t="str">
            <v>[榛木王]ｱｰﾙｷﾝｸﾞ</v>
          </cell>
        </row>
        <row r="1703">
          <cell r="A1703">
            <v>36562011</v>
          </cell>
          <cell r="B1703" t="str">
            <v>[黒森支配]ｱｰﾙｷﾝｸﾞ</v>
          </cell>
        </row>
        <row r="1704">
          <cell r="A1704">
            <v>36562012</v>
          </cell>
          <cell r="B1704" t="str">
            <v>[黒森支配]ｱｰﾙｷﾝｸﾞ+</v>
          </cell>
        </row>
        <row r="1705">
          <cell r="A1705">
            <v>36562013</v>
          </cell>
          <cell r="B1705" t="str">
            <v>[極･黒森支配]ｱｰﾙｷﾝｸﾞ</v>
          </cell>
        </row>
        <row r="1706">
          <cell r="A1706">
            <v>16563011</v>
          </cell>
          <cell r="B1706" t="str">
            <v>ﾄﾗﾛｯｸ</v>
          </cell>
        </row>
        <row r="1707">
          <cell r="A1707">
            <v>16563012</v>
          </cell>
          <cell r="B1707" t="str">
            <v>ﾄﾗﾛｯｸ+</v>
          </cell>
        </row>
        <row r="1708">
          <cell r="A1708">
            <v>16563013</v>
          </cell>
          <cell r="B1708" t="str">
            <v>[涙水神]ﾄﾗﾛｯｸ</v>
          </cell>
        </row>
        <row r="1709">
          <cell r="A1709">
            <v>34564011</v>
          </cell>
          <cell r="B1709" t="str">
            <v>ﾆｬﾝ</v>
          </cell>
        </row>
        <row r="1710">
          <cell r="A1710">
            <v>34564012</v>
          </cell>
          <cell r="B1710" t="str">
            <v>ﾆｬﾝ+</v>
          </cell>
        </row>
        <row r="1711">
          <cell r="A1711">
            <v>34564013</v>
          </cell>
          <cell r="B1711" t="str">
            <v>[悪精]ﾆｬﾝ</v>
          </cell>
        </row>
        <row r="1712">
          <cell r="A1712">
            <v>36565011</v>
          </cell>
          <cell r="B1712" t="str">
            <v>ｶﾞｰﾌﾟ</v>
          </cell>
        </row>
        <row r="1713">
          <cell r="A1713">
            <v>36565012</v>
          </cell>
          <cell r="B1713" t="str">
            <v>ｶﾞｰﾌﾟ+</v>
          </cell>
        </row>
        <row r="1714">
          <cell r="A1714">
            <v>36565013</v>
          </cell>
          <cell r="B1714" t="str">
            <v>[太南星王]ｶﾞｰﾌﾟ</v>
          </cell>
        </row>
        <row r="1715">
          <cell r="A1715">
            <v>14566011</v>
          </cell>
          <cell r="B1715" t="str">
            <v>ｲﾝﾄﾞﾗ</v>
          </cell>
        </row>
        <row r="1716">
          <cell r="A1716">
            <v>14566012</v>
          </cell>
          <cell r="B1716" t="str">
            <v>ｲﾝﾄﾞﾗ+</v>
          </cell>
        </row>
        <row r="1717">
          <cell r="A1717">
            <v>14566013</v>
          </cell>
          <cell r="B1717" t="str">
            <v>[帝釈天]ｲﾝﾄﾞﾗ</v>
          </cell>
        </row>
        <row r="1718">
          <cell r="A1718">
            <v>23567011</v>
          </cell>
          <cell r="B1718" t="str">
            <v>ｳﾞｧﾙﾅ</v>
          </cell>
        </row>
        <row r="1719">
          <cell r="A1719">
            <v>23567012</v>
          </cell>
          <cell r="B1719" t="str">
            <v>ｳﾞｧﾙﾅ+</v>
          </cell>
        </row>
        <row r="1720">
          <cell r="A1720">
            <v>23567013</v>
          </cell>
          <cell r="B1720" t="str">
            <v>[始源神]ｳﾞｧﾙﾅ</v>
          </cell>
        </row>
        <row r="1721">
          <cell r="A1721">
            <v>26568011</v>
          </cell>
          <cell r="B1721" t="str">
            <v>ﾍﾞﾙﾌｪｺﾞｰﾙ</v>
          </cell>
        </row>
        <row r="1722">
          <cell r="A1722">
            <v>26568012</v>
          </cell>
          <cell r="B1722" t="str">
            <v>ﾍﾞﾙﾌｪｺﾞｰﾙ+</v>
          </cell>
        </row>
        <row r="1723">
          <cell r="A1723">
            <v>26568013</v>
          </cell>
          <cell r="B1723" t="str">
            <v>[淫妖不信魔]ﾍﾞﾙﾌｪｺﾞｰﾙ</v>
          </cell>
        </row>
        <row r="1724">
          <cell r="A1724">
            <v>16568013</v>
          </cell>
          <cell r="B1724" t="str">
            <v>[淫熱不信魔]ﾍﾞﾙﾌｪｺﾞｰﾙ</v>
          </cell>
        </row>
        <row r="1725">
          <cell r="A1725">
            <v>36568013</v>
          </cell>
          <cell r="B1725" t="str">
            <v>[淫純不信魔]ﾍﾞﾙﾌｪｺﾞｰﾙ</v>
          </cell>
        </row>
        <row r="1726">
          <cell r="A1726">
            <v>13569011</v>
          </cell>
          <cell r="B1726" t="str">
            <v>ﾄﾛｰﾙ</v>
          </cell>
        </row>
        <row r="1727">
          <cell r="A1727">
            <v>13569012</v>
          </cell>
          <cell r="B1727" t="str">
            <v>ﾄﾛｰﾙ+</v>
          </cell>
        </row>
        <row r="1728">
          <cell r="A1728">
            <v>13569013</v>
          </cell>
          <cell r="B1728" t="str">
            <v>[豪食精]ﾄﾛｰﾙ</v>
          </cell>
        </row>
        <row r="1729">
          <cell r="A1729">
            <v>26570011</v>
          </cell>
          <cell r="B1729" t="str">
            <v>ｵﾓｲｶﾈ</v>
          </cell>
        </row>
        <row r="1730">
          <cell r="A1730">
            <v>26570012</v>
          </cell>
          <cell r="B1730" t="str">
            <v>ｵﾓｲｶﾈ+</v>
          </cell>
        </row>
        <row r="1731">
          <cell r="A1731">
            <v>26570013</v>
          </cell>
          <cell r="B1731" t="str">
            <v>[知恵神]ｵﾓｲｶﾈ</v>
          </cell>
        </row>
        <row r="1732">
          <cell r="A1732">
            <v>36571011</v>
          </cell>
          <cell r="B1732" t="str">
            <v>ｴﾝﾄ</v>
          </cell>
        </row>
        <row r="1733">
          <cell r="A1733">
            <v>36571012</v>
          </cell>
          <cell r="B1733" t="str">
            <v>ｴﾝﾄ+</v>
          </cell>
        </row>
        <row r="1734">
          <cell r="A1734">
            <v>36571013</v>
          </cell>
          <cell r="B1734" t="str">
            <v>[巨大樹]ｴﾝﾄ</v>
          </cell>
        </row>
        <row r="1735">
          <cell r="A1735">
            <v>36572011</v>
          </cell>
          <cell r="B1735" t="str">
            <v>ｱﾝﾄﾞﾛﾒﾀﾞ</v>
          </cell>
        </row>
        <row r="1736">
          <cell r="A1736">
            <v>36572012</v>
          </cell>
          <cell r="B1736" t="str">
            <v>ｱﾝﾄﾞﾛﾒﾀﾞ+</v>
          </cell>
        </row>
        <row r="1737">
          <cell r="A1737">
            <v>36572013</v>
          </cell>
          <cell r="B1737" t="str">
            <v>[神勝美]ｱﾝﾄﾞﾛﾒﾀﾞ</v>
          </cell>
        </row>
        <row r="1738">
          <cell r="A1738">
            <v>24573011</v>
          </cell>
          <cell r="B1738" t="str">
            <v>ｱﾄﾞﾗﾒﾚｸ</v>
          </cell>
        </row>
        <row r="1739">
          <cell r="A1739">
            <v>24573012</v>
          </cell>
          <cell r="B1739" t="str">
            <v>ｱﾄﾞﾗﾒﾚｸ+</v>
          </cell>
        </row>
        <row r="1740">
          <cell r="A1740">
            <v>24573013</v>
          </cell>
          <cell r="B1740" t="str">
            <v>[装飾美]ｱﾄﾞﾗﾒﾚｸ</v>
          </cell>
        </row>
        <row r="1741">
          <cell r="A1741">
            <v>13574011</v>
          </cell>
          <cell r="B1741" t="str">
            <v>ﾍﾟﾙｰﾀﾞ</v>
          </cell>
        </row>
        <row r="1742">
          <cell r="A1742">
            <v>13574012</v>
          </cell>
          <cell r="B1742" t="str">
            <v>ﾍﾟﾙｰﾀﾞ+</v>
          </cell>
        </row>
        <row r="1743">
          <cell r="A1743">
            <v>13574013</v>
          </cell>
          <cell r="B1743" t="str">
            <v>[高生命]ﾍﾟﾙｰﾀﾞ</v>
          </cell>
        </row>
        <row r="1744">
          <cell r="A1744">
            <v>33577011</v>
          </cell>
          <cell r="B1744" t="str">
            <v>ｵﾁｭｰ</v>
          </cell>
        </row>
        <row r="1745">
          <cell r="A1745">
            <v>33577012</v>
          </cell>
          <cell r="B1745" t="str">
            <v>ｵﾁｭｰ+</v>
          </cell>
        </row>
        <row r="1746">
          <cell r="A1746">
            <v>33577013</v>
          </cell>
          <cell r="B1746" t="str">
            <v>[愛鞭精]ｵﾁｭｰ</v>
          </cell>
        </row>
        <row r="1747">
          <cell r="A1747">
            <v>11578011</v>
          </cell>
          <cell r="B1747" t="str">
            <v>ｶﾝﾌｭｰﾙ</v>
          </cell>
        </row>
        <row r="1748">
          <cell r="A1748">
            <v>11578012</v>
          </cell>
          <cell r="B1748" t="str">
            <v>ｶﾝﾌｭｰﾙ+</v>
          </cell>
        </row>
        <row r="1749">
          <cell r="A1749">
            <v>11578013</v>
          </cell>
          <cell r="B1749" t="str">
            <v>[角魔獣]ｶﾝﾌｭｰﾙ</v>
          </cell>
        </row>
        <row r="1750">
          <cell r="A1750">
            <v>31579011</v>
          </cell>
          <cell r="B1750" t="str">
            <v>ｴｳﾘｭｱﾚｰ</v>
          </cell>
        </row>
        <row r="1751">
          <cell r="A1751">
            <v>31579012</v>
          </cell>
          <cell r="B1751" t="str">
            <v>ｴｳﾘｭｱﾚｰ+</v>
          </cell>
        </row>
        <row r="1752">
          <cell r="A1752">
            <v>31579013</v>
          </cell>
          <cell r="B1752" t="str">
            <v>[優蛇妃]ｴｳﾘｭｱﾚｰ</v>
          </cell>
        </row>
        <row r="1753">
          <cell r="A1753">
            <v>21580011</v>
          </cell>
          <cell r="B1753" t="str">
            <v>かまいたち</v>
          </cell>
        </row>
        <row r="1754">
          <cell r="A1754">
            <v>21580012</v>
          </cell>
          <cell r="B1754" t="str">
            <v>かまいたち+</v>
          </cell>
        </row>
        <row r="1755">
          <cell r="A1755">
            <v>21580013</v>
          </cell>
          <cell r="B1755" t="str">
            <v>[鎌妖獣]かまいたち</v>
          </cell>
        </row>
        <row r="1756">
          <cell r="A1756">
            <v>26581011</v>
          </cell>
          <cell r="B1756" t="str">
            <v>ﾌｪｱﾘｰ･ﾏｲｺﾆﾄﾞ</v>
          </cell>
        </row>
        <row r="1757">
          <cell r="A1757">
            <v>26581012</v>
          </cell>
          <cell r="B1757" t="str">
            <v>ﾌｪｱﾘｰ･ﾏｲｺﾆﾄﾞ+</v>
          </cell>
        </row>
        <row r="1758">
          <cell r="A1758">
            <v>26581013</v>
          </cell>
          <cell r="B1758" t="str">
            <v>[聖茸精]ﾌｪｱﾘｰ・ﾏｲｺﾆﾄﾞ</v>
          </cell>
        </row>
        <row r="1759">
          <cell r="A1759">
            <v>36582011</v>
          </cell>
          <cell r="B1759" t="str">
            <v>ｱｲｱｺｽ</v>
          </cell>
        </row>
        <row r="1760">
          <cell r="A1760">
            <v>36582012</v>
          </cell>
          <cell r="B1760" t="str">
            <v>ｱｲｱｺｽ+</v>
          </cell>
        </row>
        <row r="1761">
          <cell r="A1761">
            <v>36582013</v>
          </cell>
          <cell r="B1761" t="str">
            <v>[冥審判]ｱｲｱｺｽ</v>
          </cell>
        </row>
        <row r="1762">
          <cell r="A1762">
            <v>24583011</v>
          </cell>
          <cell r="B1762" t="str">
            <v>ﾗﾌﾟﾝﾂｪﾙ</v>
          </cell>
        </row>
        <row r="1763">
          <cell r="A1763">
            <v>24583012</v>
          </cell>
          <cell r="B1763" t="str">
            <v>ﾗﾌﾟﾝﾂｪﾙ+</v>
          </cell>
        </row>
        <row r="1764">
          <cell r="A1764">
            <v>24583013</v>
          </cell>
          <cell r="B1764" t="str">
            <v>[箱庭姫]ﾗﾌﾟﾝﾂｪﾙ</v>
          </cell>
        </row>
        <row r="1765">
          <cell r="A1765">
            <v>26584011</v>
          </cell>
          <cell r="B1765" t="str">
            <v>ﾁｬﾙﾁｳｨﾄﾘｸｴ</v>
          </cell>
        </row>
        <row r="1766">
          <cell r="A1766">
            <v>26584012</v>
          </cell>
          <cell r="B1766" t="str">
            <v>ﾁｬﾙﾁｳｨﾄﾘｸｴ+</v>
          </cell>
        </row>
        <row r="1767">
          <cell r="A1767">
            <v>26584013</v>
          </cell>
          <cell r="B1767" t="str">
            <v>[貴翡翠]ﾁｬﾙﾁｳｨﾄﾘｸｴ</v>
          </cell>
        </row>
        <row r="1768">
          <cell r="A1768">
            <v>24585011</v>
          </cell>
          <cell r="B1768" t="str">
            <v>ｱﾒﾉｳｽﾞﾒ</v>
          </cell>
        </row>
        <row r="1769">
          <cell r="A1769">
            <v>24585012</v>
          </cell>
          <cell r="B1769" t="str">
            <v>ｱﾒﾉｳｽﾞﾒ+</v>
          </cell>
        </row>
        <row r="1770">
          <cell r="A1770">
            <v>24585013</v>
          </cell>
          <cell r="B1770" t="str">
            <v>[宮比神]ｱﾒﾉｳｽﾞﾒ</v>
          </cell>
        </row>
        <row r="1771">
          <cell r="A1771">
            <v>34586011</v>
          </cell>
          <cell r="B1771" t="str">
            <v>ｴﾚﾝｽｹﾞ</v>
          </cell>
        </row>
        <row r="1772">
          <cell r="A1772">
            <v>34586012</v>
          </cell>
          <cell r="B1772" t="str">
            <v>ｴﾚﾝｽｹﾞ+</v>
          </cell>
        </row>
        <row r="1773">
          <cell r="A1773">
            <v>34586013</v>
          </cell>
          <cell r="B1773" t="str">
            <v>[三分蛇]ｴﾚﾝｽｹﾞ</v>
          </cell>
        </row>
        <row r="1774">
          <cell r="A1774">
            <v>13587011</v>
          </cell>
          <cell r="B1774" t="str">
            <v>ｶﾞﾝｺﾅｰ</v>
          </cell>
        </row>
        <row r="1775">
          <cell r="A1775">
            <v>13587012</v>
          </cell>
          <cell r="B1775" t="str">
            <v>ｶﾞﾝｺﾅｰ+</v>
          </cell>
        </row>
        <row r="1776">
          <cell r="A1776">
            <v>13587013</v>
          </cell>
          <cell r="B1776" t="str">
            <v>[言寄魔]ｶﾞﾝｺﾅｰ</v>
          </cell>
        </row>
        <row r="1777">
          <cell r="A1777">
            <v>16588011</v>
          </cell>
          <cell r="B1777" t="str">
            <v>ﾀﾞｲｱﾅ</v>
          </cell>
        </row>
        <row r="1778">
          <cell r="A1778">
            <v>16588012</v>
          </cell>
          <cell r="B1778" t="str">
            <v>ﾀﾞｲｱﾅ+</v>
          </cell>
        </row>
        <row r="1779">
          <cell r="A1779">
            <v>16588013</v>
          </cell>
          <cell r="B1779" t="str">
            <v>[狩女神]ﾀﾞｲｱﾅ</v>
          </cell>
        </row>
        <row r="1780">
          <cell r="A1780">
            <v>14589011</v>
          </cell>
          <cell r="B1780" t="str">
            <v>ｻｷｴﾙ</v>
          </cell>
        </row>
        <row r="1781">
          <cell r="A1781">
            <v>14589012</v>
          </cell>
          <cell r="B1781" t="str">
            <v>ｻｷｴﾙ+</v>
          </cell>
        </row>
        <row r="1782">
          <cell r="A1782">
            <v>14589013</v>
          </cell>
          <cell r="B1782" t="str">
            <v>[水天使]ｻｷｴﾙ</v>
          </cell>
        </row>
        <row r="1783">
          <cell r="A1783">
            <v>26590011</v>
          </cell>
          <cell r="B1783" t="str">
            <v>ｻﾏｴﾙ</v>
          </cell>
        </row>
        <row r="1784">
          <cell r="A1784">
            <v>26590012</v>
          </cell>
          <cell r="B1784" t="str">
            <v>ｻﾏｴﾙ+</v>
          </cell>
        </row>
        <row r="1785">
          <cell r="A1785">
            <v>26590013</v>
          </cell>
          <cell r="B1785" t="str">
            <v>[赤蛇姫]ｻﾏｴﾙ</v>
          </cell>
        </row>
        <row r="1786">
          <cell r="A1786">
            <v>26591011</v>
          </cell>
          <cell r="B1786" t="str">
            <v>ｼﾞｬﾋｰ</v>
          </cell>
        </row>
        <row r="1787">
          <cell r="A1787">
            <v>26591012</v>
          </cell>
          <cell r="B1787" t="str">
            <v>ｼﾞｬﾋｰ+</v>
          </cell>
        </row>
        <row r="1788">
          <cell r="A1788">
            <v>26591013</v>
          </cell>
          <cell r="B1788" t="str">
            <v>[楽園悪姫]ｼﾞｬﾋｰ</v>
          </cell>
        </row>
        <row r="1789">
          <cell r="A1789">
            <v>23592011</v>
          </cell>
          <cell r="B1789" t="str">
            <v>ｱﾑﾙﾀｰﾄ</v>
          </cell>
        </row>
        <row r="1790">
          <cell r="A1790">
            <v>23592012</v>
          </cell>
          <cell r="B1790" t="str">
            <v>ｱﾑﾙﾀｰﾄ+</v>
          </cell>
        </row>
        <row r="1791">
          <cell r="A1791">
            <v>23592013</v>
          </cell>
          <cell r="B1791" t="str">
            <v>[不滅神]ｱﾑﾙﾀｰﾄ</v>
          </cell>
        </row>
        <row r="1792">
          <cell r="A1792">
            <v>26593011</v>
          </cell>
          <cell r="B1792" t="str">
            <v>[艶母神]ﾃｨｱﾏﾄ</v>
          </cell>
        </row>
        <row r="1793">
          <cell r="A1793">
            <v>26593012</v>
          </cell>
          <cell r="B1793" t="str">
            <v>[艶母神]ﾃｨｱﾏﾄ+</v>
          </cell>
        </row>
        <row r="1794">
          <cell r="A1794">
            <v>26593013</v>
          </cell>
          <cell r="B1794" t="str">
            <v>[妖艶蛇竜]ﾃｨｱﾏﾄ</v>
          </cell>
        </row>
        <row r="1795">
          <cell r="A1795">
            <v>16594011</v>
          </cell>
          <cell r="B1795" t="str">
            <v>[紅誘猫]ﾈｺﾏﾀ</v>
          </cell>
        </row>
        <row r="1796">
          <cell r="A1796">
            <v>16594012</v>
          </cell>
          <cell r="B1796" t="str">
            <v>[紅誘猫]ﾈｺﾏﾀ+</v>
          </cell>
        </row>
        <row r="1797">
          <cell r="A1797">
            <v>16594013</v>
          </cell>
          <cell r="B1797" t="str">
            <v>[情熱紅誘猫]ﾈｺﾏﾀ</v>
          </cell>
        </row>
        <row r="1798">
          <cell r="A1798">
            <v>36595011</v>
          </cell>
          <cell r="B1798" t="str">
            <v>[月下霊姫]ﾙｻｰﾙｶ</v>
          </cell>
        </row>
        <row r="1799">
          <cell r="A1799">
            <v>36595012</v>
          </cell>
          <cell r="B1799" t="str">
            <v>[月下霊姫]ﾙｻｰﾙｶ+</v>
          </cell>
        </row>
        <row r="1800">
          <cell r="A1800">
            <v>36595013</v>
          </cell>
          <cell r="B1800" t="str">
            <v>[清純霊姫]ﾙｻｰﾙｶ</v>
          </cell>
        </row>
        <row r="1801">
          <cell r="A1801">
            <v>16596011</v>
          </cell>
          <cell r="B1801" t="str">
            <v>ﾍﾞﾋﾓｽ</v>
          </cell>
        </row>
        <row r="1802">
          <cell r="A1802">
            <v>16596012</v>
          </cell>
          <cell r="B1802" t="str">
            <v>ﾍﾞﾋﾓｽ+</v>
          </cell>
        </row>
        <row r="1803">
          <cell r="A1803">
            <v>16596013</v>
          </cell>
          <cell r="B1803" t="str">
            <v>[獣神]ﾍﾞﾋﾓｽ</v>
          </cell>
        </row>
        <row r="1804">
          <cell r="A1804">
            <v>26597011</v>
          </cell>
          <cell r="B1804" t="str">
            <v>[空腹獣]ﾍﾞﾋﾓｽ</v>
          </cell>
        </row>
        <row r="1805">
          <cell r="A1805">
            <v>26597012</v>
          </cell>
          <cell r="B1805" t="str">
            <v>[空腹獣]ﾍﾞﾋﾓｽ+</v>
          </cell>
        </row>
        <row r="1806">
          <cell r="A1806">
            <v>26597013</v>
          </cell>
          <cell r="B1806" t="str">
            <v>[極･暴食獣]ﾍﾞﾋﾓｽ</v>
          </cell>
        </row>
        <row r="1807">
          <cell r="A1807">
            <v>36598011</v>
          </cell>
          <cell r="B1807" t="str">
            <v>[飢餓獣]ﾍﾞﾋﾓｽ</v>
          </cell>
        </row>
        <row r="1808">
          <cell r="A1808">
            <v>36598012</v>
          </cell>
          <cell r="B1808" t="str">
            <v>[飢餓獣]ﾍﾞﾋﾓｽ+</v>
          </cell>
        </row>
        <row r="1809">
          <cell r="A1809">
            <v>36598013</v>
          </cell>
          <cell r="B1809" t="str">
            <v>[真極･食邪獣]ﾍﾞﾋﾓｽ</v>
          </cell>
        </row>
        <row r="1810">
          <cell r="A1810">
            <v>26599011</v>
          </cell>
          <cell r="B1810" t="str">
            <v>ｴﾛｽ</v>
          </cell>
        </row>
        <row r="1811">
          <cell r="A1811">
            <v>26599012</v>
          </cell>
          <cell r="B1811" t="str">
            <v>ｴﾛｽ+</v>
          </cell>
        </row>
        <row r="1812">
          <cell r="A1812">
            <v>26599013</v>
          </cell>
          <cell r="B1812" t="str">
            <v>[恋心天]ｴﾛｽ</v>
          </cell>
        </row>
        <row r="1813">
          <cell r="A1813">
            <v>24600011</v>
          </cell>
          <cell r="B1813" t="str">
            <v>ﾗﾀﾞﾏﾝﾃｨｽ</v>
          </cell>
        </row>
        <row r="1814">
          <cell r="A1814">
            <v>24600012</v>
          </cell>
          <cell r="B1814" t="str">
            <v>ﾗﾀﾞﾏﾝﾃｨｽ+</v>
          </cell>
        </row>
        <row r="1815">
          <cell r="A1815">
            <v>24600013</v>
          </cell>
          <cell r="B1815" t="str">
            <v>[冥義王]ﾗﾀﾞﾏﾝﾃｨｽ</v>
          </cell>
        </row>
        <row r="1816">
          <cell r="A1816">
            <v>27601011</v>
          </cell>
          <cell r="B1816" t="str">
            <v>ｱﾃﾅ</v>
          </cell>
        </row>
        <row r="1817">
          <cell r="A1817">
            <v>27601012</v>
          </cell>
          <cell r="B1817" t="str">
            <v>ｱﾃﾅ+</v>
          </cell>
        </row>
        <row r="1818">
          <cell r="A1818">
            <v>27601013</v>
          </cell>
          <cell r="B1818" t="str">
            <v>[絶対守護姫]ｱﾃﾅ</v>
          </cell>
        </row>
        <row r="1819">
          <cell r="A1819">
            <v>16602011</v>
          </cell>
          <cell r="B1819" t="str">
            <v>[幼月]ﾂｸﾖﾐ</v>
          </cell>
        </row>
        <row r="1820">
          <cell r="A1820">
            <v>16602012</v>
          </cell>
          <cell r="B1820" t="str">
            <v>[幼月]ﾂｸﾖﾐ+</v>
          </cell>
        </row>
        <row r="1821">
          <cell r="A1821">
            <v>16602013</v>
          </cell>
          <cell r="B1821" t="str">
            <v>[幼月姫]ﾂｸﾖﾐ</v>
          </cell>
        </row>
        <row r="1822">
          <cell r="A1822">
            <v>26603011</v>
          </cell>
          <cell r="B1822" t="str">
            <v>[幼狐]ﾃｳﾒｯｻ</v>
          </cell>
        </row>
        <row r="1823">
          <cell r="A1823">
            <v>26603012</v>
          </cell>
          <cell r="B1823" t="str">
            <v>[幼狐]ﾃｳﾒｯｻ+</v>
          </cell>
        </row>
        <row r="1824">
          <cell r="A1824">
            <v>26603013</v>
          </cell>
          <cell r="B1824" t="str">
            <v>[幼狐姫]ﾃｳﾒｯｻ</v>
          </cell>
        </row>
        <row r="1825">
          <cell r="A1825">
            <v>14604011</v>
          </cell>
          <cell r="B1825" t="str">
            <v>[赤っ娘]ﾚｯﾄﾞｷｬｯﾌﾟ</v>
          </cell>
        </row>
        <row r="1826">
          <cell r="A1826">
            <v>14604012</v>
          </cell>
          <cell r="B1826" t="str">
            <v>[赤っ娘]ﾚｯﾄﾞｷｬｯﾌﾟ+</v>
          </cell>
        </row>
        <row r="1827">
          <cell r="A1827">
            <v>14604013</v>
          </cell>
          <cell r="B1827" t="str">
            <v>[幼赤頭巾]ﾚｯﾄﾞｷｬｯﾌﾟ</v>
          </cell>
        </row>
        <row r="1828">
          <cell r="A1828">
            <v>24605011</v>
          </cell>
          <cell r="B1828" t="str">
            <v>[幼霊獣]麒麟</v>
          </cell>
        </row>
        <row r="1829">
          <cell r="A1829">
            <v>24605012</v>
          </cell>
          <cell r="B1829" t="str">
            <v>[幼霊獣]麒麟+</v>
          </cell>
        </row>
        <row r="1830">
          <cell r="A1830">
            <v>24605013</v>
          </cell>
          <cell r="B1830" t="str">
            <v>[幼聖獣]麒麟</v>
          </cell>
        </row>
        <row r="1831">
          <cell r="A1831">
            <v>34606011</v>
          </cell>
          <cell r="B1831" t="str">
            <v>[幼賢]ﾊｲｴﾙﾌ</v>
          </cell>
        </row>
        <row r="1832">
          <cell r="A1832">
            <v>34606012</v>
          </cell>
          <cell r="B1832" t="str">
            <v>[幼賢]ﾊｲｴﾙﾌ+</v>
          </cell>
        </row>
        <row r="1833">
          <cell r="A1833">
            <v>34606013</v>
          </cell>
          <cell r="B1833" t="str">
            <v>[幼賢精]ﾊｲｴﾙﾌ</v>
          </cell>
        </row>
        <row r="1834">
          <cell r="A1834">
            <v>37607011</v>
          </cell>
          <cell r="B1834" t="str">
            <v>[幻想姫]ｱﾘｽ</v>
          </cell>
        </row>
        <row r="1835">
          <cell r="A1835">
            <v>37607012</v>
          </cell>
          <cell r="B1835" t="str">
            <v>[幻想姫]ｱﾘｽ+</v>
          </cell>
        </row>
        <row r="1836">
          <cell r="A1836">
            <v>37607013</v>
          </cell>
          <cell r="B1836" t="str">
            <v>[幻魔少女]ｱﾘｽ</v>
          </cell>
        </row>
        <row r="1837">
          <cell r="A1837">
            <v>26608011</v>
          </cell>
          <cell r="B1837" t="str">
            <v>[吸血姫]ｳﾞｧﾝﾊﾟｲｱ</v>
          </cell>
        </row>
        <row r="1838">
          <cell r="A1838">
            <v>26608012</v>
          </cell>
          <cell r="B1838" t="str">
            <v>[吸血姫]ｳﾞｧﾝﾊﾟｲｱ+</v>
          </cell>
        </row>
        <row r="1839">
          <cell r="A1839">
            <v>26608013</v>
          </cell>
          <cell r="B1839" t="str">
            <v>[吸血幼女]ｳﾞｧﾝﾊﾟｲｱ</v>
          </cell>
        </row>
        <row r="1840">
          <cell r="A1840">
            <v>34609011</v>
          </cell>
          <cell r="B1840" t="str">
            <v>[幼霊]ﾚﾑﾚｰｽ</v>
          </cell>
        </row>
        <row r="1841">
          <cell r="A1841">
            <v>34609012</v>
          </cell>
          <cell r="B1841" t="str">
            <v>[幼霊]ﾚﾑﾚｰｽ+</v>
          </cell>
        </row>
        <row r="1842">
          <cell r="A1842">
            <v>34609013</v>
          </cell>
          <cell r="B1842" t="str">
            <v>[絶壁幼霊]ﾚﾑﾚｰｽ</v>
          </cell>
        </row>
        <row r="1843">
          <cell r="A1843">
            <v>16610011</v>
          </cell>
          <cell r="B1843" t="str">
            <v>ｵﾋﾟｵｰﾝ</v>
          </cell>
        </row>
        <row r="1844">
          <cell r="A1844">
            <v>16610012</v>
          </cell>
          <cell r="B1844" t="str">
            <v>ｵﾋﾟｵｰﾝ+</v>
          </cell>
        </row>
        <row r="1845">
          <cell r="A1845">
            <v>16610013</v>
          </cell>
          <cell r="B1845" t="str">
            <v>[母蛇神]ｵﾋﾟｵｰﾝ</v>
          </cell>
        </row>
        <row r="1846">
          <cell r="A1846">
            <v>36611011</v>
          </cell>
          <cell r="B1846" t="str">
            <v>ﾗｼｭﾇ</v>
          </cell>
        </row>
        <row r="1847">
          <cell r="A1847">
            <v>36611012</v>
          </cell>
          <cell r="B1847" t="str">
            <v>ﾗｼｭﾇ+</v>
          </cell>
        </row>
        <row r="1848">
          <cell r="A1848">
            <v>36611013</v>
          </cell>
          <cell r="B1848" t="str">
            <v>[神ﾉ天秤]ﾗｼｭﾇ</v>
          </cell>
        </row>
        <row r="1849">
          <cell r="A1849">
            <v>24612011</v>
          </cell>
          <cell r="B1849" t="str">
            <v>ｸﾞﾘﾝﾌﾞﾙｽﾃｨ</v>
          </cell>
        </row>
        <row r="1850">
          <cell r="A1850">
            <v>24612012</v>
          </cell>
          <cell r="B1850" t="str">
            <v>ｸﾞﾘﾝﾌﾞﾙｽﾃｨ+</v>
          </cell>
        </row>
        <row r="1851">
          <cell r="A1851">
            <v>24612013</v>
          </cell>
          <cell r="B1851" t="str">
            <v>[金猪姫]ｸﾞﾘﾝﾌﾞﾙｽﾃｨ</v>
          </cell>
        </row>
        <row r="1852">
          <cell r="A1852">
            <v>13613011</v>
          </cell>
          <cell r="B1852" t="str">
            <v>ｳｶﾞﾙﾙﾑ</v>
          </cell>
        </row>
        <row r="1853">
          <cell r="A1853">
            <v>13613012</v>
          </cell>
          <cell r="B1853" t="str">
            <v>ｳｶﾞﾙﾙﾑ+</v>
          </cell>
        </row>
        <row r="1854">
          <cell r="A1854">
            <v>13613013</v>
          </cell>
          <cell r="B1854" t="str">
            <v>[暴獅子]ｳｶﾞﾙﾙﾑ</v>
          </cell>
        </row>
        <row r="1855">
          <cell r="A1855">
            <v>36614011</v>
          </cell>
          <cell r="B1855" t="str">
            <v>ｶﾘｵﾍﾟｰ</v>
          </cell>
        </row>
        <row r="1856">
          <cell r="A1856">
            <v>36614012</v>
          </cell>
          <cell r="B1856" t="str">
            <v>ｶﾘｵﾍﾟｰ+</v>
          </cell>
        </row>
        <row r="1857">
          <cell r="A1857">
            <v>36614013</v>
          </cell>
          <cell r="B1857" t="str">
            <v>[美声姫]ｶﾘｵﾍﾟｰ</v>
          </cell>
        </row>
        <row r="1858">
          <cell r="A1858">
            <v>24615011</v>
          </cell>
          <cell r="B1858" t="str">
            <v>ｶﾙｷﾉｽ</v>
          </cell>
        </row>
        <row r="1859">
          <cell r="A1859">
            <v>24615012</v>
          </cell>
          <cell r="B1859" t="str">
            <v>ｶﾙｷﾉｽ+</v>
          </cell>
        </row>
        <row r="1860">
          <cell r="A1860">
            <v>24615013</v>
          </cell>
          <cell r="B1860" t="str">
            <v>[蟹姫]ｶﾙｷﾉｽ</v>
          </cell>
        </row>
        <row r="1861">
          <cell r="A1861">
            <v>13616011</v>
          </cell>
          <cell r="B1861" t="str">
            <v>ﾌｭﾙﾄﾞﾗｶ</v>
          </cell>
        </row>
        <row r="1862">
          <cell r="A1862">
            <v>13616012</v>
          </cell>
          <cell r="B1862" t="str">
            <v>ﾌｭﾙﾄﾞﾗｶ+</v>
          </cell>
        </row>
        <row r="1863">
          <cell r="A1863">
            <v>13616013</v>
          </cell>
          <cell r="B1863" t="str">
            <v>[火炎竜]ﾌｭﾙﾄﾞﾗｶ</v>
          </cell>
        </row>
        <row r="1864">
          <cell r="A1864">
            <v>26617011</v>
          </cell>
          <cell r="B1864" t="str">
            <v>ﾗﾊﾑ</v>
          </cell>
        </row>
        <row r="1865">
          <cell r="A1865">
            <v>26617012</v>
          </cell>
          <cell r="B1865" t="str">
            <v>ﾗﾊﾑ+</v>
          </cell>
        </row>
        <row r="1866">
          <cell r="A1866">
            <v>26617013</v>
          </cell>
          <cell r="B1866" t="str">
            <v>[水獣艶姫]ﾗﾊﾑ</v>
          </cell>
        </row>
        <row r="1867">
          <cell r="A1867">
            <v>16618013</v>
          </cell>
          <cell r="B1867" t="str">
            <v>[水獣熱姫]ﾗﾊﾑ</v>
          </cell>
        </row>
        <row r="1868">
          <cell r="A1868">
            <v>36619013</v>
          </cell>
          <cell r="B1868" t="str">
            <v>[水獣純姫]ﾗﾊﾑ</v>
          </cell>
        </row>
        <row r="1869">
          <cell r="A1869">
            <v>26620011</v>
          </cell>
          <cell r="B1869" t="str">
            <v>ﾊﾟｰﾙｳﾞｧﾃｨｰ</v>
          </cell>
        </row>
        <row r="1870">
          <cell r="A1870">
            <v>26620012</v>
          </cell>
          <cell r="B1870" t="str">
            <v>ﾊﾟｰﾙｳﾞｧﾃｨｰ+</v>
          </cell>
        </row>
        <row r="1871">
          <cell r="A1871">
            <v>26620013</v>
          </cell>
          <cell r="B1871" t="str">
            <v>[山母神]ﾊﾟｰﾙｳﾞｧﾃｨｰ</v>
          </cell>
        </row>
        <row r="1872">
          <cell r="A1872">
            <v>36621011</v>
          </cell>
          <cell r="B1872" t="str">
            <v>ｱﾅｰﾋﾀｰ</v>
          </cell>
        </row>
        <row r="1873">
          <cell r="A1873">
            <v>36621012</v>
          </cell>
          <cell r="B1873" t="str">
            <v>ｱﾅｰﾋﾀｰ+</v>
          </cell>
        </row>
        <row r="1874">
          <cell r="A1874">
            <v>36621013</v>
          </cell>
          <cell r="B1874" t="str">
            <v>[清浄姫]ｱﾅｰﾋﾀｰ</v>
          </cell>
        </row>
        <row r="1875">
          <cell r="A1875">
            <v>14622011</v>
          </cell>
          <cell r="B1875" t="str">
            <v>ｱﾀﾞﾝﾀﾞﾗ</v>
          </cell>
        </row>
        <row r="1876">
          <cell r="A1876">
            <v>14622012</v>
          </cell>
          <cell r="B1876" t="str">
            <v>ｱﾀﾞﾝﾀﾞﾗ+</v>
          </cell>
        </row>
        <row r="1877">
          <cell r="A1877">
            <v>14622013</v>
          </cell>
          <cell r="B1877" t="str">
            <v>[赤魔猫]ｱﾀﾞﾝﾀﾞﾗ</v>
          </cell>
        </row>
        <row r="1878">
          <cell r="A1878">
            <v>16623011</v>
          </cell>
          <cell r="B1878" t="str">
            <v>[幼歌姫]ｸﾚｱ</v>
          </cell>
        </row>
        <row r="1879">
          <cell r="A1879">
            <v>16623012</v>
          </cell>
          <cell r="B1879" t="str">
            <v>[幼歌姫]ｸﾚｱ+</v>
          </cell>
        </row>
        <row r="1880">
          <cell r="A1880">
            <v>16623013</v>
          </cell>
          <cell r="B1880" t="str">
            <v>[響歌人魚]ｸﾚｱ</v>
          </cell>
        </row>
        <row r="1881">
          <cell r="A1881">
            <v>26624011</v>
          </cell>
          <cell r="B1881" t="str">
            <v>[幼歌姫]ｸﾚｱ</v>
          </cell>
        </row>
        <row r="1882">
          <cell r="A1882">
            <v>26624012</v>
          </cell>
          <cell r="B1882" t="str">
            <v>[幼歌姫]ｸﾚｱ+</v>
          </cell>
        </row>
        <row r="1883">
          <cell r="A1883">
            <v>26624013</v>
          </cell>
          <cell r="B1883" t="str">
            <v>[響歌人魚]ｸﾚｱ</v>
          </cell>
        </row>
        <row r="1884">
          <cell r="A1884">
            <v>36625011</v>
          </cell>
          <cell r="B1884" t="str">
            <v>[幼歌姫]ｸﾚｱ</v>
          </cell>
        </row>
        <row r="1885">
          <cell r="A1885">
            <v>36625012</v>
          </cell>
          <cell r="B1885" t="str">
            <v>[幼歌姫]ｸﾚｱ+</v>
          </cell>
        </row>
        <row r="1886">
          <cell r="A1886">
            <v>36625013</v>
          </cell>
          <cell r="B1886" t="str">
            <v>[響歌人魚]ｸﾚｱ</v>
          </cell>
        </row>
        <row r="1887">
          <cell r="A1887">
            <v>17626011</v>
          </cell>
          <cell r="B1887" t="str">
            <v>ｱｲﾗｰｳﾞｧﾀ</v>
          </cell>
        </row>
        <row r="1888">
          <cell r="A1888">
            <v>17626012</v>
          </cell>
          <cell r="B1888" t="str">
            <v>ｱｲﾗｰｳﾞｧﾀ+</v>
          </cell>
        </row>
        <row r="1889">
          <cell r="A1889">
            <v>17626013</v>
          </cell>
          <cell r="B1889" t="str">
            <v>[大海聖獣]ｱｲﾗｰｳﾞｧﾀ</v>
          </cell>
        </row>
        <row r="1890">
          <cell r="A1890">
            <v>36627011</v>
          </cell>
          <cell r="B1890" t="str">
            <v>ﾃﾞｶﾗﾋﾞｱ</v>
          </cell>
        </row>
        <row r="1891">
          <cell r="A1891">
            <v>36627012</v>
          </cell>
          <cell r="B1891" t="str">
            <v>ﾃﾞｶﾗﾋﾞｱ+</v>
          </cell>
        </row>
        <row r="1892">
          <cell r="A1892">
            <v>36627013</v>
          </cell>
          <cell r="B1892" t="str">
            <v>[五芒星]ﾃﾞｶﾗﾋﾞｱ</v>
          </cell>
        </row>
        <row r="1893">
          <cell r="A1893">
            <v>24628011</v>
          </cell>
          <cell r="B1893" t="str">
            <v>ﾖｰｳｨｰ</v>
          </cell>
        </row>
        <row r="1894">
          <cell r="A1894">
            <v>24628012</v>
          </cell>
          <cell r="B1894" t="str">
            <v>ﾖｰｳｨｰ+</v>
          </cell>
        </row>
        <row r="1895">
          <cell r="A1895">
            <v>24628013</v>
          </cell>
          <cell r="B1895" t="str">
            <v>[荒獣]ﾖｰｳｨｰ</v>
          </cell>
        </row>
        <row r="1896">
          <cell r="A1896">
            <v>26629011</v>
          </cell>
          <cell r="B1896" t="str">
            <v>ｻﾞｯﾊｰｸ</v>
          </cell>
        </row>
        <row r="1897">
          <cell r="A1897">
            <v>26629012</v>
          </cell>
          <cell r="B1897" t="str">
            <v>ｻﾞｯﾊｰｸ+</v>
          </cell>
        </row>
        <row r="1898">
          <cell r="A1898">
            <v>26629013</v>
          </cell>
          <cell r="B1898" t="str">
            <v>[双蛇姫]ｻﾞｯﾊｰｸ</v>
          </cell>
        </row>
        <row r="1899">
          <cell r="A1899">
            <v>36630011</v>
          </cell>
          <cell r="B1899" t="str">
            <v>ｶｶﾍﾞﾙ</v>
          </cell>
        </row>
        <row r="1900">
          <cell r="A1900">
            <v>36630012</v>
          </cell>
          <cell r="B1900" t="str">
            <v>ｶｶﾍﾞﾙ+</v>
          </cell>
        </row>
        <row r="1901">
          <cell r="A1901">
            <v>36630013</v>
          </cell>
          <cell r="B1901" t="str">
            <v>[天星女]ｶｶﾍﾞﾙ</v>
          </cell>
        </row>
        <row r="1902">
          <cell r="A1902">
            <v>14631011</v>
          </cell>
          <cell r="B1902" t="str">
            <v>ｾｴﾚ</v>
          </cell>
        </row>
        <row r="1903">
          <cell r="A1903">
            <v>14631012</v>
          </cell>
          <cell r="B1903" t="str">
            <v>ｾｴﾚ+</v>
          </cell>
        </row>
        <row r="1904">
          <cell r="A1904">
            <v>14631013</v>
          </cell>
          <cell r="B1904" t="str">
            <v>[賢駿王]ｾｴﾚ</v>
          </cell>
        </row>
        <row r="1905">
          <cell r="A1905">
            <v>16632011</v>
          </cell>
          <cell r="B1905" t="str">
            <v>[幽閉姫]ｻﾞｯﾊｰｸ</v>
          </cell>
        </row>
        <row r="1906">
          <cell r="A1906">
            <v>16632012</v>
          </cell>
          <cell r="B1906" t="str">
            <v>[幽閉姫]ｻﾞｯﾊｰｸ+</v>
          </cell>
        </row>
        <row r="1907">
          <cell r="A1907">
            <v>16632013</v>
          </cell>
          <cell r="B1907" t="str">
            <v>[極･幽閉姫]ｻﾞｯﾊｰｸ</v>
          </cell>
        </row>
        <row r="1908">
          <cell r="A1908">
            <v>36633011</v>
          </cell>
          <cell r="B1908" t="str">
            <v>[聖騎士]ｸﾛｰﾃﾞｨｱ</v>
          </cell>
        </row>
        <row r="1909">
          <cell r="A1909">
            <v>36633012</v>
          </cell>
          <cell r="B1909" t="str">
            <v>[聖騎士]ｸﾛｰﾃﾞｨｱ+</v>
          </cell>
        </row>
        <row r="1910">
          <cell r="A1910">
            <v>36633013</v>
          </cell>
          <cell r="B1910" t="str">
            <v>[風騎聖]ｸﾛｰﾃﾞｨｱ</v>
          </cell>
        </row>
        <row r="1911">
          <cell r="A1911">
            <v>26634011</v>
          </cell>
          <cell r="B1911" t="str">
            <v>[女帝]ｶｸﾞﾔ</v>
          </cell>
        </row>
        <row r="1912">
          <cell r="A1912">
            <v>26634012</v>
          </cell>
          <cell r="B1912" t="str">
            <v>[女帝]ｶｸﾞﾔ+</v>
          </cell>
        </row>
        <row r="1913">
          <cell r="A1913">
            <v>26634013</v>
          </cell>
          <cell r="B1913" t="str">
            <v>[女王]ｶｸﾞﾔ</v>
          </cell>
        </row>
        <row r="1914">
          <cell r="A1914">
            <v>14635011</v>
          </cell>
          <cell r="B1914" t="str">
            <v>[聖獣師]ｷｷ</v>
          </cell>
        </row>
        <row r="1915">
          <cell r="A1915">
            <v>14635012</v>
          </cell>
          <cell r="B1915" t="str">
            <v>[聖獣師]ｷｷ+</v>
          </cell>
        </row>
        <row r="1916">
          <cell r="A1916">
            <v>14635013</v>
          </cell>
          <cell r="B1916" t="str">
            <v>[聖獣将]ｷｷ</v>
          </cell>
        </row>
        <row r="1917">
          <cell r="A1917">
            <v>34636011</v>
          </cell>
          <cell r="B1917" t="str">
            <v>[聖戦士]ﾃﾞｨｱﾅﾝ･ﾕｰｽ</v>
          </cell>
        </row>
        <row r="1918">
          <cell r="A1918">
            <v>34636012</v>
          </cell>
          <cell r="B1918" t="str">
            <v>[聖戦士]ﾃﾞｨｱﾅﾝ･ﾕｰｽ+</v>
          </cell>
        </row>
        <row r="1919">
          <cell r="A1919">
            <v>34636013</v>
          </cell>
          <cell r="B1919" t="str">
            <v>[聖戦将]ﾃﾞｨｱﾅﾝ･ﾕｰｽ</v>
          </cell>
        </row>
        <row r="1920">
          <cell r="A1920">
            <v>24637011</v>
          </cell>
          <cell r="B1920" t="str">
            <v>[影奪者]ﾔﾐｰ</v>
          </cell>
        </row>
        <row r="1921">
          <cell r="A1921">
            <v>24637012</v>
          </cell>
          <cell r="B1921" t="str">
            <v>[影奪者]ﾔﾐｰ+</v>
          </cell>
        </row>
        <row r="1922">
          <cell r="A1922">
            <v>24637013</v>
          </cell>
          <cell r="B1922" t="str">
            <v>[孤高姫]ﾔﾐｰ</v>
          </cell>
        </row>
        <row r="1923">
          <cell r="A1923">
            <v>26638011</v>
          </cell>
          <cell r="B1923" t="str">
            <v>ﾈﾙｶﾞﾙ</v>
          </cell>
        </row>
        <row r="1924">
          <cell r="A1924">
            <v>26638012</v>
          </cell>
          <cell r="B1924" t="str">
            <v>ﾈﾙｶﾞﾙ+</v>
          </cell>
        </row>
        <row r="1925">
          <cell r="A1925">
            <v>26638013</v>
          </cell>
          <cell r="B1925" t="str">
            <v>[災禍姫]ﾈﾙｶﾞﾙ</v>
          </cell>
        </row>
        <row r="1926">
          <cell r="A1926">
            <v>16639011</v>
          </cell>
          <cell r="B1926" t="str">
            <v>ｽﾃﾝﾉｰ</v>
          </cell>
        </row>
        <row r="1927">
          <cell r="A1927">
            <v>16639012</v>
          </cell>
          <cell r="B1927" t="str">
            <v>ｽﾃﾝﾉｰ+</v>
          </cell>
        </row>
        <row r="1928">
          <cell r="A1928">
            <v>16639013</v>
          </cell>
          <cell r="B1928" t="str">
            <v>[強力彩姫]ｽﾃﾝﾉｰ</v>
          </cell>
        </row>
        <row r="1929">
          <cell r="A1929">
            <v>34640011</v>
          </cell>
          <cell r="B1929" t="str">
            <v>ｽｰﾌﾟｰｼｬﾝ</v>
          </cell>
        </row>
        <row r="1930">
          <cell r="A1930">
            <v>34640012</v>
          </cell>
          <cell r="B1930" t="str">
            <v>ｽｰﾌﾟｰｼｬﾝ+</v>
          </cell>
        </row>
        <row r="1931">
          <cell r="A1931">
            <v>34640013</v>
          </cell>
          <cell r="B1931" t="str">
            <v>[四不象]ｽｰﾌﾟｰｼｬﾝ</v>
          </cell>
        </row>
        <row r="1932">
          <cell r="A1932">
            <v>13641011</v>
          </cell>
          <cell r="B1932" t="str">
            <v>ﾌｷﾞﾝ･ﾑﾆﾝ</v>
          </cell>
        </row>
        <row r="1933">
          <cell r="A1933">
            <v>13641012</v>
          </cell>
          <cell r="B1933" t="str">
            <v>ﾌｷﾞﾝ･ﾑﾆﾝ+</v>
          </cell>
        </row>
        <row r="1934">
          <cell r="A1934">
            <v>13641013</v>
          </cell>
          <cell r="B1934" t="str">
            <v>[伝達姫]ﾌｷﾞﾝ･ﾑﾆﾝ</v>
          </cell>
        </row>
        <row r="1935">
          <cell r="A1935">
            <v>36642011</v>
          </cell>
          <cell r="B1935" t="str">
            <v>ﾙﾅ</v>
          </cell>
        </row>
        <row r="1936">
          <cell r="A1936">
            <v>36642012</v>
          </cell>
          <cell r="B1936" t="str">
            <v>ﾙﾅ+</v>
          </cell>
        </row>
        <row r="1937">
          <cell r="A1937">
            <v>36642013</v>
          </cell>
          <cell r="B1937" t="str">
            <v>[月天姫]ﾙﾅ</v>
          </cell>
        </row>
        <row r="1938">
          <cell r="A1938">
            <v>23643011</v>
          </cell>
          <cell r="B1938" t="str">
            <v>ﾏｶﾗ</v>
          </cell>
        </row>
        <row r="1939">
          <cell r="A1939">
            <v>23643012</v>
          </cell>
          <cell r="B1939" t="str">
            <v>ﾏｶﾗ+</v>
          </cell>
        </row>
        <row r="1940">
          <cell r="A1940">
            <v>23643013</v>
          </cell>
          <cell r="B1940" t="str">
            <v>[怪魚姫]ﾏｶﾗ</v>
          </cell>
        </row>
        <row r="1941">
          <cell r="A1941">
            <v>11644011</v>
          </cell>
          <cell r="B1941" t="str">
            <v>ﾊﾞﾆｯﾌﾟ</v>
          </cell>
        </row>
        <row r="1942">
          <cell r="A1942">
            <v>11644012</v>
          </cell>
          <cell r="B1942" t="str">
            <v>ﾊﾞﾆｯﾌﾟ+</v>
          </cell>
        </row>
        <row r="1943">
          <cell r="A1943">
            <v>11644013</v>
          </cell>
          <cell r="B1943" t="str">
            <v>[怪奇姫]ﾊﾞﾆｯﾌﾟ</v>
          </cell>
        </row>
        <row r="1944">
          <cell r="A1944">
            <v>31645011</v>
          </cell>
          <cell r="B1944" t="str">
            <v>ﾎﾞｶﾞｰﾄ</v>
          </cell>
        </row>
        <row r="1945">
          <cell r="A1945">
            <v>31645012</v>
          </cell>
          <cell r="B1945" t="str">
            <v>ﾎﾞｶﾞｰﾄ+</v>
          </cell>
        </row>
        <row r="1946">
          <cell r="A1946">
            <v>31645013</v>
          </cell>
          <cell r="B1946" t="str">
            <v>[精戯姫]ﾎﾞｶﾞｰﾄ</v>
          </cell>
        </row>
        <row r="1947">
          <cell r="A1947">
            <v>21647011</v>
          </cell>
          <cell r="B1947" t="str">
            <v>ﾃｨｼｭﾄﾘﾔ</v>
          </cell>
        </row>
        <row r="1948">
          <cell r="A1948">
            <v>21647012</v>
          </cell>
          <cell r="B1948" t="str">
            <v>ﾃｨｼｭﾄﾘﾔ+</v>
          </cell>
        </row>
        <row r="1949">
          <cell r="A1949">
            <v>21647013</v>
          </cell>
          <cell r="B1949" t="str">
            <v>[慈雨姫]ﾃｨｼｭﾄﾘﾔ</v>
          </cell>
        </row>
        <row r="1950">
          <cell r="A1950">
            <v>26648011</v>
          </cell>
          <cell r="B1950" t="str">
            <v>ｻﾝﾀﾞﾙﾌｫﾝ</v>
          </cell>
        </row>
        <row r="1951">
          <cell r="A1951">
            <v>26648012</v>
          </cell>
          <cell r="B1951" t="str">
            <v>ｻﾝﾀﾞﾙﾌｫﾝ+</v>
          </cell>
        </row>
        <row r="1952">
          <cell r="A1952">
            <v>26648013</v>
          </cell>
          <cell r="B1952" t="str">
            <v>[天国歌]ｻﾝﾀﾞﾙﾌｫﾝ</v>
          </cell>
        </row>
        <row r="1953">
          <cell r="A1953">
            <v>16649011</v>
          </cell>
          <cell r="B1953" t="str">
            <v>ｱﾙｺﾞｽ</v>
          </cell>
        </row>
        <row r="1954">
          <cell r="A1954">
            <v>16649012</v>
          </cell>
          <cell r="B1954" t="str">
            <v>ｱﾙｺﾞｽ+</v>
          </cell>
        </row>
        <row r="1955">
          <cell r="A1955">
            <v>16649013</v>
          </cell>
          <cell r="B1955" t="str">
            <v>[軍功主]ｱﾙｺﾞｽ</v>
          </cell>
        </row>
        <row r="1956">
          <cell r="A1956">
            <v>33650011</v>
          </cell>
          <cell r="B1956" t="str">
            <v>ｾﾙｷｰ</v>
          </cell>
        </row>
        <row r="1957">
          <cell r="A1957">
            <v>33650012</v>
          </cell>
          <cell r="B1957" t="str">
            <v>ｾﾙｷｰ+</v>
          </cell>
        </row>
        <row r="1958">
          <cell r="A1958">
            <v>33650013</v>
          </cell>
          <cell r="B1958" t="str">
            <v>[水陸両用]ｾﾙｷｰ</v>
          </cell>
        </row>
        <row r="1959">
          <cell r="A1959">
            <v>34651011</v>
          </cell>
          <cell r="B1959" t="str">
            <v>ﾋﾟｱｻ</v>
          </cell>
        </row>
        <row r="1960">
          <cell r="A1960">
            <v>34651012</v>
          </cell>
          <cell r="B1960" t="str">
            <v>ﾋﾟｱｻ+</v>
          </cell>
        </row>
        <row r="1961">
          <cell r="A1961">
            <v>34651013</v>
          </cell>
          <cell r="B1961" t="str">
            <v>[怪鳥姫]ﾋﾟｱｻ</v>
          </cell>
        </row>
        <row r="1962">
          <cell r="A1962">
            <v>35652011</v>
          </cell>
          <cell r="B1962" t="str">
            <v>ﾍﾞﾛﾎﾞｰｸﾞ</v>
          </cell>
        </row>
        <row r="1963">
          <cell r="A1963">
            <v>35652012</v>
          </cell>
          <cell r="B1963" t="str">
            <v>ﾍﾞﾛﾎﾞｰｸﾞ+</v>
          </cell>
        </row>
        <row r="1964">
          <cell r="A1964">
            <v>35652013</v>
          </cell>
          <cell r="B1964" t="str">
            <v>[白純姫]ﾍﾞﾛﾎﾞｰｸﾞ</v>
          </cell>
        </row>
        <row r="1965">
          <cell r="A1965">
            <v>15653013</v>
          </cell>
          <cell r="B1965" t="str">
            <v>[白熱姫]ﾍﾞﾛﾎﾞｰｸﾞ</v>
          </cell>
        </row>
        <row r="1966">
          <cell r="A1966">
            <v>25654013</v>
          </cell>
          <cell r="B1966" t="str">
            <v>[白艷姫]ﾍﾞﾛﾎﾞｰｸﾞ</v>
          </cell>
        </row>
        <row r="1967">
          <cell r="A1967">
            <v>17955011</v>
          </cell>
          <cell r="B1967" t="str">
            <v>[究極妖精]ｾﾚﾝ・ﾌﾟﾘｱｽ</v>
          </cell>
        </row>
        <row r="1968">
          <cell r="A1968">
            <v>16655011</v>
          </cell>
          <cell r="B1968" t="str">
            <v>ｸﾚｲｵｰ</v>
          </cell>
        </row>
        <row r="1969">
          <cell r="A1969">
            <v>16655012</v>
          </cell>
          <cell r="B1969" t="str">
            <v>ｸﾚｲｵｰ+</v>
          </cell>
        </row>
        <row r="1970">
          <cell r="A1970">
            <v>16655013</v>
          </cell>
          <cell r="B1970" t="str">
            <v>[祝福姫]ｸﾚｲｵｰ</v>
          </cell>
        </row>
        <row r="1971">
          <cell r="A1971">
            <v>36656011</v>
          </cell>
          <cell r="B1971" t="str">
            <v>[闇鐘姫]ｸﾚｲｵｰ</v>
          </cell>
        </row>
        <row r="1972">
          <cell r="A1972">
            <v>36656012</v>
          </cell>
          <cell r="B1972" t="str">
            <v>[闇鐘姫]ｸﾚｲｵｰ+</v>
          </cell>
        </row>
        <row r="1973">
          <cell r="A1973">
            <v>36656013</v>
          </cell>
          <cell r="B1973" t="str">
            <v>[極･闇鐘姫]ｸﾚｲｵｰ</v>
          </cell>
        </row>
        <row r="1974">
          <cell r="A1974">
            <v>26657011</v>
          </cell>
          <cell r="B1974" t="str">
            <v>[闇堕姫]ｸﾚｲｵｰ</v>
          </cell>
        </row>
        <row r="1975">
          <cell r="A1975">
            <v>26657012</v>
          </cell>
          <cell r="B1975" t="str">
            <v>[闇堕姫]ｸﾚｲｵｰ+</v>
          </cell>
        </row>
        <row r="1976">
          <cell r="A1976">
            <v>26657013</v>
          </cell>
          <cell r="B1976" t="str">
            <v>[真極･闇堕姫]ｸﾚｲｵｰ</v>
          </cell>
        </row>
        <row r="1977">
          <cell r="A1977">
            <v>26658011</v>
          </cell>
          <cell r="B1977" t="str">
            <v>ｸﾚｴﾌﾞﾚ</v>
          </cell>
        </row>
        <row r="1978">
          <cell r="A1978">
            <v>26658012</v>
          </cell>
          <cell r="B1978" t="str">
            <v>ｸﾚｴﾌﾞﾚ+</v>
          </cell>
        </row>
        <row r="1979">
          <cell r="A1979">
            <v>26658013</v>
          </cell>
          <cell r="B1979" t="str">
            <v>[堅鱗姫]ｸﾚｴﾌﾞﾚ</v>
          </cell>
        </row>
        <row r="1980">
          <cell r="A1980">
            <v>14659011</v>
          </cell>
          <cell r="B1980" t="str">
            <v>ｷｬｽﾊﾟﾘｰｸﾞ</v>
          </cell>
        </row>
        <row r="1981">
          <cell r="A1981">
            <v>14659012</v>
          </cell>
          <cell r="B1981" t="str">
            <v>ｷｬｽﾊﾟﾘｰｸﾞ+</v>
          </cell>
        </row>
        <row r="1982">
          <cell r="A1982">
            <v>14659013</v>
          </cell>
          <cell r="B1982" t="str">
            <v>[怪猫姫]ｷｬｽﾊﾟﾘｰｸﾞ</v>
          </cell>
        </row>
        <row r="1983">
          <cell r="A1983">
            <v>36660011</v>
          </cell>
          <cell r="B1983" t="str">
            <v>[創世美女]ﾌﾚｲ</v>
          </cell>
        </row>
        <row r="1984">
          <cell r="A1984">
            <v>36660012</v>
          </cell>
          <cell r="B1984" t="str">
            <v>[創世美女]ﾌﾚｲ+</v>
          </cell>
        </row>
        <row r="1985">
          <cell r="A1985">
            <v>36660013</v>
          </cell>
          <cell r="B1985" t="str">
            <v>[創世美姫]ﾌﾚｲ</v>
          </cell>
        </row>
        <row r="1986">
          <cell r="A1986">
            <v>26661011</v>
          </cell>
          <cell r="B1986" t="str">
            <v>ﾊｵﾏ</v>
          </cell>
        </row>
        <row r="1987">
          <cell r="A1987">
            <v>26661012</v>
          </cell>
          <cell r="B1987" t="str">
            <v>ﾊｵﾏ+</v>
          </cell>
        </row>
        <row r="1988">
          <cell r="A1988">
            <v>26661013</v>
          </cell>
          <cell r="B1988" t="str">
            <v>[生命樹]ﾊｵﾏ</v>
          </cell>
        </row>
        <row r="1989">
          <cell r="A1989">
            <v>14662011</v>
          </cell>
          <cell r="B1989" t="str">
            <v>ﾊﾞﾙﾍﾞﾛ</v>
          </cell>
        </row>
        <row r="1990">
          <cell r="A1990">
            <v>14662012</v>
          </cell>
          <cell r="B1990" t="str">
            <v>ﾊﾞﾙﾍﾞﾛ+</v>
          </cell>
        </row>
        <row r="1991">
          <cell r="A1991">
            <v>14662013</v>
          </cell>
          <cell r="B1991" t="str">
            <v>[至高之光]ﾊﾞﾙﾍﾞﾛ</v>
          </cell>
        </row>
        <row r="1992">
          <cell r="A1992">
            <v>33663011</v>
          </cell>
          <cell r="B1992" t="str">
            <v>ﾓｰｻﾞ･ﾄﾞｭｰｸﾞ</v>
          </cell>
        </row>
        <row r="1993">
          <cell r="A1993">
            <v>33663012</v>
          </cell>
          <cell r="B1993" t="str">
            <v>ﾓｰｻﾞ･ﾄﾞｭｰｸﾞ+</v>
          </cell>
        </row>
        <row r="1994">
          <cell r="A1994">
            <v>33663013</v>
          </cell>
          <cell r="B1994" t="str">
            <v>[黒犬]ﾓｰｻﾞ･ﾄﾞｭｰｸﾞ</v>
          </cell>
        </row>
        <row r="1995">
          <cell r="A1995">
            <v>37664011</v>
          </cell>
          <cell r="B1995" t="str">
            <v>ﾐｶｴﾙ</v>
          </cell>
        </row>
        <row r="1996">
          <cell r="A1996">
            <v>37664012</v>
          </cell>
          <cell r="B1996" t="str">
            <v>ﾐｶｴﾙ+</v>
          </cell>
        </row>
        <row r="1997">
          <cell r="A1997">
            <v>37664013</v>
          </cell>
          <cell r="B1997" t="str">
            <v>[熾天使]ﾐｶｴﾙ</v>
          </cell>
        </row>
        <row r="1998">
          <cell r="A1998">
            <v>26665011</v>
          </cell>
          <cell r="B1998" t="str">
            <v>[あまとう!]ﾘｰﾌｪ</v>
          </cell>
        </row>
        <row r="1999">
          <cell r="A1999">
            <v>26665012</v>
          </cell>
          <cell r="B1999" t="str">
            <v>[あまとう!]ﾘｰﾌｪ+</v>
          </cell>
        </row>
        <row r="2000">
          <cell r="A2000">
            <v>26665013</v>
          </cell>
          <cell r="B2000" t="str">
            <v>[たいくつ]ﾘｰﾌｪ</v>
          </cell>
        </row>
        <row r="2001">
          <cell r="A2001">
            <v>16666011</v>
          </cell>
          <cell r="B2001" t="str">
            <v>[さいかい!]いろは</v>
          </cell>
        </row>
        <row r="2002">
          <cell r="A2002">
            <v>16666012</v>
          </cell>
          <cell r="B2002" t="str">
            <v>[さいかい!]いろは+</v>
          </cell>
        </row>
        <row r="2003">
          <cell r="A2003">
            <v>16666013</v>
          </cell>
          <cell r="B2003" t="str">
            <v>[ゆびきり]いろは</v>
          </cell>
        </row>
        <row r="2004">
          <cell r="A2004">
            <v>34667011</v>
          </cell>
          <cell r="B2004" t="str">
            <v>[人見知り…]ﾚｲｽ</v>
          </cell>
        </row>
        <row r="2005">
          <cell r="A2005">
            <v>34667012</v>
          </cell>
          <cell r="B2005" t="str">
            <v>[人見知り…]ﾚｲｽ+</v>
          </cell>
        </row>
        <row r="2006">
          <cell r="A2006">
            <v>34667013</v>
          </cell>
          <cell r="B2006" t="str">
            <v>[顔見知り!?]ﾚｲｽ</v>
          </cell>
        </row>
        <row r="2007">
          <cell r="A2007">
            <v>24668011</v>
          </cell>
          <cell r="B2007" t="str">
            <v>[ほろ苦!]ﾊｰﾄｸｨｰﾝ</v>
          </cell>
        </row>
        <row r="2008">
          <cell r="A2008">
            <v>24668012</v>
          </cell>
          <cell r="B2008" t="str">
            <v>[ほろ苦!]ﾊｰﾄｸｨｰﾝ+</v>
          </cell>
        </row>
        <row r="2009">
          <cell r="A2009">
            <v>24668013</v>
          </cell>
          <cell r="B2009" t="str">
            <v>[ほろ酔い?]ﾊｰﾄｸｨｰﾝ</v>
          </cell>
        </row>
        <row r="2010">
          <cell r="A2010">
            <v>34669011</v>
          </cell>
          <cell r="B2010" t="str">
            <v>[奇妙な招待]ﾏｯﾄﾞﾊｯﾀｰ</v>
          </cell>
        </row>
        <row r="2011">
          <cell r="A2011">
            <v>34669012</v>
          </cell>
          <cell r="B2011" t="str">
            <v>[奇妙な招待]ﾏｯﾄﾞﾊｯﾀｰ+</v>
          </cell>
        </row>
        <row r="2012">
          <cell r="A2012">
            <v>34669013</v>
          </cell>
          <cell r="B2012" t="str">
            <v>[華麗な茶会]ﾏｯﾄﾞﾊｯﾀｰ</v>
          </cell>
        </row>
        <row r="2013">
          <cell r="A2013">
            <v>36670011</v>
          </cell>
          <cell r="B2013" t="str">
            <v>[おめかし]ﾘﾃﾞｨｱ</v>
          </cell>
        </row>
        <row r="2014">
          <cell r="A2014">
            <v>36670012</v>
          </cell>
          <cell r="B2014" t="str">
            <v>[おめかし]ﾘﾃﾞｨｱ+</v>
          </cell>
        </row>
        <row r="2015">
          <cell r="A2015">
            <v>36670013</v>
          </cell>
          <cell r="B2015" t="str">
            <v>[あなたへ]ﾘﾃﾞｨｱ</v>
          </cell>
        </row>
        <row r="2016">
          <cell r="A2016">
            <v>14671011</v>
          </cell>
          <cell r="B2016" t="str">
            <v>[歓迎!]ﾅｰｶﾞ</v>
          </cell>
        </row>
        <row r="2017">
          <cell r="A2017">
            <v>14671012</v>
          </cell>
          <cell r="B2017" t="str">
            <v>[歓迎!]ﾅｰｶﾞ+</v>
          </cell>
        </row>
        <row r="2018">
          <cell r="A2018">
            <v>14671013</v>
          </cell>
          <cell r="B2018" t="str">
            <v>[乾杯!]ﾅｰｶﾞ</v>
          </cell>
        </row>
        <row r="2019">
          <cell r="A2019">
            <v>34672011</v>
          </cell>
          <cell r="B2019" t="str">
            <v>[0時の階段]ｲﾀｶ</v>
          </cell>
        </row>
        <row r="2020">
          <cell r="A2020">
            <v>34672012</v>
          </cell>
          <cell r="B2020" t="str">
            <v>[0時の階段]ｲﾀｶ+</v>
          </cell>
        </row>
        <row r="2021">
          <cell r="A2021">
            <v>34672013</v>
          </cell>
          <cell r="B2021" t="str">
            <v>[夜空の魔法]ｲﾀｶ</v>
          </cell>
        </row>
        <row r="2022">
          <cell r="A2022">
            <v>26673011</v>
          </cell>
          <cell r="B2022" t="str">
            <v>[1周年記念]ｻｷｭﾊﾞｽ</v>
          </cell>
        </row>
        <row r="2023">
          <cell r="A2023">
            <v>26673012</v>
          </cell>
          <cell r="B2023" t="str">
            <v>[1周年記念]ｻｷｭﾊﾞｽ+</v>
          </cell>
        </row>
        <row r="2024">
          <cell r="A2024">
            <v>26673013</v>
          </cell>
          <cell r="B2024" t="str">
            <v>[1st anniversary]ｻｷｭﾊﾞｽ</v>
          </cell>
        </row>
        <row r="2025">
          <cell r="A2025">
            <v>11674011</v>
          </cell>
          <cell r="B2025" t="str">
            <v>[芽生え]ﾋﾟｸﾘﾝ</v>
          </cell>
        </row>
        <row r="2026">
          <cell r="A2026">
            <v>12675011</v>
          </cell>
          <cell r="B2026" t="str">
            <v>[芽生える思い]ﾋﾟｸﾘﾝ</v>
          </cell>
        </row>
        <row r="2027">
          <cell r="A2027">
            <v>13676011</v>
          </cell>
          <cell r="B2027" t="str">
            <v>[主人への思い]ﾋﾟｸﾘﾝ</v>
          </cell>
        </row>
        <row r="2028">
          <cell r="A2028">
            <v>14677011</v>
          </cell>
          <cell r="B2028" t="str">
            <v>[永遠の願い]ﾋﾟｸﾘﾝ</v>
          </cell>
        </row>
        <row r="2029">
          <cell r="A2029">
            <v>16678011</v>
          </cell>
          <cell r="B2029" t="str">
            <v>[希望の光]ﾋﾟｸﾘﾝ</v>
          </cell>
        </row>
        <row r="2030">
          <cell r="A2030">
            <v>16678013</v>
          </cell>
          <cell r="B2030" t="str">
            <v>[ｳｴﾃﾞｨﾝｸﾞﾛｰﾄﾞ]ﾋﾟｸﾘﾝ</v>
          </cell>
        </row>
        <row r="2031">
          <cell r="A2031">
            <v>17679011</v>
          </cell>
          <cell r="B2031" t="str">
            <v>[芽生えの妖精姫]ﾋﾟｸﾘﾝ</v>
          </cell>
        </row>
        <row r="2032">
          <cell r="A2032">
            <v>17679013</v>
          </cell>
          <cell r="B2032" t="str">
            <v>[悠久の契]ﾋﾟｸﾘﾝ</v>
          </cell>
        </row>
        <row r="2033">
          <cell r="A2033">
            <v>21680011</v>
          </cell>
          <cell r="B2033" t="str">
            <v>[芽生え]ﾋﾟｸﾘﾝ</v>
          </cell>
        </row>
        <row r="2034">
          <cell r="A2034">
            <v>22681011</v>
          </cell>
          <cell r="B2034" t="str">
            <v>[芽生える思い]ﾋﾟｸﾘﾝ</v>
          </cell>
        </row>
        <row r="2035">
          <cell r="A2035">
            <v>23682011</v>
          </cell>
          <cell r="B2035" t="str">
            <v>[主人への思い]ﾋﾟｸﾘﾝ</v>
          </cell>
        </row>
        <row r="2036">
          <cell r="A2036">
            <v>24683011</v>
          </cell>
          <cell r="B2036" t="str">
            <v>[永遠の願い]ﾋﾟｸﾘﾝ</v>
          </cell>
        </row>
        <row r="2037">
          <cell r="A2037">
            <v>26684011</v>
          </cell>
          <cell r="B2037" t="str">
            <v>[希望の光]ﾋﾟｸﾘﾝ</v>
          </cell>
        </row>
        <row r="2038">
          <cell r="A2038">
            <v>26684013</v>
          </cell>
          <cell r="B2038" t="str">
            <v>[ｳｴﾃﾞｨﾝｸﾞﾛｰﾄﾞ]ﾋﾟｸﾘﾝ</v>
          </cell>
        </row>
        <row r="2039">
          <cell r="A2039">
            <v>27685011</v>
          </cell>
          <cell r="B2039" t="str">
            <v>[芽生えの妖精姫]ﾋﾟｸﾘﾝ</v>
          </cell>
        </row>
        <row r="2040">
          <cell r="A2040">
            <v>27685013</v>
          </cell>
          <cell r="B2040" t="str">
            <v>[悠久の契]ﾋﾟｸﾘﾝ</v>
          </cell>
        </row>
        <row r="2041">
          <cell r="A2041">
            <v>31686011</v>
          </cell>
          <cell r="B2041" t="str">
            <v>[芽生え]ﾋﾟｸﾘﾝ</v>
          </cell>
        </row>
        <row r="2042">
          <cell r="A2042">
            <v>32687011</v>
          </cell>
          <cell r="B2042" t="str">
            <v>[芽生える思い]ﾋﾟｸﾘﾝ</v>
          </cell>
        </row>
        <row r="2043">
          <cell r="A2043">
            <v>33688011</v>
          </cell>
          <cell r="B2043" t="str">
            <v>[主人への思い]ﾋﾟｸﾘﾝ</v>
          </cell>
        </row>
        <row r="2044">
          <cell r="A2044">
            <v>34689011</v>
          </cell>
          <cell r="B2044" t="str">
            <v>[永遠の願い]ﾋﾟｸﾘﾝ</v>
          </cell>
        </row>
        <row r="2045">
          <cell r="A2045">
            <v>36690011</v>
          </cell>
          <cell r="B2045" t="str">
            <v>[希望の光]ﾋﾟｸﾘﾝ</v>
          </cell>
        </row>
        <row r="2046">
          <cell r="A2046">
            <v>36690013</v>
          </cell>
          <cell r="B2046" t="str">
            <v>[ｳｴﾃﾞｨﾝｸﾞﾛｰﾄﾞ]ﾋﾟｸﾘﾝ</v>
          </cell>
        </row>
        <row r="2047">
          <cell r="A2047">
            <v>37691011</v>
          </cell>
          <cell r="B2047" t="str">
            <v>[芽生えの妖精姫]ﾋﾟｸﾘﾝ</v>
          </cell>
        </row>
        <row r="2048">
          <cell r="A2048">
            <v>37691013</v>
          </cell>
          <cell r="B2048" t="str">
            <v>[悠久の契]ﾋﾟｸﾘﾝ</v>
          </cell>
        </row>
        <row r="2049">
          <cell r="A2049">
            <v>35692011</v>
          </cell>
          <cell r="B2049" t="str">
            <v>ﾖｸﾞ=ｿﾄｰｽ</v>
          </cell>
        </row>
        <row r="2050">
          <cell r="A2050">
            <v>35692012</v>
          </cell>
          <cell r="B2050" t="str">
            <v>ﾖｸﾞ=ｿﾄｰｽ+</v>
          </cell>
        </row>
        <row r="2051">
          <cell r="A2051">
            <v>35692013</v>
          </cell>
          <cell r="B2051" t="str">
            <v>[時空神]ﾖｸﾞ=ｿﾄｰｽ</v>
          </cell>
        </row>
        <row r="2052">
          <cell r="A2052">
            <v>16693011</v>
          </cell>
          <cell r="B2052" t="str">
            <v>[究極神]ﾖｸﾞ=ｿﾄｰｽ</v>
          </cell>
        </row>
        <row r="2053">
          <cell r="A2053">
            <v>16693012</v>
          </cell>
          <cell r="B2053" t="str">
            <v>[究極神]ﾖｸﾞ=ｿﾄｰｽ+</v>
          </cell>
        </row>
        <row r="2054">
          <cell r="A2054">
            <v>16693013</v>
          </cell>
          <cell r="B2054" t="str">
            <v>[極･扉を開きし者]ﾖｸﾞ=ｿﾄｰｽ</v>
          </cell>
        </row>
        <row r="2055">
          <cell r="A2055">
            <v>16694011</v>
          </cell>
          <cell r="B2055" t="str">
            <v>ﾁｪﾙﾉﾎﾞｸﾞ</v>
          </cell>
        </row>
        <row r="2056">
          <cell r="A2056">
            <v>16694012</v>
          </cell>
          <cell r="B2056" t="str">
            <v>ﾁｪﾙﾉﾎﾞｸﾞ+</v>
          </cell>
        </row>
        <row r="2057">
          <cell r="A2057">
            <v>16694013</v>
          </cell>
          <cell r="B2057" t="str">
            <v>[黒き神]ﾁｪﾙﾉﾎﾞｸﾞ</v>
          </cell>
        </row>
        <row r="2058">
          <cell r="A2058">
            <v>36695011</v>
          </cell>
          <cell r="B2058" t="str">
            <v>ｱｽﾗ</v>
          </cell>
        </row>
        <row r="2059">
          <cell r="A2059">
            <v>36695012</v>
          </cell>
          <cell r="B2059" t="str">
            <v>ｱｽﾗ+</v>
          </cell>
        </row>
        <row r="2060">
          <cell r="A2060">
            <v>36695013</v>
          </cell>
          <cell r="B2060" t="str">
            <v>[阿修羅]ｱｽﾗ</v>
          </cell>
        </row>
        <row r="2061">
          <cell r="A2061">
            <v>14696011</v>
          </cell>
          <cell r="B2061" t="str">
            <v>ｷﾞﾙﾀﾌﾞﾘﾙ</v>
          </cell>
        </row>
        <row r="2062">
          <cell r="A2062">
            <v>14696012</v>
          </cell>
          <cell r="B2062" t="str">
            <v>ｷﾞﾙﾀﾌﾞﾘﾙ+</v>
          </cell>
        </row>
        <row r="2063">
          <cell r="A2063">
            <v>14696013</v>
          </cell>
          <cell r="B2063" t="str">
            <v>[冥界門番]ｷﾞﾙﾀﾌﾞﾘﾙ</v>
          </cell>
        </row>
        <row r="2064">
          <cell r="A2064">
            <v>24697011</v>
          </cell>
          <cell r="B2064" t="str">
            <v>ｴｲﾝｶﾞﾅ</v>
          </cell>
        </row>
        <row r="2065">
          <cell r="A2065">
            <v>24697012</v>
          </cell>
          <cell r="B2065" t="str">
            <v>ｴｲﾝｶﾞﾅ+</v>
          </cell>
        </row>
        <row r="2066">
          <cell r="A2066">
            <v>24697013</v>
          </cell>
          <cell r="B2066" t="str">
            <v>[虹蛇姫]ｴｲﾝｶﾞﾅ</v>
          </cell>
        </row>
        <row r="2067">
          <cell r="A2067">
            <v>33698011</v>
          </cell>
          <cell r="B2067" t="str">
            <v>猫馬車</v>
          </cell>
        </row>
        <row r="2068">
          <cell r="A2068">
            <v>33698012</v>
          </cell>
          <cell r="B2068" t="str">
            <v>猫馬車+</v>
          </cell>
        </row>
        <row r="2069">
          <cell r="A2069">
            <v>33698013</v>
          </cell>
          <cell r="B2069" t="str">
            <v>[送迎姫]猫馬車</v>
          </cell>
        </row>
        <row r="2070">
          <cell r="A2070">
            <v>13699011</v>
          </cell>
          <cell r="B2070" t="str">
            <v>ｸﾞﾗｼｭﾃｨﾝ</v>
          </cell>
        </row>
        <row r="2071">
          <cell r="A2071">
            <v>13699012</v>
          </cell>
          <cell r="B2071" t="str">
            <v>ｸﾞﾗｼｭﾃｨﾝ+</v>
          </cell>
        </row>
        <row r="2072">
          <cell r="A2072">
            <v>13699013</v>
          </cell>
          <cell r="B2072" t="str">
            <v>[水馬精]ｸﾞﾗｼｭﾃｨﾝ</v>
          </cell>
        </row>
        <row r="2073">
          <cell r="A2073">
            <v>16700011</v>
          </cell>
          <cell r="B2073" t="str">
            <v>ﾚｯﾄﾞﾄﾞﾗｺﾞﾝ</v>
          </cell>
        </row>
        <row r="2074">
          <cell r="A2074">
            <v>16700012</v>
          </cell>
          <cell r="B2074" t="str">
            <v>ﾚｯﾄﾞﾄﾞﾗｺﾞﾝ+</v>
          </cell>
        </row>
        <row r="2075">
          <cell r="A2075">
            <v>16700013</v>
          </cell>
          <cell r="B2075" t="str">
            <v>[炎獄竜]ﾚｯﾄﾞﾄﾞﾗｺﾞﾝ</v>
          </cell>
        </row>
        <row r="2076">
          <cell r="A2076">
            <v>34701011</v>
          </cell>
          <cell r="B2076" t="str">
            <v>ｸﾞﾗﾝｶﾞﾁ</v>
          </cell>
        </row>
        <row r="2077">
          <cell r="A2077">
            <v>34701012</v>
          </cell>
          <cell r="B2077" t="str">
            <v>ｸﾞﾗﾝｶﾞﾁ+</v>
          </cell>
        </row>
        <row r="2078">
          <cell r="A2078">
            <v>34701013</v>
          </cell>
          <cell r="B2078" t="str">
            <v>[日光浴]ｸﾞﾗﾝｶﾞﾁ</v>
          </cell>
        </row>
        <row r="2079">
          <cell r="A2079">
            <v>23702011</v>
          </cell>
          <cell r="B2079" t="str">
            <v>ｵﾆｬﾝｺﾎﾟﾝ</v>
          </cell>
        </row>
        <row r="2080">
          <cell r="A2080">
            <v>23702012</v>
          </cell>
          <cell r="B2080" t="str">
            <v>ｵﾆｬﾝｺﾎﾟﾝ+</v>
          </cell>
        </row>
        <row r="2081">
          <cell r="A2081">
            <v>23702013</v>
          </cell>
          <cell r="B2081" t="str">
            <v>[天空神]ｵﾆｬﾝｺﾎﾟﾝ</v>
          </cell>
        </row>
        <row r="2082">
          <cell r="A2082">
            <v>26703011</v>
          </cell>
          <cell r="B2082" t="str">
            <v>ｸﾇﾑ</v>
          </cell>
        </row>
        <row r="2083">
          <cell r="A2083">
            <v>26703012</v>
          </cell>
          <cell r="B2083" t="str">
            <v>ｸﾇﾑ+</v>
          </cell>
        </row>
        <row r="2084">
          <cell r="A2084">
            <v>26703013</v>
          </cell>
          <cell r="B2084" t="str">
            <v>[創造神姫]ｸﾇﾑ</v>
          </cell>
        </row>
        <row r="2085">
          <cell r="A2085">
            <v>14704011</v>
          </cell>
          <cell r="B2085" t="str">
            <v>ｼｬｲﾀｰﾝ</v>
          </cell>
        </row>
        <row r="2086">
          <cell r="A2086">
            <v>14704012</v>
          </cell>
          <cell r="B2086" t="str">
            <v>ｼｬｲﾀｰﾝ+</v>
          </cell>
        </row>
        <row r="2087">
          <cell r="A2087">
            <v>14704013</v>
          </cell>
          <cell r="B2087" t="str">
            <v>[業炎]ｼｬｲﾀｰﾝ</v>
          </cell>
        </row>
        <row r="2088">
          <cell r="A2088">
            <v>16705011</v>
          </cell>
          <cell r="B2088" t="str">
            <v>[元気印]ﾚｲﾗ</v>
          </cell>
        </row>
        <row r="2089">
          <cell r="A2089">
            <v>16705012</v>
          </cell>
          <cell r="B2089" t="str">
            <v>[元気印]ﾚｲﾗ+</v>
          </cell>
        </row>
        <row r="2090">
          <cell r="A2090">
            <v>16705013</v>
          </cell>
          <cell r="B2090" t="str">
            <v>[紅獣幼姫]ﾚｲﾗ</v>
          </cell>
        </row>
        <row r="2091">
          <cell r="A2091">
            <v>26706011</v>
          </cell>
          <cell r="B2091" t="str">
            <v>[おてんば]ﾚｲﾗ</v>
          </cell>
        </row>
        <row r="2092">
          <cell r="A2092">
            <v>26706012</v>
          </cell>
          <cell r="B2092" t="str">
            <v>[おてんば]ﾚｲﾗ+</v>
          </cell>
        </row>
        <row r="2093">
          <cell r="A2093">
            <v>26706013</v>
          </cell>
          <cell r="B2093" t="str">
            <v>[蒼獣幼姫]ﾚｲﾗ</v>
          </cell>
        </row>
        <row r="2094">
          <cell r="A2094">
            <v>36707011</v>
          </cell>
          <cell r="B2094" t="str">
            <v>[わんぱく]ﾚｲﾗ</v>
          </cell>
        </row>
        <row r="2095">
          <cell r="A2095">
            <v>36707012</v>
          </cell>
          <cell r="B2095" t="str">
            <v>[わんぱく]ﾚｲﾗ+</v>
          </cell>
        </row>
        <row r="2096">
          <cell r="A2096">
            <v>36707013</v>
          </cell>
          <cell r="B2096" t="str">
            <v>[翠獣幼姫]ﾚｲﾗ</v>
          </cell>
        </row>
        <row r="2097">
          <cell r="A2097">
            <v>25708011</v>
          </cell>
          <cell r="B2097" t="str">
            <v>ﾗﾐｴﾙ</v>
          </cell>
        </row>
        <row r="2098">
          <cell r="A2098">
            <v>25708012</v>
          </cell>
          <cell r="B2098" t="str">
            <v>ﾗﾐｴﾙ+</v>
          </cell>
        </row>
        <row r="2099">
          <cell r="A2099">
            <v>25708013</v>
          </cell>
          <cell r="B2099" t="str">
            <v>[雷霆姫]ﾗﾐｴﾙ</v>
          </cell>
        </row>
        <row r="2100">
          <cell r="A2100">
            <v>16709011</v>
          </cell>
          <cell r="B2100" t="str">
            <v>[幻視天使]ﾗﾐｴﾙ</v>
          </cell>
        </row>
        <row r="2101">
          <cell r="A2101">
            <v>16709012</v>
          </cell>
          <cell r="B2101" t="str">
            <v>[幻視天使]ﾗﾐｴﾙ+</v>
          </cell>
        </row>
        <row r="2102">
          <cell r="A2102">
            <v>16709013</v>
          </cell>
          <cell r="B2102" t="str">
            <v>[極･幻視雷霆]ﾗﾐｴﾙ</v>
          </cell>
        </row>
        <row r="2103">
          <cell r="A2103">
            <v>36710011</v>
          </cell>
          <cell r="B2103" t="str">
            <v>ﾃﾝﾌﾟｼｺﾗｰ</v>
          </cell>
        </row>
        <row r="2104">
          <cell r="A2104">
            <v>36710012</v>
          </cell>
          <cell r="B2104" t="str">
            <v>ﾃﾝﾌﾟｼｺﾗｰ+</v>
          </cell>
        </row>
        <row r="2105">
          <cell r="A2105">
            <v>36710013</v>
          </cell>
          <cell r="B2105" t="str">
            <v>[舞踏姫]ﾃﾝﾌﾟｼｺﾗｰ</v>
          </cell>
        </row>
        <row r="2106">
          <cell r="A2106">
            <v>34711011</v>
          </cell>
          <cell r="B2106" t="str">
            <v>ｴｱﾚｰ</v>
          </cell>
        </row>
        <row r="2107">
          <cell r="A2107">
            <v>34711012</v>
          </cell>
          <cell r="B2107" t="str">
            <v>ｴｱﾚｰ+</v>
          </cell>
        </row>
        <row r="2108">
          <cell r="A2108">
            <v>34711013</v>
          </cell>
          <cell r="B2108" t="str">
            <v>[紋章獣]ｴｱﾚｰ</v>
          </cell>
        </row>
        <row r="2109">
          <cell r="A2109">
            <v>36712011</v>
          </cell>
          <cell r="B2109" t="str">
            <v>ｸｰ･ﾌｰﾘﾝ</v>
          </cell>
        </row>
        <row r="2110">
          <cell r="A2110">
            <v>36712012</v>
          </cell>
          <cell r="B2110" t="str">
            <v>ｸｰ･ﾌｰﾘﾝ+</v>
          </cell>
        </row>
        <row r="2111">
          <cell r="A2111">
            <v>36712013</v>
          </cell>
          <cell r="B2111" t="str">
            <v>[英雄戦姫]ｸｰ･ﾌｰﾘﾝ</v>
          </cell>
        </row>
        <row r="2112">
          <cell r="A2112">
            <v>14713011</v>
          </cell>
          <cell r="B2112" t="str">
            <v>ﾒﾙｾｹﾞﾙ</v>
          </cell>
        </row>
        <row r="2113">
          <cell r="A2113">
            <v>14713012</v>
          </cell>
          <cell r="B2113" t="str">
            <v>ﾒﾙｾｹﾞﾙ+</v>
          </cell>
        </row>
        <row r="2114">
          <cell r="A2114">
            <v>14713013</v>
          </cell>
          <cell r="B2114" t="str">
            <v>[静寂愛]ﾒﾙｾｹﾞﾙ</v>
          </cell>
        </row>
        <row r="2115">
          <cell r="A2115">
            <v>23714011</v>
          </cell>
          <cell r="B2115" t="str">
            <v>ﾒﾛｰ</v>
          </cell>
        </row>
        <row r="2116">
          <cell r="A2116">
            <v>23714012</v>
          </cell>
          <cell r="B2116" t="str">
            <v>ﾒﾛｰ+</v>
          </cell>
        </row>
        <row r="2117">
          <cell r="A2117">
            <v>23714013</v>
          </cell>
          <cell r="B2117" t="str">
            <v>[人魚姫]ﾒﾛｰ</v>
          </cell>
        </row>
        <row r="2118">
          <cell r="A2118">
            <v>16715011</v>
          </cell>
          <cell r="B2118" t="str">
            <v>ｸﾛｳｸﾙﾜｯﾊ</v>
          </cell>
        </row>
        <row r="2119">
          <cell r="A2119">
            <v>16715012</v>
          </cell>
          <cell r="B2119" t="str">
            <v>ｸﾛｳｸﾙﾜｯﾊ+</v>
          </cell>
        </row>
        <row r="2120">
          <cell r="A2120">
            <v>16715013</v>
          </cell>
          <cell r="B2120" t="str">
            <v>[太陽死神]ｸﾛｳｸﾙﾜｯﾊ</v>
          </cell>
        </row>
        <row r="2121">
          <cell r="A2121">
            <v>24716011</v>
          </cell>
          <cell r="B2121" t="str">
            <v>ｱﾉﾏﾛｶﾘｽ</v>
          </cell>
        </row>
        <row r="2122">
          <cell r="A2122">
            <v>24716012</v>
          </cell>
          <cell r="B2122" t="str">
            <v>ｱﾉﾏﾛｶﾘｽ+</v>
          </cell>
        </row>
        <row r="2123">
          <cell r="A2123">
            <v>24716013</v>
          </cell>
          <cell r="B2123" t="str">
            <v>[古代生物]ｱﾉﾏﾛｶﾘｽ</v>
          </cell>
        </row>
        <row r="2124">
          <cell r="A2124">
            <v>16717011</v>
          </cell>
          <cell r="B2124" t="str">
            <v>ﾃｽｶﾄﾘﾎﾟｶ</v>
          </cell>
        </row>
        <row r="2125">
          <cell r="A2125">
            <v>16717012</v>
          </cell>
          <cell r="B2125" t="str">
            <v>ﾃｽｶﾄﾘﾎﾟｶ+</v>
          </cell>
        </row>
        <row r="2126">
          <cell r="A2126">
            <v>16717013</v>
          </cell>
          <cell r="B2126" t="str">
            <v>[黒曜鏡姫]ﾃｽｶﾄﾘﾎﾟｶ</v>
          </cell>
        </row>
        <row r="2127">
          <cell r="A2127">
            <v>35718011</v>
          </cell>
          <cell r="B2127" t="str">
            <v>ｽﾞﾗﾄﾛｸ</v>
          </cell>
        </row>
        <row r="2128">
          <cell r="A2128">
            <v>35718012</v>
          </cell>
          <cell r="B2128" t="str">
            <v>ｽﾞﾗﾄﾛｸ+</v>
          </cell>
        </row>
        <row r="2129">
          <cell r="A2129">
            <v>35718013</v>
          </cell>
          <cell r="B2129" t="str">
            <v/>
          </cell>
        </row>
        <row r="2130">
          <cell r="A2130">
            <v>26719011</v>
          </cell>
          <cell r="B2130" t="str">
            <v>ｸﾞﾗｼｭﾃｨｸﾞ</v>
          </cell>
        </row>
        <row r="2131">
          <cell r="A2131">
            <v>26719012</v>
          </cell>
          <cell r="B2131" t="str">
            <v>ｸﾞﾗｼｭﾃｨｸﾞ+</v>
          </cell>
        </row>
        <row r="2132">
          <cell r="A2132">
            <v>26719013</v>
          </cell>
          <cell r="B2132" t="str">
            <v>[緑衣婦人]ｸﾞﾗｼｭﾃｨｸﾞ</v>
          </cell>
        </row>
        <row r="2133">
          <cell r="A2133">
            <v>34720011</v>
          </cell>
          <cell r="B2133" t="str">
            <v>ﾒﾙﾎﾟﾒﾈｰ</v>
          </cell>
        </row>
        <row r="2134">
          <cell r="A2134">
            <v>34720012</v>
          </cell>
          <cell r="B2134" t="str">
            <v>ﾒﾙﾎﾟﾒﾈｰ+</v>
          </cell>
        </row>
        <row r="2135">
          <cell r="A2135">
            <v>34720013</v>
          </cell>
          <cell r="B2135" t="str">
            <v>[哀愁歌姫]ﾒﾙﾎﾟﾒﾈｰ</v>
          </cell>
        </row>
        <row r="2136">
          <cell r="A2136">
            <v>26721011</v>
          </cell>
          <cell r="B2136" t="str">
            <v>ﾘｰﾄﾞｼｸﾃｨｽ</v>
          </cell>
        </row>
        <row r="2137">
          <cell r="A2137">
            <v>26721012</v>
          </cell>
          <cell r="B2137" t="str">
            <v>ﾘｰﾄﾞｼｸﾃｨｽ+</v>
          </cell>
        </row>
        <row r="2138">
          <cell r="A2138">
            <v>26721013</v>
          </cell>
          <cell r="B2138" t="str">
            <v>[最高硬魚]ﾘｰﾄﾞｼｸﾃｨｽ</v>
          </cell>
        </row>
        <row r="2139">
          <cell r="A2139">
            <v>14722011</v>
          </cell>
          <cell r="B2139" t="str">
            <v>ｳｶﾉﾐﾀﾏ</v>
          </cell>
        </row>
        <row r="2140">
          <cell r="A2140">
            <v>14722012</v>
          </cell>
          <cell r="B2140" t="str">
            <v>ｳｶﾉﾐﾀﾏ+</v>
          </cell>
        </row>
        <row r="2141">
          <cell r="A2141">
            <v>14722013</v>
          </cell>
          <cell r="B2141" t="str">
            <v>[御倉神]ｳｶﾉﾐﾀﾏ</v>
          </cell>
        </row>
        <row r="2142">
          <cell r="A2142">
            <v>33723011</v>
          </cell>
          <cell r="B2142" t="str">
            <v>ｱｳﾗ</v>
          </cell>
        </row>
        <row r="2143">
          <cell r="A2143">
            <v>33723012</v>
          </cell>
          <cell r="B2143" t="str">
            <v>ｱｳﾗ+</v>
          </cell>
        </row>
        <row r="2144">
          <cell r="A2144">
            <v>33723013</v>
          </cell>
          <cell r="B2144" t="str">
            <v>[光暈]ｱｳﾗ</v>
          </cell>
        </row>
        <row r="2145">
          <cell r="A2145">
            <v>16724011</v>
          </cell>
          <cell r="B2145" t="str">
            <v>ｳﾘﾃﾞｨﾝﾑ</v>
          </cell>
        </row>
        <row r="2146">
          <cell r="A2146">
            <v>16724012</v>
          </cell>
          <cell r="B2146" t="str">
            <v>ｳﾘﾃﾞｨﾝﾑ+</v>
          </cell>
        </row>
        <row r="2147">
          <cell r="A2147">
            <v>16724013</v>
          </cell>
          <cell r="B2147" t="str">
            <v>[狂犬紅姫]ｳﾘﾃﾞｨﾝﾑ</v>
          </cell>
        </row>
        <row r="2148">
          <cell r="A2148">
            <v>26725013</v>
          </cell>
          <cell r="B2148" t="str">
            <v>[狂犬蒼姫]ｳﾘﾃﾞｨﾝﾑ</v>
          </cell>
        </row>
        <row r="2149">
          <cell r="A2149">
            <v>36726013</v>
          </cell>
          <cell r="B2149" t="str">
            <v>[狂犬翠姫]ｳﾘﾃﾞｨﾝﾑ</v>
          </cell>
        </row>
        <row r="2150">
          <cell r="A2150">
            <v>25727011</v>
          </cell>
          <cell r="B2150" t="str">
            <v>[再臨]ﾎﾟｾｲﾄﾞﾝ</v>
          </cell>
        </row>
        <row r="2151">
          <cell r="A2151">
            <v>25727012</v>
          </cell>
          <cell r="B2151" t="str">
            <v/>
          </cell>
        </row>
        <row r="2152">
          <cell r="A2152">
            <v>25727013</v>
          </cell>
          <cell r="B2152" t="str">
            <v>[再臨・海王神]ﾎﾟｾｲﾄﾞﾝ</v>
          </cell>
        </row>
        <row r="2153">
          <cell r="A2153">
            <v>16728011</v>
          </cell>
          <cell r="B2153" t="str">
            <v>[復讐]ﾎﾟｾｲﾄﾞﾝ</v>
          </cell>
        </row>
        <row r="2154">
          <cell r="A2154">
            <v>16728012</v>
          </cell>
          <cell r="B2154" t="str">
            <v/>
          </cell>
        </row>
        <row r="2155">
          <cell r="A2155">
            <v>16728013</v>
          </cell>
          <cell r="B2155" t="str">
            <v>[極・復讐海王]ﾎﾟｾｲﾄﾞﾝ</v>
          </cell>
        </row>
        <row r="2156">
          <cell r="A2156">
            <v>36729011</v>
          </cell>
          <cell r="B2156" t="str">
            <v/>
          </cell>
        </row>
        <row r="2157">
          <cell r="A2157">
            <v>36729012</v>
          </cell>
          <cell r="B2157" t="str">
            <v/>
          </cell>
        </row>
        <row r="2158">
          <cell r="A2158">
            <v>36729013</v>
          </cell>
          <cell r="B2158" t="str">
            <v/>
          </cell>
        </row>
        <row r="2159">
          <cell r="A2159">
            <v>36730011</v>
          </cell>
          <cell r="B2159" t="str">
            <v>ｼｰﾎｰｽ</v>
          </cell>
        </row>
        <row r="2160">
          <cell r="A2160">
            <v>36730012</v>
          </cell>
          <cell r="B2160" t="str">
            <v>ｼｰﾎｰｽ+</v>
          </cell>
        </row>
        <row r="2161">
          <cell r="A2161">
            <v>36730013</v>
          </cell>
          <cell r="B2161" t="str">
            <v>[誘惑乙女]ｼｰﾎｰｽ</v>
          </cell>
        </row>
        <row r="2162">
          <cell r="A2162">
            <v>24731011</v>
          </cell>
          <cell r="B2162" t="str">
            <v>ｱｰｳｨｰｿｳﾄﾙ</v>
          </cell>
        </row>
        <row r="2163">
          <cell r="A2163">
            <v>24731012</v>
          </cell>
          <cell r="B2163" t="str">
            <v>ｱｰｳｨｰｿｳﾄﾙ+</v>
          </cell>
        </row>
        <row r="2164">
          <cell r="A2164">
            <v>24731013</v>
          </cell>
          <cell r="B2164" t="str">
            <v>[水獣乙女]ｱｰｳｨｰｿｳﾄﾙ</v>
          </cell>
        </row>
        <row r="2165">
          <cell r="A2165">
            <v>27732011</v>
          </cell>
          <cell r="B2165" t="str">
            <v>[夏の黒翼]ﾊﾞﾊﾑｰﾄ</v>
          </cell>
        </row>
        <row r="2166">
          <cell r="A2166">
            <v>27732012</v>
          </cell>
          <cell r="B2166" t="str">
            <v>[夏の黒翼]ﾊﾞﾊﾑｰﾄ+</v>
          </cell>
        </row>
        <row r="2167">
          <cell r="A2167">
            <v>27732013</v>
          </cell>
          <cell r="B2167" t="str">
            <v>[魔性解放☆]ﾊﾞﾊﾑｰﾄ</v>
          </cell>
        </row>
        <row r="2168">
          <cell r="A2168">
            <v>36733011</v>
          </cell>
          <cell r="B2168" t="str">
            <v>[小悪魔水着]ｷﾙｹｰ</v>
          </cell>
        </row>
        <row r="2169">
          <cell r="A2169">
            <v>36733012</v>
          </cell>
          <cell r="B2169" t="str">
            <v>[小悪魔水着]ｷﾙｹｰ+</v>
          </cell>
        </row>
        <row r="2170">
          <cell r="A2170">
            <v>36733013</v>
          </cell>
          <cell r="B2170" t="str">
            <v>[狂愛水着]ｷﾙｹｰ</v>
          </cell>
        </row>
        <row r="2171">
          <cell r="A2171">
            <v>36734011</v>
          </cell>
          <cell r="B2171" t="str">
            <v>[白波の水着]ﾗﾌｧｴﾙ</v>
          </cell>
        </row>
        <row r="2172">
          <cell r="A2172">
            <v>36734012</v>
          </cell>
          <cell r="B2172" t="str">
            <v>[白波の水着]ﾗﾌｧｴﾙ+</v>
          </cell>
        </row>
        <row r="2173">
          <cell r="A2173">
            <v>36734013</v>
          </cell>
          <cell r="B2173" t="str">
            <v>[豊満水着天使]ﾗﾌｧｴﾙ</v>
          </cell>
        </row>
        <row r="2174">
          <cell r="A2174">
            <v>16735011</v>
          </cell>
          <cell r="B2174" t="str">
            <v>[ぷかぷか]ｹﾙﾍﾞﾛｽ</v>
          </cell>
        </row>
        <row r="2175">
          <cell r="A2175">
            <v>16735012</v>
          </cell>
          <cell r="B2175" t="str">
            <v/>
          </cell>
        </row>
        <row r="2176">
          <cell r="A2176">
            <v>16735013</v>
          </cell>
          <cell r="B2176" t="str">
            <v>[ぷかぷか浮き輪]ｹﾙﾍﾞﾛｽ</v>
          </cell>
        </row>
        <row r="2177">
          <cell r="A2177">
            <v>16736011</v>
          </cell>
          <cell r="B2177" t="str">
            <v>[月輪水着姫]ｱﾙﾃﾐｽ</v>
          </cell>
        </row>
        <row r="2178">
          <cell r="A2178">
            <v>16736012</v>
          </cell>
          <cell r="B2178" t="str">
            <v/>
          </cell>
        </row>
        <row r="2179">
          <cell r="A2179">
            <v>16736013</v>
          </cell>
          <cell r="B2179" t="str">
            <v/>
          </cell>
        </row>
        <row r="2180">
          <cell r="A2180">
            <v>36737011</v>
          </cell>
          <cell r="B2180" t="str">
            <v>[酒池肉林ﾋﾞｷﾆ]ﾔﾏﾀﾉｵﾛﾁ</v>
          </cell>
        </row>
        <row r="2181">
          <cell r="A2181">
            <v>36737012</v>
          </cell>
          <cell r="B2181" t="str">
            <v>[酒池肉林ﾋﾞｷﾆ]ﾔﾏﾀﾉｵﾛﾁ+</v>
          </cell>
        </row>
        <row r="2182">
          <cell r="A2182">
            <v>36737013</v>
          </cell>
          <cell r="B2182" t="str">
            <v>[ﾋﾞｷﾆﾊｰﾚﾑ]ﾔﾏﾀﾉｵﾛﾁ</v>
          </cell>
        </row>
        <row r="2183">
          <cell r="A2183">
            <v>24738011</v>
          </cell>
          <cell r="B2183" t="str">
            <v>[水着夜夢]ﾅｲﾄﾒｱ</v>
          </cell>
        </row>
        <row r="2184">
          <cell r="A2184">
            <v>24738012</v>
          </cell>
          <cell r="B2184" t="str">
            <v>[水着夜夢]ﾅｲﾄﾒｱ+</v>
          </cell>
        </row>
        <row r="2185">
          <cell r="A2185">
            <v>24738013</v>
          </cell>
          <cell r="B2185" t="str">
            <v>[夏夜の悪夢]ﾅｲﾄﾒｱ</v>
          </cell>
        </row>
        <row r="2186">
          <cell r="A2186">
            <v>14739011</v>
          </cell>
          <cell r="B2186" t="str">
            <v>[水着海邪]ﾗﾊﾌﾞ</v>
          </cell>
        </row>
        <row r="2187">
          <cell r="A2187">
            <v>14739012</v>
          </cell>
          <cell r="B2187" t="str">
            <v>[水着海邪]ﾗﾊﾌﾞ+</v>
          </cell>
        </row>
        <row r="2188">
          <cell r="A2188">
            <v>14739013</v>
          </cell>
          <cell r="B2188" t="str">
            <v>[真夏の海邪]ﾗﾊﾌﾞ</v>
          </cell>
        </row>
        <row r="2189">
          <cell r="A2189">
            <v>34740011</v>
          </cell>
          <cell r="B2189" t="str">
            <v>[絶壁水着]ﾚﾑﾚｰｽ</v>
          </cell>
        </row>
        <row r="2190">
          <cell r="A2190">
            <v>34740012</v>
          </cell>
          <cell r="B2190" t="str">
            <v>[絶壁水着]ﾚﾑﾚｰｽ+</v>
          </cell>
        </row>
        <row r="2191">
          <cell r="A2191">
            <v>34740013</v>
          </cell>
          <cell r="B2191" t="str">
            <v>[ぺったんみずぎ]ﾚﾑﾚｰｽ</v>
          </cell>
        </row>
        <row r="2192">
          <cell r="A2192">
            <v>34741011</v>
          </cell>
          <cell r="B2192" t="str">
            <v>[水着一角獣]ﾕﾆｺｰﾝ</v>
          </cell>
        </row>
        <row r="2193">
          <cell r="A2193">
            <v>34741012</v>
          </cell>
          <cell r="B2193" t="str">
            <v>[水着一角獣]ﾕﾆｺｰﾝ+</v>
          </cell>
        </row>
        <row r="2194">
          <cell r="A2194">
            <v>34741013</v>
          </cell>
          <cell r="B2194" t="str">
            <v>[聖獣水着]ﾕﾆｺｰﾝ</v>
          </cell>
        </row>
        <row r="2195">
          <cell r="A2195">
            <v>26742011</v>
          </cell>
          <cell r="B2195" t="str">
            <v>ｵﾘﾋﾒ</v>
          </cell>
        </row>
        <row r="2196">
          <cell r="A2196">
            <v>26742012</v>
          </cell>
          <cell r="B2196" t="str">
            <v>ｵﾘﾋﾒ+</v>
          </cell>
        </row>
        <row r="2197">
          <cell r="A2197">
            <v>26742013</v>
          </cell>
          <cell r="B2197" t="str">
            <v>[七夕祭り]ｵﾘﾋﾒ</v>
          </cell>
        </row>
        <row r="2198">
          <cell r="A2198">
            <v>16743011</v>
          </cell>
          <cell r="B2198" t="str">
            <v>ﾋｺﾎﾞｼ</v>
          </cell>
        </row>
        <row r="2199">
          <cell r="A2199">
            <v>16743012</v>
          </cell>
          <cell r="B2199" t="str">
            <v>ﾋｺﾎﾞｼ+</v>
          </cell>
        </row>
        <row r="2200">
          <cell r="A2200">
            <v>16743013</v>
          </cell>
          <cell r="B2200" t="str">
            <v>[七夕祭り]ﾋｺﾎﾞｼ</v>
          </cell>
        </row>
        <row r="2201">
          <cell r="A2201">
            <v>11744011</v>
          </cell>
          <cell r="B2201" t="str">
            <v>[水恐怖]ﾃｭﾎﾟｰﾝ</v>
          </cell>
        </row>
        <row r="2202">
          <cell r="A2202">
            <v>12745011</v>
          </cell>
          <cell r="B2202" t="str">
            <v>[ﾌﾟｰﾙｻｲﾄﾞ]ﾃｭﾎﾟｰﾝ</v>
          </cell>
        </row>
        <row r="2203">
          <cell r="A2203">
            <v>13746011</v>
          </cell>
          <cell r="B2203" t="str">
            <v>[水克服]ﾃｭﾎﾟｰﾝ</v>
          </cell>
        </row>
        <row r="2204">
          <cell r="A2204">
            <v>14747011</v>
          </cell>
          <cell r="B2204" t="str">
            <v>[ぷかぷか]ﾃｭﾎﾟｰﾝ</v>
          </cell>
        </row>
        <row r="2205">
          <cell r="A2205">
            <v>16748011</v>
          </cell>
          <cell r="B2205" t="str">
            <v>[ﾋﾞｰﾁｶﾞｰﾙ]ﾃｭﾎﾟｰﾝ</v>
          </cell>
        </row>
        <row r="2206">
          <cell r="A2206">
            <v>16748013</v>
          </cell>
          <cell r="B2206" t="str">
            <v>[遊泳姫]ﾃｭﾎﾟｰﾝ</v>
          </cell>
        </row>
        <row r="2207">
          <cell r="A2207">
            <v>15749011</v>
          </cell>
          <cell r="B2207" t="str">
            <v>[遊泳少女]ﾃｭﾎﾟｰﾝ</v>
          </cell>
        </row>
        <row r="2208">
          <cell r="A2208">
            <v>15749013</v>
          </cell>
          <cell r="B2208" t="str">
            <v>[初めての遊泳姫]ﾃｭﾎﾟｰﾝ</v>
          </cell>
        </row>
        <row r="2209">
          <cell r="A2209">
            <v>21750011</v>
          </cell>
          <cell r="B2209" t="str">
            <v>[水恐怖]ﾃｭﾎﾟｰﾝ</v>
          </cell>
        </row>
        <row r="2210">
          <cell r="A2210">
            <v>22751011</v>
          </cell>
          <cell r="B2210" t="str">
            <v>[ﾌﾟｰﾙｻｲﾄﾞ]ﾃｭﾎﾟｰﾝ</v>
          </cell>
        </row>
        <row r="2211">
          <cell r="A2211">
            <v>23752011</v>
          </cell>
          <cell r="B2211" t="str">
            <v>[水克服]ﾃｭﾎﾟｰﾝ</v>
          </cell>
        </row>
        <row r="2212">
          <cell r="A2212">
            <v>24753011</v>
          </cell>
          <cell r="B2212" t="str">
            <v>[ぷかぷか]ﾃｭﾎﾟｰﾝ</v>
          </cell>
        </row>
        <row r="2213">
          <cell r="A2213">
            <v>26754011</v>
          </cell>
          <cell r="B2213" t="str">
            <v>[ﾋﾞｰﾁｶﾞｰﾙ]ﾃｭﾎﾟｰﾝ</v>
          </cell>
        </row>
        <row r="2214">
          <cell r="A2214">
            <v>26754013</v>
          </cell>
          <cell r="B2214" t="str">
            <v>[遊泳姫]ﾃｭﾎﾟｰﾝ</v>
          </cell>
        </row>
        <row r="2215">
          <cell r="A2215">
            <v>25755011</v>
          </cell>
          <cell r="B2215" t="str">
            <v>[遊泳少女]ﾃｭﾎﾟｰﾝ</v>
          </cell>
        </row>
        <row r="2216">
          <cell r="A2216">
            <v>25755013</v>
          </cell>
          <cell r="B2216" t="str">
            <v>[初めての遊泳姫]ﾃｭﾎﾟｰﾝ</v>
          </cell>
        </row>
        <row r="2217">
          <cell r="A2217">
            <v>31756011</v>
          </cell>
          <cell r="B2217" t="str">
            <v>[水恐怖]ﾃｭﾎﾟｰﾝ</v>
          </cell>
        </row>
        <row r="2218">
          <cell r="A2218">
            <v>32757011</v>
          </cell>
          <cell r="B2218" t="str">
            <v>[ﾌﾟｰﾙｻｲﾄﾞ]ﾃｭﾎﾟｰﾝ</v>
          </cell>
        </row>
        <row r="2219">
          <cell r="A2219">
            <v>33758011</v>
          </cell>
          <cell r="B2219" t="str">
            <v>[水克服]ﾃｭﾎﾟｰﾝ</v>
          </cell>
        </row>
        <row r="2220">
          <cell r="A2220">
            <v>34759011</v>
          </cell>
          <cell r="B2220" t="str">
            <v>[ぷかぷか]ﾃｭﾎﾟｰﾝ</v>
          </cell>
        </row>
        <row r="2221">
          <cell r="A2221">
            <v>36760011</v>
          </cell>
          <cell r="B2221" t="str">
            <v>[ﾋﾞｰﾁｶﾞｰﾙ]ﾃｭﾎﾟｰﾝ</v>
          </cell>
        </row>
        <row r="2222">
          <cell r="A2222">
            <v>36760013</v>
          </cell>
          <cell r="B2222" t="str">
            <v>[遊泳姫]ﾃｭﾎﾟｰﾝ</v>
          </cell>
        </row>
        <row r="2223">
          <cell r="A2223">
            <v>35761011</v>
          </cell>
          <cell r="B2223" t="str">
            <v>[遊泳少女]ﾃｭﾎﾟｰﾝ</v>
          </cell>
        </row>
        <row r="2224">
          <cell r="A2224">
            <v>35761013</v>
          </cell>
          <cell r="B2224" t="str">
            <v>[初めての遊泳姫]ﾃｭﾎﾟｰﾝ</v>
          </cell>
        </row>
        <row r="2225">
          <cell r="A2225">
            <v>15762011</v>
          </cell>
          <cell r="B2225" t="str">
            <v>ﾎﾜｲﾄﾄﾞﾗｺﾞﾝ</v>
          </cell>
        </row>
        <row r="2226">
          <cell r="A2226">
            <v>15762012</v>
          </cell>
          <cell r="B2226" t="str">
            <v>ﾎﾜｲﾄﾄﾞﾗｺﾞﾝ+</v>
          </cell>
        </row>
        <row r="2227">
          <cell r="A2227">
            <v>15762013</v>
          </cell>
          <cell r="B2227" t="str">
            <v>[白龍降臨]ﾎﾜｲﾄﾄﾞﾗｺﾞﾝ</v>
          </cell>
        </row>
        <row r="2228">
          <cell r="A2228">
            <v>26763011</v>
          </cell>
          <cell r="B2228" t="str">
            <v>[邪白竜]ﾎﾜｲﾄﾄﾞﾗｺﾞﾝ</v>
          </cell>
        </row>
        <row r="2229">
          <cell r="A2229">
            <v>26763012</v>
          </cell>
          <cell r="B2229" t="str">
            <v>[邪白竜]ﾎﾜｲﾄﾄﾞﾗｺﾞﾝ+</v>
          </cell>
        </row>
        <row r="2230">
          <cell r="A2230">
            <v>26763013</v>
          </cell>
          <cell r="B2230" t="str">
            <v>[極・邪白竜]ﾎﾜｲﾄﾄﾞﾗｺﾞﾝ</v>
          </cell>
        </row>
        <row r="2231">
          <cell r="A2231">
            <v>16764011</v>
          </cell>
          <cell r="B2231" t="str">
            <v>ｽﾞﾒｲ</v>
          </cell>
        </row>
        <row r="2232">
          <cell r="A2232">
            <v>16764012</v>
          </cell>
          <cell r="B2232" t="str">
            <v>ｽﾞﾒｲ+</v>
          </cell>
        </row>
        <row r="2233">
          <cell r="A2233">
            <v>16764013</v>
          </cell>
          <cell r="B2233" t="str">
            <v>[守護翠竜]ｽﾞﾒｲ</v>
          </cell>
        </row>
        <row r="2234">
          <cell r="A2234">
            <v>34765011</v>
          </cell>
          <cell r="B2234" t="str">
            <v>ｶﾞｲｱ</v>
          </cell>
        </row>
        <row r="2235">
          <cell r="A2235">
            <v>34765012</v>
          </cell>
          <cell r="B2235" t="str">
            <v>ｶﾞｲｱ+</v>
          </cell>
        </row>
        <row r="2236">
          <cell r="A2236">
            <v>34765013</v>
          </cell>
          <cell r="B2236" t="str">
            <v>[原初神]ｶﾞｲｱ</v>
          </cell>
        </row>
        <row r="2237">
          <cell r="A2237">
            <v>23766011</v>
          </cell>
          <cell r="B2237" t="str">
            <v>ﾅｯｸﾗｳﾞｨｰ</v>
          </cell>
        </row>
        <row r="2238">
          <cell r="A2238">
            <v>23766012</v>
          </cell>
          <cell r="B2238" t="str">
            <v>ﾅｯｸﾗｳﾞｨｰ+</v>
          </cell>
        </row>
        <row r="2239">
          <cell r="A2239">
            <v>23766013</v>
          </cell>
          <cell r="B2239" t="str">
            <v>[海坊主]ﾅｯｸﾗｳﾞｨｰ</v>
          </cell>
        </row>
        <row r="2240">
          <cell r="A2240">
            <v>36767011</v>
          </cell>
          <cell r="B2240" t="str">
            <v>ｸﾛﾉｽ</v>
          </cell>
        </row>
        <row r="2241">
          <cell r="A2241">
            <v>36767012</v>
          </cell>
          <cell r="B2241" t="str">
            <v>ｸﾛﾉｽ+</v>
          </cell>
        </row>
        <row r="2242">
          <cell r="A2242">
            <v>36767013</v>
          </cell>
          <cell r="B2242" t="str">
            <v>[農耕神]ｸﾛﾉｽ</v>
          </cell>
        </row>
        <row r="2243">
          <cell r="A2243">
            <v>24768011</v>
          </cell>
          <cell r="B2243" t="str">
            <v>ｱﾊﾟｵｼｬ</v>
          </cell>
        </row>
        <row r="2244">
          <cell r="A2244">
            <v>24768012</v>
          </cell>
          <cell r="B2244" t="str">
            <v>ｱﾊﾟｵｼｬ+</v>
          </cell>
        </row>
        <row r="2245">
          <cell r="A2245">
            <v>24768013</v>
          </cell>
          <cell r="B2245" t="str">
            <v>[旱魃悪神]ｱﾊﾟｵｼｬ</v>
          </cell>
        </row>
        <row r="2246">
          <cell r="A2246">
            <v>16769011</v>
          </cell>
          <cell r="B2246" t="str">
            <v>[紅竜姫]ﾚｳﾞｨｱ</v>
          </cell>
        </row>
        <row r="2247">
          <cell r="A2247">
            <v>16769012</v>
          </cell>
          <cell r="B2247" t="str">
            <v>[紅竜姫]ﾚｳﾞｨｱ+</v>
          </cell>
        </row>
        <row r="2248">
          <cell r="A2248">
            <v>16769013</v>
          </cell>
          <cell r="B2248" t="str">
            <v>[紅竜王姫]ﾚｳﾞｨｱ</v>
          </cell>
        </row>
        <row r="2249">
          <cell r="A2249">
            <v>26770011</v>
          </cell>
          <cell r="B2249" t="str">
            <v>[蒼竜姫]ﾚｳﾞｨｱ</v>
          </cell>
        </row>
        <row r="2250">
          <cell r="A2250">
            <v>26770012</v>
          </cell>
          <cell r="B2250" t="str">
            <v>[蒼竜姫]ﾚｳﾞｨｱ+</v>
          </cell>
        </row>
        <row r="2251">
          <cell r="A2251">
            <v>26770013</v>
          </cell>
          <cell r="B2251" t="str">
            <v>[蒼竜王姫]ﾚｳﾞｨｱ</v>
          </cell>
        </row>
        <row r="2252">
          <cell r="A2252">
            <v>36771011</v>
          </cell>
          <cell r="B2252" t="str">
            <v>[翠竜姫]ﾚｳﾞｨｱ</v>
          </cell>
        </row>
        <row r="2253">
          <cell r="A2253">
            <v>36771012</v>
          </cell>
          <cell r="B2253" t="str">
            <v>[翠竜姫]ﾚｳﾞｨｱ+</v>
          </cell>
        </row>
        <row r="2254">
          <cell r="A2254">
            <v>36771013</v>
          </cell>
          <cell r="B2254" t="str">
            <v>[翠竜王姫]ﾚｳﾞｨｱ</v>
          </cell>
        </row>
        <row r="2255">
          <cell r="A2255">
            <v>26772011</v>
          </cell>
          <cell r="B2255" t="str">
            <v>ｼｪﾑﾊｻﾞ</v>
          </cell>
        </row>
        <row r="2256">
          <cell r="A2256">
            <v>26772012</v>
          </cell>
          <cell r="B2256" t="str">
            <v>ｼｪﾑﾊｻﾞ+</v>
          </cell>
        </row>
        <row r="2257">
          <cell r="A2257">
            <v>26772013</v>
          </cell>
          <cell r="B2257" t="str">
            <v>[魔妖姫]ｼｪﾑﾊｻﾞ</v>
          </cell>
        </row>
        <row r="2258">
          <cell r="A2258">
            <v>16773013</v>
          </cell>
          <cell r="B2258" t="str">
            <v>[魔熱姫]ｼｪﾑﾊｻﾞ</v>
          </cell>
        </row>
        <row r="2259">
          <cell r="A2259">
            <v>36774013</v>
          </cell>
          <cell r="B2259" t="str">
            <v>[魔純姫]ｼｪﾑﾊｻﾞ</v>
          </cell>
        </row>
        <row r="2260">
          <cell r="A2260">
            <v>35775011</v>
          </cell>
          <cell r="B2260" t="str">
            <v>ﾀﾅﾄｽ</v>
          </cell>
        </row>
        <row r="2261">
          <cell r="A2261">
            <v>35775012</v>
          </cell>
          <cell r="B2261" t="str">
            <v>ﾀﾅﾄｽ+</v>
          </cell>
        </row>
        <row r="2262">
          <cell r="A2262">
            <v>35775013</v>
          </cell>
          <cell r="B2262" t="str">
            <v>[死神姫]ﾀﾅﾄｽ</v>
          </cell>
        </row>
        <row r="2263">
          <cell r="A2263">
            <v>26776011</v>
          </cell>
          <cell r="B2263" t="str">
            <v>ｱｽﾌﾟ</v>
          </cell>
        </row>
        <row r="2264">
          <cell r="A2264">
            <v>26776012</v>
          </cell>
          <cell r="B2264" t="str">
            <v>ｱｽﾌﾟ+</v>
          </cell>
        </row>
        <row r="2265">
          <cell r="A2265">
            <v>26776013</v>
          </cell>
          <cell r="B2265" t="str">
            <v>[小蛇姫]ｱｽﾌﾟ</v>
          </cell>
        </row>
        <row r="2266">
          <cell r="A2266">
            <v>14777011</v>
          </cell>
          <cell r="B2266" t="str">
            <v>ｻﾃｭﾛｽ</v>
          </cell>
        </row>
        <row r="2267">
          <cell r="A2267">
            <v>14777012</v>
          </cell>
          <cell r="B2267" t="str">
            <v>ｻﾃｭﾛｽ+</v>
          </cell>
        </row>
        <row r="2268">
          <cell r="A2268">
            <v>14777013</v>
          </cell>
          <cell r="B2268" t="str">
            <v>[山羊踊姫]ｻﾃｭﾛｽ</v>
          </cell>
        </row>
        <row r="2269">
          <cell r="A2269">
            <v>17778011</v>
          </cell>
          <cell r="B2269" t="str">
            <v>ﾙｼﾌｪﾙ</v>
          </cell>
        </row>
        <row r="2270">
          <cell r="A2270">
            <v>17778012</v>
          </cell>
          <cell r="B2270" t="str">
            <v>ﾙｼﾌｪﾙ+</v>
          </cell>
        </row>
        <row r="2271">
          <cell r="A2271">
            <v>17778013</v>
          </cell>
          <cell r="B2271" t="str">
            <v>[堕天姫]ﾙｼﾌｪﾙ</v>
          </cell>
        </row>
        <row r="2272">
          <cell r="A2272">
            <v>16779011</v>
          </cell>
          <cell r="B2272" t="str">
            <v>[恋堕天の水沫]ｱｻﾞｾﾞﾙ</v>
          </cell>
        </row>
        <row r="2273">
          <cell r="A2273">
            <v>16779012</v>
          </cell>
          <cell r="B2273" t="str">
            <v>[恋堕天の水沫]ｱｻﾞｾﾞﾙ+</v>
          </cell>
        </row>
        <row r="2274">
          <cell r="A2274">
            <v>16779013</v>
          </cell>
          <cell r="B2274" t="str">
            <v>[堕天の水着]ｱｻﾞｾﾞﾙ</v>
          </cell>
        </row>
        <row r="2275">
          <cell r="A2275">
            <v>26780011</v>
          </cell>
          <cell r="B2275" t="str">
            <v>[夏の幻誘夢]ﾘﾘﾑ</v>
          </cell>
        </row>
        <row r="2276">
          <cell r="A2276">
            <v>26780012</v>
          </cell>
          <cell r="B2276" t="str">
            <v>[夏の幻誘夢]ﾘﾘﾑ+</v>
          </cell>
        </row>
        <row r="2277">
          <cell r="A2277">
            <v>26780013</v>
          </cell>
          <cell r="B2277" t="str">
            <v>[真夏の淫魔]ﾘﾘﾑ</v>
          </cell>
        </row>
        <row r="2278">
          <cell r="A2278">
            <v>14781011</v>
          </cell>
          <cell r="B2278" t="str">
            <v>[渚の水蛇女]ﾗﾐｱ</v>
          </cell>
        </row>
        <row r="2279">
          <cell r="A2279">
            <v>14781012</v>
          </cell>
          <cell r="B2279" t="str">
            <v>[渚の水蛇女]ﾗﾐｱ+</v>
          </cell>
        </row>
        <row r="2280">
          <cell r="A2280">
            <v>14781013</v>
          </cell>
          <cell r="B2280" t="str">
            <v>[見ちゃﾀﾞﾒ]ﾗﾐｱ</v>
          </cell>
        </row>
        <row r="2281">
          <cell r="A2281">
            <v>24782011</v>
          </cell>
          <cell r="B2281" t="str">
            <v>[盛夏の狼娘]ｽｺﾙ</v>
          </cell>
        </row>
        <row r="2282">
          <cell r="A2282">
            <v>24782012</v>
          </cell>
          <cell r="B2282" t="str">
            <v>[盛夏の狼娘]ｽｺﾙ+</v>
          </cell>
        </row>
        <row r="2283">
          <cell r="A2283">
            <v>24782013</v>
          </cell>
          <cell r="B2283" t="str">
            <v>[ﾋﾞｷﾆ狼]ｽｺﾙ</v>
          </cell>
        </row>
        <row r="2284">
          <cell r="A2284">
            <v>25783011</v>
          </cell>
          <cell r="B2284" t="str">
            <v>ｼﾞﾗﾝﾄ</v>
          </cell>
        </row>
        <row r="2285">
          <cell r="A2285">
            <v>25783012</v>
          </cell>
          <cell r="B2285" t="str">
            <v>ｼﾞﾗﾝﾄ+</v>
          </cell>
        </row>
        <row r="2286">
          <cell r="A2286">
            <v>25783013</v>
          </cell>
          <cell r="B2286" t="str">
            <v>[黒龍姫]ｼﾞﾗﾝﾄ</v>
          </cell>
        </row>
        <row r="2287">
          <cell r="A2287">
            <v>16784011</v>
          </cell>
          <cell r="B2287" t="str">
            <v>ｲｼｽ</v>
          </cell>
        </row>
        <row r="2288">
          <cell r="A2288">
            <v>16784012</v>
          </cell>
          <cell r="B2288" t="str">
            <v>ｲｼｽ+</v>
          </cell>
        </row>
        <row r="2289">
          <cell r="A2289">
            <v>16784013</v>
          </cell>
          <cell r="B2289" t="str">
            <v>[鳶翼神]ｲｼｽ</v>
          </cell>
        </row>
        <row r="2290">
          <cell r="A2290">
            <v>34785011</v>
          </cell>
          <cell r="B2290" t="str">
            <v>ｴｳﾃﾙﾍﾟｰ</v>
          </cell>
        </row>
        <row r="2291">
          <cell r="A2291">
            <v>34785012</v>
          </cell>
          <cell r="B2291" t="str">
            <v>ｴｳﾃﾙﾍﾟｰ+</v>
          </cell>
        </row>
        <row r="2292">
          <cell r="A2292">
            <v>34785013</v>
          </cell>
          <cell r="B2292" t="str">
            <v>[抒情姫]ｴｳﾃﾙﾍﾟｰ</v>
          </cell>
        </row>
        <row r="2293">
          <cell r="A2293">
            <v>15956011</v>
          </cell>
          <cell r="B2293" t="str">
            <v>ｼｬﾙ･ﾊﾟﾚｱｽ</v>
          </cell>
        </row>
        <row r="2294">
          <cell r="A2294">
            <v>36786011</v>
          </cell>
          <cell r="B2294" t="str">
            <v>ｸﾞﾗｽ･ｶﾞｳﾞﾅﾝ</v>
          </cell>
        </row>
        <row r="2295">
          <cell r="A2295">
            <v>36786012</v>
          </cell>
          <cell r="B2295" t="str">
            <v>ｸﾞﾗｽ･ｶﾞｳﾞﾅﾝ+</v>
          </cell>
        </row>
        <row r="2296">
          <cell r="A2296">
            <v>36786013</v>
          </cell>
          <cell r="B2296" t="str">
            <v>[豊穣牝牛]ｸﾞﾗｽ･ｶﾞｳﾞﾅﾝ</v>
          </cell>
        </row>
        <row r="2297">
          <cell r="A2297">
            <v>24787011</v>
          </cell>
          <cell r="B2297" t="str">
            <v>ﾋﾟｭﾄﾝ</v>
          </cell>
        </row>
        <row r="2298">
          <cell r="A2298">
            <v>24787012</v>
          </cell>
          <cell r="B2298" t="str">
            <v>ﾋﾟｭﾄﾝ+</v>
          </cell>
        </row>
        <row r="2299">
          <cell r="A2299">
            <v>24787013</v>
          </cell>
          <cell r="B2299" t="str">
            <v>[巨大蛇]ﾋﾟｭﾄﾝ</v>
          </cell>
        </row>
        <row r="2300">
          <cell r="A2300">
            <v>13788011</v>
          </cell>
          <cell r="B2300" t="str">
            <v>ﾍﾙﾊｳﾝﾄﾞ</v>
          </cell>
        </row>
        <row r="2301">
          <cell r="A2301">
            <v>13788012</v>
          </cell>
          <cell r="B2301" t="str">
            <v>ﾍﾙﾊｳﾝﾄﾞ+</v>
          </cell>
        </row>
        <row r="2302">
          <cell r="A2302">
            <v>13788013</v>
          </cell>
          <cell r="B2302" t="str">
            <v>[黒き魔犬]ﾍﾙﾊｳﾝﾄﾞ</v>
          </cell>
        </row>
        <row r="2303">
          <cell r="A2303">
            <v>36789011</v>
          </cell>
          <cell r="B2303" t="str">
            <v>ｽｷｱﾎﾟﾃﾞｽ</v>
          </cell>
        </row>
        <row r="2304">
          <cell r="A2304">
            <v>36789012</v>
          </cell>
          <cell r="B2304" t="str">
            <v>ｽｷｱﾎﾟﾃﾞｽ+</v>
          </cell>
        </row>
        <row r="2305">
          <cell r="A2305">
            <v>36789013</v>
          </cell>
          <cell r="B2305" t="str">
            <v>[跳々姫]ｽｷｱﾎﾟﾃﾞｽ</v>
          </cell>
        </row>
        <row r="2306">
          <cell r="A2306">
            <v>15790011</v>
          </cell>
          <cell r="B2306" t="str">
            <v>ﾆｰｹｰ</v>
          </cell>
        </row>
        <row r="2307">
          <cell r="A2307">
            <v>15790012</v>
          </cell>
          <cell r="B2307" t="str">
            <v>ﾆｰｹｰ+</v>
          </cell>
        </row>
        <row r="2308">
          <cell r="A2308">
            <v>15790013</v>
          </cell>
          <cell r="B2308" t="str">
            <v>[応援姫]ﾆｰｹｰ</v>
          </cell>
        </row>
        <row r="2309">
          <cell r="A2309">
            <v>26791011</v>
          </cell>
          <cell r="B2309" t="str">
            <v>ﾃﾞﾙﾋﾟｭﾈ</v>
          </cell>
        </row>
        <row r="2310">
          <cell r="A2310">
            <v>26791012</v>
          </cell>
          <cell r="B2310" t="str">
            <v>ﾃﾞﾙﾋﾟｭﾈ+</v>
          </cell>
        </row>
        <row r="2311">
          <cell r="A2311">
            <v>26791013</v>
          </cell>
          <cell r="B2311" t="str">
            <v>[神託]ﾃﾞﾙﾋﾟｭﾈ</v>
          </cell>
        </row>
        <row r="2312">
          <cell r="A2312">
            <v>14792011</v>
          </cell>
          <cell r="B2312" t="str">
            <v>ｱｽﾄﾐ</v>
          </cell>
        </row>
        <row r="2313">
          <cell r="A2313">
            <v>14792012</v>
          </cell>
          <cell r="B2313" t="str">
            <v>ｱｽﾄﾐ+</v>
          </cell>
        </row>
        <row r="2314">
          <cell r="A2314">
            <v>14792013</v>
          </cell>
          <cell r="B2314" t="str">
            <v>[怪人]ｱｽﾄﾐ</v>
          </cell>
        </row>
        <row r="2315">
          <cell r="A2315">
            <v>33793011</v>
          </cell>
          <cell r="B2315" t="str">
            <v>ｺﾌﾞﾗﾅｲ</v>
          </cell>
        </row>
        <row r="2316">
          <cell r="A2316">
            <v>33793012</v>
          </cell>
          <cell r="B2316" t="str">
            <v>ｺﾌﾞﾗﾅｲ+</v>
          </cell>
        </row>
        <row r="2317">
          <cell r="A2317">
            <v>33793013</v>
          </cell>
          <cell r="B2317" t="str">
            <v>[鉱山妖精]ｺﾌﾞﾗﾅｲ</v>
          </cell>
        </row>
        <row r="2318">
          <cell r="A2318">
            <v>26794011</v>
          </cell>
          <cell r="B2318" t="str">
            <v>ﾐｭﾙﾒｺﾚｵ</v>
          </cell>
        </row>
        <row r="2319">
          <cell r="A2319">
            <v>26794012</v>
          </cell>
          <cell r="B2319" t="str">
            <v>ﾐｭﾙﾒｺﾚｵ+</v>
          </cell>
        </row>
        <row r="2320">
          <cell r="A2320">
            <v>26794013</v>
          </cell>
          <cell r="B2320" t="str">
            <v>[蟻獅子]ﾐｭﾙﾒｺﾚｵ</v>
          </cell>
        </row>
        <row r="2321">
          <cell r="A2321">
            <v>34795011</v>
          </cell>
          <cell r="B2321" t="str">
            <v>ｸﾘｰﾙ</v>
          </cell>
        </row>
        <row r="2322">
          <cell r="A2322">
            <v>34795012</v>
          </cell>
          <cell r="B2322" t="str">
            <v>ｸﾘｰﾙ+</v>
          </cell>
        </row>
        <row r="2323">
          <cell r="A2323">
            <v>34795013</v>
          </cell>
          <cell r="B2323" t="str">
            <v xml:space="preserve">[魚人姫]ｸﾘｰﾙ  </v>
          </cell>
        </row>
        <row r="2324">
          <cell r="A2324">
            <v>15796011</v>
          </cell>
          <cell r="B2324" t="str">
            <v>ﾗﾏｼｭﾄｩ</v>
          </cell>
        </row>
        <row r="2325">
          <cell r="A2325">
            <v>15796012</v>
          </cell>
          <cell r="B2325" t="str">
            <v>ﾗﾏｼｭﾄｩ+</v>
          </cell>
        </row>
        <row r="2326">
          <cell r="A2326">
            <v>15796013</v>
          </cell>
          <cell r="B2326" t="str">
            <v>[夢魔姫]ﾗﾏｼｭﾄｩ</v>
          </cell>
        </row>
        <row r="2327">
          <cell r="A2327">
            <v>26797011</v>
          </cell>
          <cell r="B2327" t="str">
            <v>[夢魔の囁き]ﾗﾏｼｭﾄｩ</v>
          </cell>
        </row>
        <row r="2328">
          <cell r="A2328">
            <v>26797012</v>
          </cell>
          <cell r="B2328" t="str">
            <v>[夢魔の囁き]ﾗﾏｼｭﾄｩ+</v>
          </cell>
        </row>
        <row r="2329">
          <cell r="A2329">
            <v>26797013</v>
          </cell>
          <cell r="B2329" t="str">
            <v>[極･夢魔の囁き]ﾗﾏｼｭﾄｩ</v>
          </cell>
        </row>
        <row r="2330">
          <cell r="A2330">
            <v>36798011</v>
          </cell>
          <cell r="B2330" t="str">
            <v>[狂気覚醒]ﾗﾏｼｭﾄｩ</v>
          </cell>
        </row>
        <row r="2331">
          <cell r="A2331">
            <v>36798012</v>
          </cell>
          <cell r="B2331" t="str">
            <v>[狂気覚醒]ﾗﾏｼｭﾄｩ+</v>
          </cell>
        </row>
        <row r="2332">
          <cell r="A2332">
            <v>36798013</v>
          </cell>
          <cell r="B2332" t="str">
            <v>[真極･狂気の夢魔姫]ﾗﾏｼｭﾄｩ</v>
          </cell>
        </row>
        <row r="2333">
          <cell r="A2333">
            <v>16799011</v>
          </cell>
          <cell r="B2333" t="str">
            <v>紅茶の妖精</v>
          </cell>
        </row>
        <row r="2334">
          <cell r="A2334">
            <v>16799012</v>
          </cell>
          <cell r="B2334" t="str">
            <v>紅茶の妖精+</v>
          </cell>
        </row>
        <row r="2335">
          <cell r="A2335">
            <v>16799013</v>
          </cell>
          <cell r="B2335" t="str">
            <v>[優雅な休息]紅茶の妖精</v>
          </cell>
        </row>
        <row r="2336">
          <cell r="A2336">
            <v>17800011</v>
          </cell>
          <cell r="B2336" t="str">
            <v>ﾍﾗｸﾚｽ</v>
          </cell>
        </row>
        <row r="2337">
          <cell r="A2337">
            <v>17800012</v>
          </cell>
          <cell r="B2337" t="str">
            <v>ﾍﾗｸﾚｽ+</v>
          </cell>
        </row>
        <row r="2338">
          <cell r="A2338">
            <v>17800013</v>
          </cell>
          <cell r="B2338" t="str">
            <v>[無双英雄]ﾍﾗｸﾚｽ</v>
          </cell>
        </row>
        <row r="2339">
          <cell r="A2339">
            <v>26801011</v>
          </cell>
          <cell r="B2339" t="str">
            <v>[恥智天使]ｹﾙﾌﾞ</v>
          </cell>
        </row>
        <row r="2340">
          <cell r="A2340">
            <v>26801012</v>
          </cell>
          <cell r="B2340" t="str">
            <v>[恥智天使]ｹﾙﾌﾞ+</v>
          </cell>
        </row>
        <row r="2341">
          <cell r="A2341">
            <v>26801013</v>
          </cell>
          <cell r="B2341" t="str">
            <v>[ﾋﾞｷﾆ天使]ｹﾙﾌﾞ</v>
          </cell>
        </row>
        <row r="2342">
          <cell r="A2342">
            <v>36802011</v>
          </cell>
          <cell r="B2342" t="str">
            <v>[浜辺の妖精王]ﾃｨﾀｰﾆｱ</v>
          </cell>
        </row>
        <row r="2343">
          <cell r="A2343">
            <v>36802012</v>
          </cell>
          <cell r="B2343" t="str">
            <v>[浜辺の妖精王]ﾃｨﾀｰﾆｱ+</v>
          </cell>
        </row>
        <row r="2344">
          <cell r="A2344">
            <v>36802013</v>
          </cell>
          <cell r="B2344" t="str">
            <v>[ﾋﾞｷﾆ妖精王]ﾃｨﾀｰﾆｱ</v>
          </cell>
        </row>
        <row r="2345">
          <cell r="A2345">
            <v>16803011</v>
          </cell>
          <cell r="B2345" t="str">
            <v>[蒼海の四聖獣]青龍</v>
          </cell>
        </row>
        <row r="2346">
          <cell r="A2346">
            <v>16803012</v>
          </cell>
          <cell r="B2346" t="str">
            <v>[蒼海の四聖獣]青龍+</v>
          </cell>
        </row>
        <row r="2347">
          <cell r="A2347">
            <v>16803013</v>
          </cell>
          <cell r="B2347" t="str">
            <v>[ぽろりﾊﾌﾟﾆﾝｸﾞ]青龍</v>
          </cell>
        </row>
        <row r="2348">
          <cell r="A2348">
            <v>36804011</v>
          </cell>
          <cell r="B2348" t="str">
            <v>[最楽思考]ｳｫﾌ･ﾏﾅﾌ</v>
          </cell>
        </row>
        <row r="2349">
          <cell r="A2349">
            <v>36804012</v>
          </cell>
          <cell r="B2349" t="str">
            <v>[最楽思考]ｳｫﾌ･ﾏﾅﾌ+</v>
          </cell>
        </row>
        <row r="2350">
          <cell r="A2350">
            <v>36804013</v>
          </cell>
          <cell r="B2350" t="str">
            <v>[善なるﾋﾞｷﾆ]ｳｫﾌ･ﾏﾅﾌ</v>
          </cell>
        </row>
        <row r="2351">
          <cell r="A2351">
            <v>26805011</v>
          </cell>
          <cell r="B2351" t="str">
            <v>[海氷結姫]ｼﾞｬｯｸ･ﾌﾛｽﾄ</v>
          </cell>
        </row>
        <row r="2352">
          <cell r="A2352">
            <v>26805012</v>
          </cell>
          <cell r="B2352" t="str">
            <v>[海氷結姫]ｼﾞｬｯｸ･ﾌﾛｽﾄ+</v>
          </cell>
        </row>
        <row r="2353">
          <cell r="A2353">
            <v>26805013</v>
          </cell>
          <cell r="B2353" t="str">
            <v>[ﾋﾞｷﾆ氷妖精]ｼﾞｬｯｸﾌﾛｽﾄ</v>
          </cell>
        </row>
        <row r="2354">
          <cell r="A2354">
            <v>14806011</v>
          </cell>
          <cell r="B2354" t="str">
            <v>[砂城職人]ｷｷｰﾓﾗ</v>
          </cell>
        </row>
        <row r="2355">
          <cell r="A2355">
            <v>14806012</v>
          </cell>
          <cell r="B2355" t="str">
            <v>[砂城職人]ｷｷｰﾓﾗ+</v>
          </cell>
        </row>
        <row r="2356">
          <cell r="A2356">
            <v>14806013</v>
          </cell>
          <cell r="B2356" t="str">
            <v>[ﾋﾞｰﾁ上の砂城職人]ｷｷｰﾓﾗ</v>
          </cell>
        </row>
        <row r="2357">
          <cell r="A2357">
            <v>34807011</v>
          </cell>
          <cell r="B2357" t="str">
            <v>[居候]座敷童</v>
          </cell>
        </row>
        <row r="2358">
          <cell r="A2358">
            <v>34807012</v>
          </cell>
          <cell r="B2358" t="str">
            <v>[居候]座敷童+</v>
          </cell>
        </row>
        <row r="2359">
          <cell r="A2359">
            <v>34807013</v>
          </cell>
          <cell r="B2359" t="str">
            <v>[海の家に居候]座敷童</v>
          </cell>
        </row>
        <row r="2360">
          <cell r="A2360">
            <v>34808011</v>
          </cell>
          <cell r="B2360" t="str">
            <v>[最惑水着]ｱｶ･ﾏﾅﾌ</v>
          </cell>
        </row>
        <row r="2361">
          <cell r="A2361">
            <v>34808012</v>
          </cell>
          <cell r="B2361" t="str">
            <v>[最惑水着]ｱｶ･ﾏﾅﾌ+</v>
          </cell>
        </row>
        <row r="2362">
          <cell r="A2362">
            <v>34808013</v>
          </cell>
          <cell r="B2362" t="str">
            <v>[最惑思考]ｱｶ･ﾏﾅﾌ</v>
          </cell>
        </row>
        <row r="2363">
          <cell r="A2363">
            <v>24809011</v>
          </cell>
          <cell r="B2363" t="str">
            <v>[神ﾋﾞｷﾆ]ｱﾒﾉｳｽﾞﾒ</v>
          </cell>
        </row>
        <row r="2364">
          <cell r="A2364">
            <v>24809012</v>
          </cell>
          <cell r="B2364" t="str">
            <v>[神ﾋﾞｷﾆ]ｱﾒﾉｳｽﾞﾒ+</v>
          </cell>
        </row>
        <row r="2365">
          <cell r="A2365">
            <v>24809013</v>
          </cell>
          <cell r="B2365" t="str">
            <v>[夏の宮比神]ｱﾒﾉｳｽﾞﾒ</v>
          </cell>
        </row>
        <row r="2366">
          <cell r="A2366">
            <v>15957011</v>
          </cell>
          <cell r="B2366" t="str">
            <v>[回復艶技]ﾌﾟﾗﾁﾅｽﾗｲﾑ</v>
          </cell>
        </row>
        <row r="2367">
          <cell r="A2367">
            <v>23958011</v>
          </cell>
          <cell r="B2367" t="str">
            <v>[自分用]ｽｷﾙｽﾗｲﾑ</v>
          </cell>
        </row>
        <row r="2368">
          <cell r="A2368">
            <v>36810011</v>
          </cell>
          <cell r="B2368" t="str">
            <v>[水着の季節]ｾﾞｳｽ</v>
          </cell>
        </row>
        <row r="2369">
          <cell r="A2369">
            <v>36810012</v>
          </cell>
          <cell r="B2369" t="str">
            <v>[水着の季節]ｾﾞｳｽ+</v>
          </cell>
        </row>
        <row r="2370">
          <cell r="A2370">
            <v>36810013</v>
          </cell>
          <cell r="B2370" t="str">
            <v>[最高水着神]ｾﾞｳｽ</v>
          </cell>
        </row>
        <row r="2371">
          <cell r="A2371">
            <v>11811011</v>
          </cell>
          <cell r="B2371" t="str">
            <v>[初ﾃﾞｰﾄ]ｻｷｭﾊﾞｽ</v>
          </cell>
        </row>
        <row r="2372">
          <cell r="A2372">
            <v>12812011</v>
          </cell>
          <cell r="B2372" t="str">
            <v>[初体験]ｻｷｭﾊﾞｽ</v>
          </cell>
        </row>
        <row r="2373">
          <cell r="A2373">
            <v>13813011</v>
          </cell>
          <cell r="B2373" t="str">
            <v>[渚のﾃﾞｰﾄ]ｻｷｭﾊﾞｽ</v>
          </cell>
        </row>
        <row r="2374">
          <cell r="A2374">
            <v>14814011</v>
          </cell>
          <cell r="B2374" t="str">
            <v>[夏の思い出]ｻｷｭﾊﾞｽ</v>
          </cell>
        </row>
        <row r="2375">
          <cell r="A2375">
            <v>16815011</v>
          </cell>
          <cell r="B2375" t="str">
            <v>[淫魔の純愛]ｻｷｭﾊﾞｽ</v>
          </cell>
        </row>
        <row r="2376">
          <cell r="A2376">
            <v>16815013</v>
          </cell>
          <cell r="B2376" t="str">
            <v>[淫魔の恋心]ｻｷｭﾊﾞｽ</v>
          </cell>
        </row>
        <row r="2377">
          <cell r="A2377">
            <v>15816011</v>
          </cell>
          <cell r="B2377" t="str">
            <v>[今夜は二人きり]ｻｷｭﾊﾞｽ</v>
          </cell>
        </row>
        <row r="2378">
          <cell r="A2378">
            <v>15816013</v>
          </cell>
          <cell r="B2378" t="str">
            <v>[ﾛﾏﾝﾃｨｯｸ乙女]ｻｷｭﾊﾞｽ</v>
          </cell>
        </row>
        <row r="2379">
          <cell r="A2379">
            <v>21817011</v>
          </cell>
          <cell r="B2379" t="str">
            <v>[初ﾃﾞｰﾄ]ｻｷｭﾊﾞｽ</v>
          </cell>
        </row>
        <row r="2380">
          <cell r="A2380">
            <v>22818011</v>
          </cell>
          <cell r="B2380" t="str">
            <v>[初体験]ｻｷｭﾊﾞｽ</v>
          </cell>
        </row>
        <row r="2381">
          <cell r="A2381">
            <v>23819011</v>
          </cell>
          <cell r="B2381" t="str">
            <v>[渚のﾃﾞｰﾄ]ｻｷｭﾊﾞｽ</v>
          </cell>
        </row>
        <row r="2382">
          <cell r="A2382">
            <v>24820011</v>
          </cell>
          <cell r="B2382" t="str">
            <v>[夏の思い出]ｻｷｭﾊﾞｽ</v>
          </cell>
        </row>
        <row r="2383">
          <cell r="A2383">
            <v>26821011</v>
          </cell>
          <cell r="B2383" t="str">
            <v>[淫魔の純愛]ｻｷｭﾊﾞｽ</v>
          </cell>
        </row>
        <row r="2384">
          <cell r="A2384">
            <v>26821013</v>
          </cell>
          <cell r="B2384" t="str">
            <v>[淫魔の恋心]ｻｷｭﾊﾞｽ</v>
          </cell>
        </row>
        <row r="2385">
          <cell r="A2385">
            <v>25822011</v>
          </cell>
          <cell r="B2385" t="str">
            <v>[今夜は二人きり]ｻｷｭﾊﾞｽ</v>
          </cell>
        </row>
        <row r="2386">
          <cell r="A2386">
            <v>25822013</v>
          </cell>
          <cell r="B2386" t="str">
            <v>[ﾛﾏﾝﾃｨｯｸ乙女]ｻｷｭﾊﾞｽ</v>
          </cell>
        </row>
        <row r="2387">
          <cell r="A2387">
            <v>31823011</v>
          </cell>
          <cell r="B2387" t="str">
            <v>[初ﾃﾞｰﾄ]ｻｷｭﾊﾞｽ</v>
          </cell>
        </row>
        <row r="2388">
          <cell r="A2388">
            <v>32824011</v>
          </cell>
          <cell r="B2388" t="str">
            <v>[初体験]ｻｷｭﾊﾞｽ</v>
          </cell>
        </row>
        <row r="2389">
          <cell r="A2389">
            <v>33825011</v>
          </cell>
          <cell r="B2389" t="str">
            <v>[渚のﾃﾞｰﾄ]ｻｷｭﾊﾞｽ</v>
          </cell>
        </row>
        <row r="2390">
          <cell r="A2390">
            <v>34826011</v>
          </cell>
          <cell r="B2390" t="str">
            <v>[夏の思い出]ｻｷｭﾊﾞｽ</v>
          </cell>
        </row>
        <row r="2391">
          <cell r="A2391">
            <v>36827011</v>
          </cell>
          <cell r="B2391" t="str">
            <v>[淫魔の純愛]ｻｷｭﾊﾞｽ</v>
          </cell>
        </row>
        <row r="2392">
          <cell r="A2392">
            <v>36827013</v>
          </cell>
          <cell r="B2392" t="str">
            <v>[淫魔の恋心]ｻｷｭﾊﾞｽ</v>
          </cell>
        </row>
        <row r="2393">
          <cell r="A2393">
            <v>35828011</v>
          </cell>
          <cell r="B2393" t="str">
            <v>[今夜は二人きり]ｻｷｭﾊﾞｽ</v>
          </cell>
        </row>
        <row r="2394">
          <cell r="A2394">
            <v>35828013</v>
          </cell>
          <cell r="B2394" t="str">
            <v>[ﾛﾏﾝﾃｨｯｸ乙女]ｻｷｭﾊﾞｽ</v>
          </cell>
        </row>
        <row r="2395">
          <cell r="A2395">
            <v>15829011</v>
          </cell>
          <cell r="B2395" t="str">
            <v>ｽﾙﾄ</v>
          </cell>
        </row>
        <row r="2396">
          <cell r="A2396">
            <v>15829012</v>
          </cell>
          <cell r="B2396" t="str">
            <v>ｽﾙﾄ+</v>
          </cell>
        </row>
        <row r="2397">
          <cell r="A2397">
            <v>15829013</v>
          </cell>
          <cell r="B2397" t="str">
            <v>[灼熱姫]ｽﾙﾄ</v>
          </cell>
        </row>
        <row r="2398">
          <cell r="A2398">
            <v>26830011</v>
          </cell>
          <cell r="B2398" t="str">
            <v>[神滅炎剣]ｽﾙﾄ</v>
          </cell>
        </row>
        <row r="2399">
          <cell r="A2399">
            <v>26830012</v>
          </cell>
          <cell r="B2399" t="str">
            <v>[神滅炎剣]ｽﾙﾄ+</v>
          </cell>
        </row>
        <row r="2400">
          <cell r="A2400">
            <v>26830013</v>
          </cell>
          <cell r="B2400" t="str">
            <v>[極･神滅炎剣]ｽﾙﾄ</v>
          </cell>
        </row>
        <row r="2401">
          <cell r="A2401">
            <v>36831011</v>
          </cell>
          <cell r="B2401" t="str">
            <v>ｱｻﾞﾄｰｽ</v>
          </cell>
        </row>
        <row r="2402">
          <cell r="A2402">
            <v>36831012</v>
          </cell>
          <cell r="B2402" t="str">
            <v>ｱｻﾞﾄｰｽ+</v>
          </cell>
        </row>
        <row r="2403">
          <cell r="A2403">
            <v>36831013</v>
          </cell>
          <cell r="B2403" t="str">
            <v>[混沌魔王]ｱｻﾞﾄｰｽ</v>
          </cell>
        </row>
        <row r="2404">
          <cell r="A2404">
            <v>26832011</v>
          </cell>
          <cell r="B2404" t="str">
            <v>ﾓｰｼｮﾎﾞｰ</v>
          </cell>
        </row>
        <row r="2405">
          <cell r="A2405">
            <v>26832012</v>
          </cell>
          <cell r="B2405" t="str">
            <v>ﾓｰｼｮﾎﾞｰ+</v>
          </cell>
        </row>
        <row r="2406">
          <cell r="A2406">
            <v>26832013</v>
          </cell>
          <cell r="B2406" t="str">
            <v>[悪鳥]ﾓｰｼｮﾎﾞｰ</v>
          </cell>
        </row>
        <row r="2407">
          <cell r="A2407">
            <v>34833011</v>
          </cell>
          <cell r="B2407" t="str">
            <v>ｱﾙｹﾞﾝﾀﾋﾞｽ</v>
          </cell>
        </row>
        <row r="2408">
          <cell r="A2408">
            <v>34833012</v>
          </cell>
          <cell r="B2408" t="str">
            <v>ｱﾙｹﾞﾝﾀﾋﾞｽ+</v>
          </cell>
        </row>
        <row r="2409">
          <cell r="A2409">
            <v>34833013</v>
          </cell>
          <cell r="B2409" t="str">
            <v>[巨大翼竜]ｱﾙｹﾞﾝﾀﾋﾞｽ</v>
          </cell>
        </row>
        <row r="2410">
          <cell r="A2410">
            <v>16834011</v>
          </cell>
          <cell r="B2410" t="str">
            <v>黄竜</v>
          </cell>
        </row>
        <row r="2411">
          <cell r="A2411">
            <v>16834012</v>
          </cell>
          <cell r="B2411" t="str">
            <v>黄竜+</v>
          </cell>
        </row>
        <row r="2412">
          <cell r="A2412">
            <v>16834013</v>
          </cell>
          <cell r="B2412" t="str">
            <v>[四神]黄竜</v>
          </cell>
        </row>
        <row r="2413">
          <cell r="A2413">
            <v>16835011</v>
          </cell>
          <cell r="B2413" t="str">
            <v>[水着小悪魔]ﾆｰｱ</v>
          </cell>
        </row>
        <row r="2414">
          <cell r="A2414">
            <v>16835012</v>
          </cell>
          <cell r="B2414" t="str">
            <v>[水着小悪魔]ﾆｰｱ+</v>
          </cell>
        </row>
        <row r="2415">
          <cell r="A2415">
            <v>16835013</v>
          </cell>
          <cell r="B2415" t="str">
            <v>[大人の階段]ﾆｰｱ</v>
          </cell>
        </row>
        <row r="2416">
          <cell r="A2416">
            <v>26836011</v>
          </cell>
          <cell r="B2416" t="str">
            <v>[ﾄﾛﾋﾟｶﾙﾃﾞﾋﾞﾙ]ﾆｰｱ</v>
          </cell>
        </row>
        <row r="2417">
          <cell r="A2417">
            <v>26836012</v>
          </cell>
          <cell r="B2417" t="str">
            <v>[ﾄﾛﾋﾟｶﾙﾃﾞﾋﾞﾙ]ﾆｰｱ+</v>
          </cell>
        </row>
        <row r="2418">
          <cell r="A2418">
            <v>26836013</v>
          </cell>
          <cell r="B2418" t="str">
            <v>[大人の階段]ﾆｰｱ</v>
          </cell>
        </row>
        <row r="2419">
          <cell r="A2419">
            <v>36837011</v>
          </cell>
          <cell r="B2419" t="str">
            <v>[ｻﾏｰﾘﾄﾙﾃﾞﾋﾞﾙ]ﾆｰｱ</v>
          </cell>
        </row>
        <row r="2420">
          <cell r="A2420">
            <v>36837012</v>
          </cell>
          <cell r="B2420" t="str">
            <v>[ｻﾏｰﾘﾄﾙﾃﾞﾋﾞﾙ]ﾆｰｱ+</v>
          </cell>
        </row>
        <row r="2421">
          <cell r="A2421">
            <v>36837013</v>
          </cell>
          <cell r="B2421" t="str">
            <v>[大人の階段]ﾆｰｱ</v>
          </cell>
        </row>
        <row r="2422">
          <cell r="A2422">
            <v>15959011</v>
          </cell>
          <cell r="B2422" t="str">
            <v>[Wｱﾀｯｸ艶技]ﾌﾟﾗﾁﾅｽﾗｲﾑ</v>
          </cell>
        </row>
        <row r="2423">
          <cell r="A2423">
            <v>15960011</v>
          </cell>
          <cell r="B2423" t="str">
            <v>[ﾗｲﾄﾆﾝｸﾞﾎﾞﾙﾄ艶技]ﾌﾟﾗﾁﾅｽﾗｲﾑ</v>
          </cell>
        </row>
        <row r="2424">
          <cell r="A2424">
            <v>35838011</v>
          </cell>
          <cell r="B2424" t="str">
            <v>ｳﾞｨｰﾅｽ</v>
          </cell>
        </row>
        <row r="2425">
          <cell r="A2425">
            <v>35838012</v>
          </cell>
          <cell r="B2425" t="str">
            <v>ｳﾞｨｰﾅｽ+</v>
          </cell>
        </row>
        <row r="2426">
          <cell r="A2426">
            <v>35838013</v>
          </cell>
          <cell r="B2426" t="str">
            <v>[生命の女神]ｳﾞｨｰﾅｽ</v>
          </cell>
        </row>
        <row r="2427">
          <cell r="A2427">
            <v>26839011</v>
          </cell>
          <cell r="B2427" t="str">
            <v>ﾍﾙﾒｽ</v>
          </cell>
        </row>
        <row r="2428">
          <cell r="A2428">
            <v>26839012</v>
          </cell>
          <cell r="B2428" t="str">
            <v>ﾍﾙﾒｽ+</v>
          </cell>
        </row>
        <row r="2429">
          <cell r="A2429">
            <v>26839013</v>
          </cell>
          <cell r="B2429" t="str">
            <v>[牛愛姫]ﾍﾙﾒｽ</v>
          </cell>
        </row>
        <row r="2430">
          <cell r="A2430">
            <v>27840011</v>
          </cell>
          <cell r="B2430" t="str">
            <v>ﾆｭﾝﾍﾟｰ</v>
          </cell>
        </row>
        <row r="2431">
          <cell r="A2431">
            <v>27840012</v>
          </cell>
          <cell r="B2431" t="str">
            <v>ﾆｭﾝﾍﾟｰ+</v>
          </cell>
        </row>
        <row r="2432">
          <cell r="A2432">
            <v>27840013</v>
          </cell>
          <cell r="B2432" t="str">
            <v>[花嫁妖精]ﾆｭﾝﾍﾟｰ</v>
          </cell>
        </row>
        <row r="2433">
          <cell r="A2433">
            <v>36841011</v>
          </cell>
          <cell r="B2433" t="str">
            <v>ﾊﾞﾙﾄﾞﾙ</v>
          </cell>
        </row>
        <row r="2434">
          <cell r="A2434">
            <v>36841012</v>
          </cell>
          <cell r="B2434" t="str">
            <v>ﾊﾞﾙﾄﾞﾙ+</v>
          </cell>
        </row>
        <row r="2435">
          <cell r="A2435">
            <v>36841013</v>
          </cell>
          <cell r="B2435" t="str">
            <v>[純粋光神]ﾊﾞﾙﾄﾞﾙ</v>
          </cell>
        </row>
        <row r="2436">
          <cell r="A2436">
            <v>14842011</v>
          </cell>
          <cell r="B2436" t="str">
            <v xml:space="preserve">ﾈﾌﾃｨｽ   </v>
          </cell>
        </row>
        <row r="2437">
          <cell r="A2437">
            <v>14842012</v>
          </cell>
          <cell r="B2437" t="str">
            <v>ﾈﾌﾃｨｽ+</v>
          </cell>
        </row>
        <row r="2438">
          <cell r="A2438">
            <v>14842013</v>
          </cell>
          <cell r="B2438" t="str">
            <v xml:space="preserve">[常闇の女神]ﾈﾌﾃｨｽ   </v>
          </cell>
        </row>
        <row r="2439">
          <cell r="A2439">
            <v>34843011</v>
          </cell>
          <cell r="B2439" t="str">
            <v>ｲｰﾘｽ</v>
          </cell>
        </row>
        <row r="2440">
          <cell r="A2440">
            <v>34843012</v>
          </cell>
          <cell r="B2440" t="str">
            <v>ｲｰﾘｽ+</v>
          </cell>
        </row>
        <row r="2441">
          <cell r="A2441">
            <v>34843013</v>
          </cell>
          <cell r="B2441" t="str">
            <v>[虹彩]ｲｰﾘｽ</v>
          </cell>
        </row>
        <row r="2442">
          <cell r="A2442">
            <v>21961011</v>
          </cell>
          <cell r="B2442" t="str">
            <v>[自分用]ﾌﾟﾁｽｷﾙｽﾗｲﾑ</v>
          </cell>
        </row>
        <row r="2443">
          <cell r="A2443">
            <v>15844011</v>
          </cell>
          <cell r="B2443" t="str">
            <v>ﾋﾉｶｸﾞﾂﾁ</v>
          </cell>
        </row>
        <row r="2444">
          <cell r="A2444">
            <v>15844012</v>
          </cell>
          <cell r="B2444" t="str">
            <v>ﾋﾉｶｸﾞﾂﾁ+</v>
          </cell>
        </row>
        <row r="2445">
          <cell r="A2445">
            <v>15844013</v>
          </cell>
          <cell r="B2445" t="str">
            <v>[神焔姫]ﾋﾉｶｸﾞﾂﾁ</v>
          </cell>
        </row>
        <row r="2446">
          <cell r="A2446">
            <v>36845011</v>
          </cell>
          <cell r="B2446" t="str">
            <v>[邪炎産姫]ﾋﾉｶｸﾞﾂﾁ</v>
          </cell>
        </row>
        <row r="2447">
          <cell r="A2447">
            <v>36845012</v>
          </cell>
          <cell r="B2447" t="str">
            <v>[邪炎産姫]ﾋﾉｶｸﾞﾂﾁ+</v>
          </cell>
        </row>
        <row r="2448">
          <cell r="A2448">
            <v>36845013</v>
          </cell>
          <cell r="B2448" t="str">
            <v>[極･神の焔]ﾋﾉｶｸﾞﾂﾁ</v>
          </cell>
        </row>
        <row r="2449">
          <cell r="A2449">
            <v>26846011</v>
          </cell>
          <cell r="B2449" t="str">
            <v>ｷﾆﾁ･ｱﾊｳ</v>
          </cell>
        </row>
        <row r="2450">
          <cell r="A2450">
            <v>26846012</v>
          </cell>
          <cell r="B2450" t="str">
            <v>ｷﾆﾁ･ｱﾊｳ+</v>
          </cell>
        </row>
        <row r="2451">
          <cell r="A2451">
            <v>26846013</v>
          </cell>
          <cell r="B2451" t="str">
            <v>[太陽の恵み]ｷﾆﾁ･ｱﾊｳ</v>
          </cell>
        </row>
        <row r="2452">
          <cell r="A2452">
            <v>16847011</v>
          </cell>
          <cell r="B2452" t="str">
            <v>天仙娘々</v>
          </cell>
        </row>
        <row r="2453">
          <cell r="A2453">
            <v>16847012</v>
          </cell>
          <cell r="B2453" t="str">
            <v>天仙娘々+</v>
          </cell>
        </row>
        <row r="2454">
          <cell r="A2454">
            <v>16847013</v>
          </cell>
          <cell r="B2454" t="str">
            <v>[万物神]天仙娘々</v>
          </cell>
        </row>
        <row r="2455">
          <cell r="A2455">
            <v>26848011</v>
          </cell>
          <cell r="B2455" t="str">
            <v>伏羲</v>
          </cell>
        </row>
        <row r="2456">
          <cell r="A2456">
            <v>26848012</v>
          </cell>
          <cell r="B2456" t="str">
            <v>伏羲+</v>
          </cell>
        </row>
        <row r="2457">
          <cell r="A2457">
            <v>26848013</v>
          </cell>
          <cell r="B2457" t="str">
            <v>[三皇]伏羲</v>
          </cell>
        </row>
        <row r="2458">
          <cell r="A2458">
            <v>37849011</v>
          </cell>
          <cell r="B2458" t="str">
            <v>[漆黒乙女]ｱﾅﾄ</v>
          </cell>
        </row>
        <row r="2459">
          <cell r="A2459">
            <v>37849012</v>
          </cell>
          <cell r="B2459" t="str">
            <v>[漆黒乙女]ｱﾅﾄ+</v>
          </cell>
        </row>
        <row r="2460">
          <cell r="A2460">
            <v>37849013</v>
          </cell>
          <cell r="B2460" t="str">
            <v>[未来予想図]ｱﾅﾄ</v>
          </cell>
        </row>
        <row r="2461">
          <cell r="A2461">
            <v>25850011</v>
          </cell>
          <cell r="B2461" t="str">
            <v>ﾍｶﾃｰ</v>
          </cell>
        </row>
        <row r="2462">
          <cell r="A2462">
            <v>25850012</v>
          </cell>
          <cell r="B2462" t="str">
            <v>ﾍｶﾃｰ+</v>
          </cell>
        </row>
        <row r="2463">
          <cell r="A2463">
            <v>25850013</v>
          </cell>
          <cell r="B2463" t="str">
            <v>[闇月の女神]ﾍｶﾃｰ</v>
          </cell>
        </row>
        <row r="2464">
          <cell r="A2464">
            <v>16851011</v>
          </cell>
          <cell r="B2464" t="str">
            <v>隠神刑部</v>
          </cell>
        </row>
        <row r="2465">
          <cell r="A2465">
            <v>16851012</v>
          </cell>
          <cell r="B2465" t="str">
            <v>隠神刑部+</v>
          </cell>
        </row>
        <row r="2466">
          <cell r="A2466">
            <v>16851013</v>
          </cell>
          <cell r="B2466" t="str">
            <v>[化け狸]隠神刑部</v>
          </cell>
        </row>
        <row r="2467">
          <cell r="A2467">
            <v>36852011</v>
          </cell>
          <cell r="B2467" t="str">
            <v>ｲｽﾗﾌｪﾙ</v>
          </cell>
        </row>
        <row r="2468">
          <cell r="A2468">
            <v>36852012</v>
          </cell>
          <cell r="B2468" t="str">
            <v>ｲｽﾗﾌｪﾙ+</v>
          </cell>
        </row>
        <row r="2469">
          <cell r="A2469">
            <v>36852013</v>
          </cell>
          <cell r="B2469" t="str">
            <v>[終焉の音色]ｲｽﾗﾌｪﾙ</v>
          </cell>
        </row>
        <row r="2470">
          <cell r="A2470">
            <v>16853011</v>
          </cell>
          <cell r="B2470" t="str">
            <v>[幻獣界探索]九条凛々子</v>
          </cell>
        </row>
        <row r="2471">
          <cell r="A2471">
            <v>16853012</v>
          </cell>
          <cell r="B2471" t="str">
            <v>[幻獣界探索]九条凛々子+</v>
          </cell>
        </row>
        <row r="2472">
          <cell r="A2472">
            <v>16853013</v>
          </cell>
          <cell r="B2472" t="str">
            <v>[桜花吹雪]九条凛々子</v>
          </cell>
        </row>
        <row r="2473">
          <cell r="A2473">
            <v>15854011</v>
          </cell>
          <cell r="B2473" t="str">
            <v>ﾌﾞﾘｰﾄﾞ</v>
          </cell>
        </row>
        <row r="2474">
          <cell r="A2474">
            <v>15854012</v>
          </cell>
          <cell r="B2474" t="str">
            <v>ﾌﾞﾘｰﾄﾞ+</v>
          </cell>
        </row>
        <row r="2475">
          <cell r="A2475">
            <v>15854013</v>
          </cell>
          <cell r="B2475" t="str">
            <v>[聖女姫]ﾌﾞﾘｰﾄﾞ</v>
          </cell>
        </row>
        <row r="2476">
          <cell r="A2476">
            <v>26855011</v>
          </cell>
          <cell r="B2476" t="str">
            <v>[聖なる行軍]ﾌﾞﾘｰﾄﾞ</v>
          </cell>
        </row>
        <row r="2477">
          <cell r="A2477">
            <v>26855012</v>
          </cell>
          <cell r="B2477" t="str">
            <v>[聖なる行軍]ﾌﾞﾘｰﾄﾞ+</v>
          </cell>
        </row>
        <row r="2478">
          <cell r="A2478">
            <v>26855013</v>
          </cell>
          <cell r="B2478" t="str">
            <v>[極･聖女姫]ﾌﾞﾘｰﾄﾞ</v>
          </cell>
        </row>
        <row r="2479">
          <cell r="A2479">
            <v>36856011</v>
          </cell>
          <cell r="B2479" t="str">
            <v>[祈祷邪神]ﾌﾞﾘｰﾄﾞ</v>
          </cell>
        </row>
        <row r="2480">
          <cell r="A2480">
            <v>36856012</v>
          </cell>
          <cell r="B2480" t="str">
            <v>[祈祷邪神]ﾌﾞﾘｰﾄﾞ+</v>
          </cell>
        </row>
        <row r="2481">
          <cell r="A2481">
            <v>36856013</v>
          </cell>
          <cell r="B2481" t="str">
            <v>[真極･聖女姫]ﾌﾞﾘｰﾄﾞ</v>
          </cell>
        </row>
        <row r="2482">
          <cell r="A2482">
            <v>16857011</v>
          </cell>
          <cell r="B2482" t="str">
            <v>ﾊﾞｯｶｽ</v>
          </cell>
        </row>
        <row r="2483">
          <cell r="A2483">
            <v>16857012</v>
          </cell>
          <cell r="B2483" t="str">
            <v>ﾊﾞｯｶｽ+</v>
          </cell>
        </row>
        <row r="2484">
          <cell r="A2484">
            <v>16857013</v>
          </cell>
          <cell r="B2484" t="str">
            <v>[葡萄酒姫]ﾊﾞｯｶｽ</v>
          </cell>
        </row>
        <row r="2485">
          <cell r="A2485">
            <v>27858011</v>
          </cell>
          <cell r="B2485" t="str">
            <v>ｼｳﾞｧ</v>
          </cell>
        </row>
        <row r="2486">
          <cell r="A2486">
            <v>27858012</v>
          </cell>
          <cell r="B2486" t="str">
            <v>ｼｳﾞｧ+</v>
          </cell>
        </row>
        <row r="2487">
          <cell r="A2487">
            <v>27858013</v>
          </cell>
          <cell r="B2487" t="str">
            <v>[破壊神]ｼｳﾞｧ</v>
          </cell>
        </row>
        <row r="2488">
          <cell r="A2488">
            <v>36859011</v>
          </cell>
          <cell r="B2488" t="str">
            <v>[浴衣ﾗｲﾌﾞ]ﾌﾞｴﾙ</v>
          </cell>
        </row>
        <row r="2489">
          <cell r="A2489">
            <v>36859012</v>
          </cell>
          <cell r="B2489" t="str">
            <v>[浴衣ﾗｲﾌﾞ]ﾌﾞｴﾙ+</v>
          </cell>
        </row>
        <row r="2490">
          <cell r="A2490">
            <v>36859013</v>
          </cell>
          <cell r="B2490" t="str">
            <v>[浴衣ｱｲﾄﾞﾙ]ﾌﾞｴﾙ</v>
          </cell>
        </row>
        <row r="2491">
          <cell r="A2491">
            <v>16860011</v>
          </cell>
          <cell r="B2491" t="str">
            <v>[絶対ｹﾞｯﾄ]ｱｸﾊﾟｰﾗ</v>
          </cell>
        </row>
        <row r="2492">
          <cell r="A2492">
            <v>16860012</v>
          </cell>
          <cell r="B2492" t="str">
            <v>[絶対ｹﾞｯﾄ]ｱｸﾊﾟｰﾗ+</v>
          </cell>
        </row>
        <row r="2493">
          <cell r="A2493">
            <v>16860013</v>
          </cell>
          <cell r="B2493" t="str">
            <v>[お祭り満喫]ｱｸﾊﾟｰﾗ</v>
          </cell>
        </row>
        <row r="2494">
          <cell r="A2494">
            <v>26861011</v>
          </cell>
          <cell r="B2494" t="str">
            <v>[美酔の水精姫]ｳﾝﾃﾞｨｰﾈ</v>
          </cell>
        </row>
        <row r="2495">
          <cell r="A2495">
            <v>26861012</v>
          </cell>
          <cell r="B2495" t="str">
            <v>[美酔の水精姫]ｳﾝﾃﾞｨｰﾈ+</v>
          </cell>
        </row>
        <row r="2496">
          <cell r="A2496">
            <v>26861013</v>
          </cell>
          <cell r="B2496" t="str">
            <v>[浴衣精霊]ｳﾝﾃﾞｨｰﾈ</v>
          </cell>
        </row>
        <row r="2497">
          <cell r="A2497">
            <v>16862011</v>
          </cell>
          <cell r="B2497" t="str">
            <v>[燈祭の妖魔]ﾑﾙﾑﾙ</v>
          </cell>
        </row>
        <row r="2498">
          <cell r="A2498">
            <v>16862012</v>
          </cell>
          <cell r="B2498" t="str">
            <v>[燈祭の妖魔]ﾑﾙﾑﾙ+</v>
          </cell>
        </row>
        <row r="2499">
          <cell r="A2499">
            <v>16862013</v>
          </cell>
          <cell r="B2499" t="str">
            <v>[浴衣美人]ﾑﾙﾑﾙ</v>
          </cell>
        </row>
        <row r="2500">
          <cell r="A2500">
            <v>26863011</v>
          </cell>
          <cell r="B2500" t="str">
            <v>[爽涼樹霊姫]ｱｰﾙｷﾝｸﾞ</v>
          </cell>
        </row>
        <row r="2501">
          <cell r="A2501">
            <v>26863012</v>
          </cell>
          <cell r="B2501" t="str">
            <v>[爽涼樹霊姫]ｱｰﾙｷﾝｸﾞ+</v>
          </cell>
        </row>
        <row r="2502">
          <cell r="A2502">
            <v>26863013</v>
          </cell>
          <cell r="B2502" t="str">
            <v>[浴衣樹霊]ｱｰﾙｷﾝｸﾞ</v>
          </cell>
        </row>
        <row r="2503">
          <cell r="A2503">
            <v>14864011</v>
          </cell>
          <cell r="B2503" t="str">
            <v>[晩夏の予言]ﾊﾞﾝｼｰ</v>
          </cell>
        </row>
        <row r="2504">
          <cell r="A2504">
            <v>14864012</v>
          </cell>
          <cell r="B2504" t="str">
            <v>[晩夏の予言]ﾊﾞﾝｼｰ+</v>
          </cell>
        </row>
        <row r="2505">
          <cell r="A2505">
            <v>14864013</v>
          </cell>
          <cell r="B2505" t="str">
            <v>[浴衣の予言者]ﾊﾞﾝｼｰ</v>
          </cell>
        </row>
        <row r="2506">
          <cell r="A2506">
            <v>24865011</v>
          </cell>
          <cell r="B2506" t="str">
            <v>[夏夜の情欲獣]ﾊﾞｲｺｰﾝ</v>
          </cell>
        </row>
        <row r="2507">
          <cell r="A2507">
            <v>24865012</v>
          </cell>
          <cell r="B2507" t="str">
            <v>[夏夜の情欲獣]ﾊﾞｲｺｰﾝ+</v>
          </cell>
        </row>
        <row r="2508">
          <cell r="A2508">
            <v>24865013</v>
          </cell>
          <cell r="B2508" t="str">
            <v>[情欲浴衣]ﾊﾞｲｺｰﾝ</v>
          </cell>
        </row>
        <row r="2509">
          <cell r="A2509">
            <v>34866011</v>
          </cell>
          <cell r="B2509" t="str">
            <v>[納涼花火]ｵﾁｭｰ</v>
          </cell>
        </row>
        <row r="2510">
          <cell r="A2510">
            <v>34866012</v>
          </cell>
          <cell r="B2510" t="str">
            <v>[納涼花火]ｵﾁｭｰ+</v>
          </cell>
        </row>
        <row r="2511">
          <cell r="A2511">
            <v>34866013</v>
          </cell>
          <cell r="B2511" t="str">
            <v>[線香花火]ｵﾁｭｰ</v>
          </cell>
        </row>
        <row r="2512">
          <cell r="A2512">
            <v>24867011</v>
          </cell>
          <cell r="B2512" t="str">
            <v>[冥王の鎮魂]ﾌﾟﾙｰﾄ</v>
          </cell>
        </row>
        <row r="2513">
          <cell r="A2513">
            <v>24867012</v>
          </cell>
          <cell r="B2513" t="str">
            <v>[冥王の鎮魂]ﾌﾟﾙｰﾄ+</v>
          </cell>
        </row>
        <row r="2514">
          <cell r="A2514">
            <v>24867013</v>
          </cell>
          <cell r="B2514" t="str">
            <v>[鎮魂浴衣]ﾌﾟﾙｰﾄ</v>
          </cell>
        </row>
        <row r="2515">
          <cell r="A2515">
            <v>15962011</v>
          </cell>
          <cell r="B2515" t="str">
            <v>[耐久艶技]ﾌﾟﾗﾁﾅｽﾗｲﾑ</v>
          </cell>
        </row>
        <row r="2516">
          <cell r="A2516">
            <v>15963011</v>
          </cell>
          <cell r="B2516" t="str">
            <v>[決死の突撃艶技]ﾌﾟﾗﾁﾅｽﾗｲﾑ</v>
          </cell>
        </row>
        <row r="2517">
          <cell r="A2517">
            <v>15964011</v>
          </cell>
          <cell r="B2517" t="str">
            <v>[会心の一撃艶技]ﾌﾟﾗﾁﾅｽﾗｲﾑ</v>
          </cell>
        </row>
        <row r="2518">
          <cell r="A2518">
            <v>15965011</v>
          </cell>
          <cell r="B2518" t="str">
            <v>[黄泉がえりし魂艶技]ﾌﾟﾗﾁﾅｽﾗｲﾑ</v>
          </cell>
        </row>
        <row r="2519">
          <cell r="A2519">
            <v>11866011</v>
          </cell>
          <cell r="B2519" t="str">
            <v>[幼姫]ﾂｸﾖﾐ</v>
          </cell>
        </row>
        <row r="2520">
          <cell r="A2520">
            <v>12867011</v>
          </cell>
          <cell r="B2520" t="str">
            <v>[幼月神姫]ﾂｸﾖﾐ</v>
          </cell>
        </row>
        <row r="2521">
          <cell r="A2521">
            <v>13868011</v>
          </cell>
          <cell r="B2521" t="str">
            <v>[闇を照らす者]ﾂｸﾖﾐ</v>
          </cell>
        </row>
        <row r="2522">
          <cell r="A2522">
            <v>14869011</v>
          </cell>
          <cell r="B2522" t="str">
            <v>[夜を統べし者]ﾂｸﾖﾐ</v>
          </cell>
        </row>
        <row r="2523">
          <cell r="A2523">
            <v>16870011</v>
          </cell>
          <cell r="B2523" t="str">
            <v>[月神乙女]ﾂｸﾖﾐ</v>
          </cell>
        </row>
        <row r="2524">
          <cell r="A2524">
            <v>16870013</v>
          </cell>
          <cell r="B2524" t="str">
            <v>[満月の契り]ﾂｸﾖﾐ</v>
          </cell>
        </row>
        <row r="2525">
          <cell r="A2525">
            <v>15871011</v>
          </cell>
          <cell r="B2525" t="str">
            <v>[永遠の契り]ﾂｸﾖﾐ</v>
          </cell>
        </row>
        <row r="2526">
          <cell r="A2526">
            <v>15871013</v>
          </cell>
          <cell r="B2526" t="str">
            <v>[満月神姫]ﾂｸﾖﾐ</v>
          </cell>
        </row>
        <row r="2527">
          <cell r="A2527">
            <v>21872011</v>
          </cell>
          <cell r="B2527" t="str">
            <v>[幼姫]ﾂｸﾖﾐ</v>
          </cell>
        </row>
        <row r="2528">
          <cell r="A2528">
            <v>22873011</v>
          </cell>
          <cell r="B2528" t="str">
            <v>[幼月神姫]ﾂｸﾖﾐ</v>
          </cell>
        </row>
        <row r="2529">
          <cell r="A2529">
            <v>23874011</v>
          </cell>
          <cell r="B2529" t="str">
            <v>[闇を照らす者]ﾂｸﾖﾐ</v>
          </cell>
        </row>
        <row r="2530">
          <cell r="A2530">
            <v>24875011</v>
          </cell>
          <cell r="B2530" t="str">
            <v>[夜を統べし者]ﾂｸﾖﾐ</v>
          </cell>
        </row>
        <row r="2531">
          <cell r="A2531">
            <v>26876011</v>
          </cell>
          <cell r="B2531" t="str">
            <v>[月神乙女]ﾂｸﾖﾐ</v>
          </cell>
        </row>
        <row r="2532">
          <cell r="A2532">
            <v>26876013</v>
          </cell>
          <cell r="B2532" t="str">
            <v>[満月の契り]ﾂｸﾖﾐ</v>
          </cell>
        </row>
        <row r="2533">
          <cell r="A2533">
            <v>25877011</v>
          </cell>
          <cell r="B2533" t="str">
            <v>[永遠の契り]ﾂｸﾖﾐ</v>
          </cell>
        </row>
        <row r="2534">
          <cell r="A2534">
            <v>25877013</v>
          </cell>
          <cell r="B2534" t="str">
            <v>[満月神姫]ﾂｸﾖﾐ</v>
          </cell>
        </row>
        <row r="2535">
          <cell r="A2535">
            <v>31878011</v>
          </cell>
          <cell r="B2535" t="str">
            <v>[幼姫]ﾂｸﾖﾐ</v>
          </cell>
        </row>
        <row r="2536">
          <cell r="A2536">
            <v>32879011</v>
          </cell>
          <cell r="B2536" t="str">
            <v>[幼月神姫]ﾂｸﾖﾐ</v>
          </cell>
        </row>
        <row r="2537">
          <cell r="A2537">
            <v>33880011</v>
          </cell>
          <cell r="B2537" t="str">
            <v>[闇を照らす者]ﾂｸﾖﾐ</v>
          </cell>
        </row>
        <row r="2538">
          <cell r="A2538">
            <v>34881011</v>
          </cell>
          <cell r="B2538" t="str">
            <v>[夜を統べし者]ﾂｸﾖﾐ</v>
          </cell>
        </row>
        <row r="2539">
          <cell r="A2539">
            <v>36882011</v>
          </cell>
          <cell r="B2539" t="str">
            <v>[月神乙女]ﾂｸﾖﾐ</v>
          </cell>
        </row>
        <row r="2540">
          <cell r="A2540">
            <v>36882013</v>
          </cell>
          <cell r="B2540" t="str">
            <v>[満月の契り]ﾂｸﾖﾐ</v>
          </cell>
        </row>
        <row r="2541">
          <cell r="A2541">
            <v>35883011</v>
          </cell>
          <cell r="B2541" t="str">
            <v>[永遠の契り]ﾂｸﾖﾐ</v>
          </cell>
        </row>
        <row r="2542">
          <cell r="A2542">
            <v>35883013</v>
          </cell>
          <cell r="B2542" t="str">
            <v>[満月神姫]ﾂｸﾖﾐ</v>
          </cell>
        </row>
        <row r="2543">
          <cell r="A2543">
            <v>35884011</v>
          </cell>
          <cell r="B2543" t="str">
            <v>[天月来女]輝夜姫</v>
          </cell>
        </row>
        <row r="2544">
          <cell r="A2544">
            <v>35884012</v>
          </cell>
          <cell r="B2544" t="str">
            <v>[天月来女]輝夜姫+</v>
          </cell>
        </row>
        <row r="2545">
          <cell r="A2545">
            <v>35884013</v>
          </cell>
          <cell r="B2545" t="str">
            <v>[天奏月姫]輝夜姫</v>
          </cell>
        </row>
        <row r="2546">
          <cell r="A2546">
            <v>26885011</v>
          </cell>
          <cell r="B2546" t="str">
            <v>[極・邪月天女]輝夜姫</v>
          </cell>
        </row>
        <row r="2547">
          <cell r="A2547">
            <v>26885012</v>
          </cell>
          <cell r="B2547" t="str">
            <v>[極・邪月天女]輝夜姫+</v>
          </cell>
        </row>
        <row r="2548">
          <cell r="A2548">
            <v>26885013</v>
          </cell>
          <cell r="B2548" t="str">
            <v>[極・天奏月姫]輝夜姫</v>
          </cell>
        </row>
        <row r="2549">
          <cell r="A2549">
            <v>36886011</v>
          </cell>
          <cell r="B2549" t="str">
            <v>南極老人</v>
          </cell>
        </row>
        <row r="2550">
          <cell r="A2550">
            <v>36886012</v>
          </cell>
          <cell r="B2550" t="str">
            <v>南極老人+</v>
          </cell>
        </row>
        <row r="2551">
          <cell r="A2551">
            <v>36886013</v>
          </cell>
          <cell r="B2551" t="str">
            <v>[天下太平]南極老人</v>
          </cell>
        </row>
        <row r="2552">
          <cell r="A2552">
            <v>14887011</v>
          </cell>
          <cell r="B2552" t="str">
            <v>ﾊﾞｸﾞﾍﾞｱｰ</v>
          </cell>
        </row>
        <row r="2553">
          <cell r="A2553">
            <v>14887012</v>
          </cell>
          <cell r="B2553" t="str">
            <v>ﾊﾞｸﾞﾍﾞｱｰ+</v>
          </cell>
        </row>
        <row r="2554">
          <cell r="A2554">
            <v>14887013</v>
          </cell>
          <cell r="B2554" t="str">
            <v>[悪退治]]ﾊﾞｸﾞﾍﾞｱｰ</v>
          </cell>
        </row>
        <row r="2555">
          <cell r="A2555">
            <v>26888011</v>
          </cell>
          <cell r="B2555" t="str">
            <v>ﾌﾘｱｲ</v>
          </cell>
        </row>
        <row r="2556">
          <cell r="A2556">
            <v>26888012</v>
          </cell>
          <cell r="B2556" t="str">
            <v>ﾌﾘｱｲ+</v>
          </cell>
        </row>
        <row r="2557">
          <cell r="A2557">
            <v>26888013</v>
          </cell>
          <cell r="B2557" t="str">
            <v>[激怒]ﾌﾘｱｲ</v>
          </cell>
        </row>
        <row r="2558">
          <cell r="A2558">
            <v>36889011</v>
          </cell>
          <cell r="B2558" t="str">
            <v>ｶﾞｰﾈｯﾄｶｰﾊﾞﾝｸﾙ</v>
          </cell>
        </row>
        <row r="2559">
          <cell r="A2559">
            <v>36889012</v>
          </cell>
          <cell r="B2559" t="str">
            <v>ｶﾞｰﾈｯﾄｶｰﾊﾞﾝｸﾙ+</v>
          </cell>
        </row>
        <row r="2560">
          <cell r="A2560">
            <v>36889013</v>
          </cell>
          <cell r="B2560" t="str">
            <v>[霊獣]ｶﾞｰﾈｯﾄｶｰﾊﾞﾝｸﾙ</v>
          </cell>
        </row>
        <row r="2561">
          <cell r="A2561">
            <v>24890011</v>
          </cell>
          <cell r="B2561" t="str">
            <v>ｳｪﾝﾃﾞｨｺﾞ</v>
          </cell>
        </row>
        <row r="2562">
          <cell r="A2562">
            <v>24890012</v>
          </cell>
          <cell r="B2562" t="str">
            <v>ｳｪﾝﾃﾞｨｺﾞ+</v>
          </cell>
        </row>
        <row r="2563">
          <cell r="A2563">
            <v>24890013</v>
          </cell>
          <cell r="B2563" t="str">
            <v>[真冬の囁き]ｳｪﾝﾃﾞｨｺﾞ</v>
          </cell>
        </row>
        <row r="2564">
          <cell r="A2564">
            <v>16891011</v>
          </cell>
          <cell r="B2564" t="str">
            <v>ﾄﾞｩﾙｶﾞｰ</v>
          </cell>
        </row>
        <row r="2565">
          <cell r="A2565">
            <v>16891012</v>
          </cell>
          <cell r="B2565" t="str">
            <v>ﾄﾞｩﾙｶﾞｰ+</v>
          </cell>
        </row>
        <row r="2566">
          <cell r="A2566">
            <v>16891013</v>
          </cell>
          <cell r="B2566" t="str">
            <v>[炎虎女神]ﾄﾞｩﾙｶﾞｰ</v>
          </cell>
        </row>
        <row r="2567">
          <cell r="A2567">
            <v>26892011</v>
          </cell>
          <cell r="B2567" t="str">
            <v>贄原ﾚﾐ</v>
          </cell>
        </row>
        <row r="2568">
          <cell r="A2568">
            <v>26892012</v>
          </cell>
          <cell r="B2568" t="str">
            <v>贄原ﾚﾐ+</v>
          </cell>
        </row>
        <row r="2569">
          <cell r="A2569">
            <v>26892013</v>
          </cell>
          <cell r="B2569" t="str">
            <v>[幻獣界降臨]贄原ﾚﾐ</v>
          </cell>
        </row>
        <row r="2570">
          <cell r="A2570">
            <v>27893011</v>
          </cell>
          <cell r="B2570" t="str">
            <v>ｸｼｴﾙ</v>
          </cell>
        </row>
        <row r="2571">
          <cell r="A2571">
            <v>27893012</v>
          </cell>
          <cell r="B2571" t="str">
            <v>ｸｼｴﾙ+</v>
          </cell>
        </row>
        <row r="2572">
          <cell r="A2572">
            <v>27893013</v>
          </cell>
          <cell r="B2572" t="str">
            <v>[炎罰]ｸｼｴﾙ</v>
          </cell>
        </row>
        <row r="2573">
          <cell r="A2573">
            <v>16894011</v>
          </cell>
          <cell r="B2573" t="str">
            <v>[束縛姫]ｼｽﾞｸ</v>
          </cell>
        </row>
        <row r="2574">
          <cell r="A2574">
            <v>16894012</v>
          </cell>
          <cell r="B2574" t="str">
            <v>[束縛姫]ｼｽﾞｸ+</v>
          </cell>
        </row>
        <row r="2575">
          <cell r="A2575">
            <v>16894013</v>
          </cell>
          <cell r="B2575" t="str">
            <v>[永久束縛]ｼｽﾞｸ</v>
          </cell>
        </row>
        <row r="2576">
          <cell r="A2576">
            <v>26895011</v>
          </cell>
          <cell r="B2576" t="str">
            <v>[束縛姫]ｼｽﾞｸ</v>
          </cell>
        </row>
        <row r="2577">
          <cell r="A2577">
            <v>26895012</v>
          </cell>
          <cell r="B2577" t="str">
            <v>[束縛姫]ｼｽﾞｸ+</v>
          </cell>
        </row>
        <row r="2578">
          <cell r="A2578">
            <v>26895013</v>
          </cell>
          <cell r="B2578" t="str">
            <v>[永久束縛]ｼｽﾞｸ</v>
          </cell>
        </row>
        <row r="2579">
          <cell r="A2579">
            <v>36896011</v>
          </cell>
          <cell r="B2579" t="str">
            <v>[束縛姫]ｼｽﾞｸ</v>
          </cell>
        </row>
        <row r="2580">
          <cell r="A2580">
            <v>36896012</v>
          </cell>
          <cell r="B2580" t="str">
            <v>[束縛姫]ｼｽﾞｸ+</v>
          </cell>
        </row>
        <row r="2581">
          <cell r="A2581">
            <v>36896013</v>
          </cell>
          <cell r="B2581" t="str">
            <v>[永久束縛]ｼｽﾞｸ</v>
          </cell>
        </row>
        <row r="2582">
          <cell r="A2582">
            <v>17897011</v>
          </cell>
          <cell r="B2582" t="str">
            <v>[幻獣･精霊ｺﾗﾎﾞ]鳳凰&amp;ﾙｼﾌｧｰ</v>
          </cell>
        </row>
        <row r="2583">
          <cell r="A2583">
            <v>17897012</v>
          </cell>
          <cell r="B2583" t="str">
            <v>[幻獣･精霊ｺﾗﾎﾞ]鳳凰&amp;ﾙｼﾌｧｰ+</v>
          </cell>
        </row>
        <row r="2584">
          <cell r="A2584">
            <v>17897013</v>
          </cell>
          <cell r="B2584" t="str">
            <v>[ﾌｧﾝﾀｼﾞｱﾌﾟﾘﾝｾｽ]鳳凰&amp;ﾙｼﾌｧｰ</v>
          </cell>
        </row>
        <row r="2585">
          <cell r="A2585">
            <v>27898011</v>
          </cell>
          <cell r="B2585" t="str">
            <v>[幻獣･精霊ｺﾗﾎﾞ]鳳凰&amp;ﾙｼﾌｧｰ</v>
          </cell>
        </row>
        <row r="2586">
          <cell r="A2586">
            <v>27898012</v>
          </cell>
          <cell r="B2586" t="str">
            <v>[幻獣･精霊ｺﾗﾎﾞ]鳳凰&amp;ﾙｼﾌｧｰ+</v>
          </cell>
        </row>
        <row r="2587">
          <cell r="A2587">
            <v>27898013</v>
          </cell>
          <cell r="B2587" t="str">
            <v>[ﾌｧﾝﾀｼﾞｱﾌﾟﾘﾝｾｽ]鳳凰&amp;ﾙｼﾌｧｰ</v>
          </cell>
        </row>
        <row r="2588">
          <cell r="A2588">
            <v>37899011</v>
          </cell>
          <cell r="B2588" t="str">
            <v>[幻獣･精霊ｺﾗﾎﾞ]鳳凰&amp;ﾙｼﾌｧｰ</v>
          </cell>
        </row>
        <row r="2589">
          <cell r="A2589">
            <v>37899012</v>
          </cell>
          <cell r="B2589" t="str">
            <v>[幻獣･精霊ｺﾗﾎﾞ]鳳凰&amp;ﾙｼﾌｧｰ+</v>
          </cell>
        </row>
        <row r="2590">
          <cell r="A2590">
            <v>37899013</v>
          </cell>
          <cell r="B2590" t="str">
            <v>[ﾌｧﾝﾀｼﾞｱﾌﾟﾘﾝｾｽ]鳳凰&amp;ﾙｼﾌｧｰ</v>
          </cell>
        </row>
        <row r="2591">
          <cell r="A2591">
            <v>25001111</v>
          </cell>
          <cell r="B2591" t="str">
            <v>ｼｭﾌﾞ=ﾆｸﾞﾗｽ</v>
          </cell>
        </row>
        <row r="2592">
          <cell r="A2592">
            <v>25001112</v>
          </cell>
          <cell r="B2592" t="str">
            <v>ｼｭﾌﾞ=ﾆｸﾞﾗｽ+</v>
          </cell>
        </row>
        <row r="2593">
          <cell r="A2593">
            <v>25001113</v>
          </cell>
          <cell r="B2593" t="str">
            <v>[友想女神]ｼｭﾌﾞ=ﾆｸﾞﾗｽ</v>
          </cell>
        </row>
        <row r="2594">
          <cell r="A2594">
            <v>36002111</v>
          </cell>
          <cell r="B2594" t="str">
            <v>[闇愛女神]ｼｭﾌﾞ･ﾆｸﾞﾗｽ</v>
          </cell>
        </row>
        <row r="2595">
          <cell r="A2595">
            <v>36002112</v>
          </cell>
          <cell r="B2595" t="str">
            <v>[闇愛女神]ｼｭﾌﾞ･ﾆｸﾞﾗｽ+</v>
          </cell>
        </row>
        <row r="2596">
          <cell r="A2596">
            <v>36002113</v>
          </cell>
          <cell r="B2596" t="str">
            <v>[極･闇愛女神]ｼｭﾌﾞ･ﾆｸﾞﾗｽ</v>
          </cell>
        </row>
        <row r="2597">
          <cell r="A2597">
            <v>16003111</v>
          </cell>
          <cell r="B2597" t="str">
            <v>ﾌｰﾘｰ</v>
          </cell>
        </row>
        <row r="2598">
          <cell r="A2598">
            <v>16003112</v>
          </cell>
          <cell r="B2598" t="str">
            <v>ﾌｰﾘｰ+</v>
          </cell>
        </row>
        <row r="2599">
          <cell r="A2599">
            <v>16003113</v>
          </cell>
          <cell r="B2599" t="str">
            <v>[天召姫]ﾌｰﾘｰ</v>
          </cell>
        </row>
        <row r="2600">
          <cell r="A2600">
            <v>36004111</v>
          </cell>
          <cell r="B2600" t="str">
            <v>[創世]九尾の狐</v>
          </cell>
        </row>
        <row r="2601">
          <cell r="A2601">
            <v>36004112</v>
          </cell>
          <cell r="B2601" t="str">
            <v>[創世]九尾の狐+</v>
          </cell>
        </row>
        <row r="2602">
          <cell r="A2602">
            <v>36004113</v>
          </cell>
          <cell r="B2602" t="str">
            <v>[創世姫]九尾の狐</v>
          </cell>
        </row>
        <row r="2603">
          <cell r="A2603">
            <v>37005111</v>
          </cell>
          <cell r="B2603" t="str">
            <v>ｱｽﾞﾗｴﾙ</v>
          </cell>
        </row>
        <row r="2604">
          <cell r="A2604">
            <v>37005112</v>
          </cell>
          <cell r="B2604" t="str">
            <v>ｱｽﾞﾗｴﾙ+</v>
          </cell>
        </row>
        <row r="2605">
          <cell r="A2605">
            <v>37005113</v>
          </cell>
          <cell r="B2605" t="str">
            <v>[死天使]ｱｽﾞﾗｴﾙ</v>
          </cell>
        </row>
        <row r="2606">
          <cell r="A2606">
            <v>36006111</v>
          </cell>
          <cell r="B2606" t="str">
            <v>ｾﾞｳｸﾞﾛﾄﾞﾝ</v>
          </cell>
        </row>
        <row r="2607">
          <cell r="A2607">
            <v>36006112</v>
          </cell>
          <cell r="B2607" t="str">
            <v>ｾﾞｳｸﾞﾛﾄﾞﾝ+</v>
          </cell>
        </row>
        <row r="2608">
          <cell r="A2608">
            <v>36006113</v>
          </cell>
          <cell r="B2608" t="str">
            <v>[龍王鯨]ｾﾞｳｸﾞﾛﾄﾞﾝ</v>
          </cell>
        </row>
        <row r="2609">
          <cell r="A2609">
            <v>16007111</v>
          </cell>
          <cell r="B2609" t="str">
            <v>ﾙｰｸﾞ</v>
          </cell>
        </row>
        <row r="2610">
          <cell r="A2610">
            <v>16007112</v>
          </cell>
          <cell r="B2610" t="str">
            <v>ﾙｰｸﾞ+</v>
          </cell>
        </row>
        <row r="2611">
          <cell r="A2611">
            <v>16007113</v>
          </cell>
          <cell r="B2611" t="str">
            <v>[光輝]ﾙｰｸﾞ</v>
          </cell>
        </row>
        <row r="2612">
          <cell r="A2612">
            <v>24008111</v>
          </cell>
          <cell r="B2612" t="str">
            <v>ｱﾝｸｳ</v>
          </cell>
        </row>
        <row r="2613">
          <cell r="A2613">
            <v>24008112</v>
          </cell>
          <cell r="B2613" t="str">
            <v>ｱﾝｸｳ+</v>
          </cell>
        </row>
        <row r="2614">
          <cell r="A2614">
            <v>24008113</v>
          </cell>
          <cell r="B2614" t="str">
            <v>[死の前兆]ｱﾝｸｳ</v>
          </cell>
        </row>
        <row r="2615">
          <cell r="A2615">
            <v>26009111</v>
          </cell>
          <cell r="B2615" t="str">
            <v>[色欲悪魔]ｱｽﾓﾃﾞｳｽ</v>
          </cell>
        </row>
        <row r="2616">
          <cell r="A2616">
            <v>26009112</v>
          </cell>
          <cell r="B2616" t="str">
            <v>[色欲悪魔]ｱｽﾓﾃﾞｳｽ+</v>
          </cell>
        </row>
        <row r="2617">
          <cell r="A2617">
            <v>26009113</v>
          </cell>
          <cell r="B2617" t="str">
            <v>[破壊と創世]ｱｽﾓﾃﾞｳｽ</v>
          </cell>
        </row>
        <row r="2618">
          <cell r="A2618">
            <v>15010111</v>
          </cell>
          <cell r="B2618" t="str">
            <v>ﾊﾞﾋﾞﾛﾝ</v>
          </cell>
        </row>
        <row r="2619">
          <cell r="A2619">
            <v>15010112</v>
          </cell>
          <cell r="B2619" t="str">
            <v>ﾊﾞﾋﾞﾛﾝ+</v>
          </cell>
        </row>
        <row r="2620">
          <cell r="A2620">
            <v>15010113</v>
          </cell>
          <cell r="B2620" t="str">
            <v>[煌杯淫婦]ﾊﾞﾋﾞﾛﾝ</v>
          </cell>
        </row>
        <row r="2621">
          <cell r="A2621">
            <v>36011111</v>
          </cell>
          <cell r="B2621" t="str">
            <v>ﾆｸｼｰ</v>
          </cell>
        </row>
        <row r="2622">
          <cell r="A2622">
            <v>36011112</v>
          </cell>
          <cell r="B2622" t="str">
            <v>ﾆｸｼｰ+</v>
          </cell>
        </row>
        <row r="2623">
          <cell r="A2623">
            <v>36011113</v>
          </cell>
          <cell r="B2623" t="str">
            <v>[水精の微笑]ﾆｸｼｰ</v>
          </cell>
        </row>
        <row r="2624">
          <cell r="A2624">
            <v>36012111</v>
          </cell>
          <cell r="B2624" t="str">
            <v>[お誘い]ﾈｺﾏﾀ</v>
          </cell>
        </row>
        <row r="2625">
          <cell r="A2625">
            <v>36012112</v>
          </cell>
          <cell r="B2625" t="str">
            <v>[お誘い]ﾈｺﾏﾀ+</v>
          </cell>
        </row>
        <row r="2626">
          <cell r="A2626">
            <v>36012113</v>
          </cell>
          <cell r="B2626" t="str">
            <v>[酔妖猫]ﾈｺﾏﾀ</v>
          </cell>
        </row>
        <row r="2627">
          <cell r="A2627">
            <v>26013111</v>
          </cell>
          <cell r="B2627" t="str">
            <v>ﾙｷﾌｸﾞｽ</v>
          </cell>
        </row>
        <row r="2628">
          <cell r="A2628">
            <v>26013112</v>
          </cell>
          <cell r="B2628" t="str">
            <v>ﾙｷﾌｸﾞｽ+</v>
          </cell>
        </row>
        <row r="2629">
          <cell r="A2629">
            <v>26013113</v>
          </cell>
          <cell r="B2629" t="str">
            <v>[地獄の宝守]ﾙｷﾌｸﾞｽ</v>
          </cell>
        </row>
        <row r="2630">
          <cell r="A2630">
            <v>36014111</v>
          </cell>
          <cell r="B2630" t="str">
            <v>ｵﾔﾕﾋﾞﾋﾒ</v>
          </cell>
        </row>
        <row r="2631">
          <cell r="A2631">
            <v>36014112</v>
          </cell>
          <cell r="B2631" t="str">
            <v>ｵﾔﾕﾋﾞﾋﾒ+</v>
          </cell>
        </row>
        <row r="2632">
          <cell r="A2632">
            <v>36014113</v>
          </cell>
          <cell r="B2632" t="str">
            <v>[大冒険]ｵﾔﾕﾋﾞﾋﾒ</v>
          </cell>
        </row>
        <row r="2633">
          <cell r="A2633">
            <v>26015111</v>
          </cell>
          <cell r="B2633" t="str">
            <v>ｸｼﾞｬﾀ</v>
          </cell>
        </row>
        <row r="2634">
          <cell r="A2634">
            <v>26015112</v>
          </cell>
          <cell r="B2634" t="str">
            <v>ｸｼﾞｬﾀ+</v>
          </cell>
        </row>
        <row r="2635">
          <cell r="A2635">
            <v>26015113</v>
          </cell>
          <cell r="B2635" t="str">
            <v>[大聖牛姫]ｸｼﾞｬﾀ</v>
          </cell>
        </row>
        <row r="2636">
          <cell r="A2636">
            <v>14016111</v>
          </cell>
          <cell r="B2636" t="str">
            <v>ｳﾞｨｰｻﾞﾙ</v>
          </cell>
        </row>
        <row r="2637">
          <cell r="A2637">
            <v>14016112</v>
          </cell>
          <cell r="B2637" t="str">
            <v>ｳﾞｨｰｻﾞﾙ+</v>
          </cell>
        </row>
        <row r="2638">
          <cell r="A2638">
            <v>14016113</v>
          </cell>
          <cell r="B2638" t="str">
            <v>[広き森]ｳﾞｨｰｻﾞﾙ</v>
          </cell>
        </row>
        <row r="2639">
          <cell r="A2639">
            <v>16017111</v>
          </cell>
          <cell r="B2639" t="str">
            <v>[創世悪魔]ﾍﾞﾙｾﾞﾊﾞﾌﾞ</v>
          </cell>
        </row>
        <row r="2640">
          <cell r="A2640">
            <v>16017112</v>
          </cell>
          <cell r="B2640" t="str">
            <v>[創世悪魔]ﾍﾞﾙｾﾞﾊﾞﾌﾞ+</v>
          </cell>
        </row>
        <row r="2641">
          <cell r="A2641">
            <v>16017113</v>
          </cell>
          <cell r="B2641" t="str">
            <v>[創世君主]ﾍﾞﾙｾﾞﾊﾞﾌﾞ</v>
          </cell>
        </row>
        <row r="2642">
          <cell r="A2642">
            <v>35018111</v>
          </cell>
          <cell r="B2642" t="str">
            <v>ｸﾝ・ｱﾇﾝ</v>
          </cell>
        </row>
        <row r="2643">
          <cell r="A2643">
            <v>35018112</v>
          </cell>
          <cell r="B2643" t="str">
            <v>ｸﾝ・ｱﾇﾝ+</v>
          </cell>
        </row>
        <row r="2644">
          <cell r="A2644">
            <v>35018113</v>
          </cell>
          <cell r="B2644" t="str">
            <v>[楽猟犬姫]ｸﾝ･ｱﾇﾝ</v>
          </cell>
        </row>
        <row r="2645">
          <cell r="A2645">
            <v>26019111</v>
          </cell>
          <cell r="B2645" t="str">
            <v>［触手ﾏｽﾀｰ］ｸﾗｰｹﾝ</v>
          </cell>
        </row>
        <row r="2646">
          <cell r="A2646">
            <v>26019112</v>
          </cell>
          <cell r="B2646" t="str">
            <v>［触手ﾏｽﾀｰ］ｸﾗｰｹﾝ+</v>
          </cell>
        </row>
        <row r="2647">
          <cell r="A2647">
            <v>26019113</v>
          </cell>
          <cell r="B2647" t="str">
            <v>[海水浴]ｸﾗｰｹﾝ</v>
          </cell>
        </row>
        <row r="2648">
          <cell r="A2648">
            <v>11020111</v>
          </cell>
          <cell r="B2648" t="str">
            <v>[ｱｲﾄﾞﾙﾃﾞﾋﾞｭｰ]ﾃｨﾀｰﾆｱ</v>
          </cell>
        </row>
        <row r="2649">
          <cell r="A2649">
            <v>12021111</v>
          </cell>
          <cell r="B2649" t="str">
            <v>[ｱｲﾄﾞﾙﾃﾞﾋﾞｭｰ]ﾃｨﾀｰﾆｱ</v>
          </cell>
        </row>
        <row r="2650">
          <cell r="A2650">
            <v>13022111</v>
          </cell>
          <cell r="B2650" t="str">
            <v>[ｱｲﾄﾞﾙﾃﾞﾋﾞｭｰ]ﾃｨﾀｰﾆｱ</v>
          </cell>
        </row>
        <row r="2651">
          <cell r="A2651">
            <v>14023111</v>
          </cell>
          <cell r="B2651" t="str">
            <v>[ｱｲﾄﾞﾙﾃﾞﾋﾞｭｰ]ﾃｨﾀｰﾆｱ</v>
          </cell>
        </row>
        <row r="2652">
          <cell r="A2652">
            <v>16024111</v>
          </cell>
          <cell r="B2652" t="str">
            <v>[No1ｱｲﾄﾞﾙ]ﾃｨﾀｰﾆｱ</v>
          </cell>
        </row>
        <row r="2653">
          <cell r="A2653">
            <v>16024113</v>
          </cell>
          <cell r="B2653" t="str">
            <v>[No1ｱｲﾄﾞﾙ]ﾃｨﾀｰﾆｱ</v>
          </cell>
        </row>
        <row r="2654">
          <cell r="A2654">
            <v>15025111</v>
          </cell>
          <cell r="B2654" t="str">
            <v>[あなたのｱｲﾄﾞﾙ]ﾃｨﾀｰﾆｱ</v>
          </cell>
        </row>
        <row r="2655">
          <cell r="A2655">
            <v>15025113</v>
          </cell>
          <cell r="B2655" t="str">
            <v>[あなたのｱｲﾄﾞﾙ]ﾃｨﾀｰﾆｱ</v>
          </cell>
        </row>
        <row r="2656">
          <cell r="A2656">
            <v>17026111</v>
          </cell>
          <cell r="B2656" t="str">
            <v>[幻獣姫]ﾃｨﾀｰﾆｱ</v>
          </cell>
        </row>
        <row r="2657">
          <cell r="A2657">
            <v>17026113</v>
          </cell>
          <cell r="B2657" t="str">
            <v>[幻獣姫]ﾃｨﾀｰﾆｱ</v>
          </cell>
        </row>
        <row r="2658">
          <cell r="A2658">
            <v>21027111</v>
          </cell>
          <cell r="B2658" t="str">
            <v>[ｱｲﾄﾞﾙﾃﾞﾋﾞｭｰ]ﾃｨﾀｰﾆｱ</v>
          </cell>
        </row>
        <row r="2659">
          <cell r="A2659">
            <v>22028111</v>
          </cell>
          <cell r="B2659" t="str">
            <v>[ｱｲﾄﾞﾙﾃﾞﾋﾞｭｰ]ﾃｨﾀｰﾆｱ</v>
          </cell>
        </row>
        <row r="2660">
          <cell r="A2660">
            <v>23029111</v>
          </cell>
          <cell r="B2660" t="str">
            <v>[ｱｲﾄﾞﾙﾃﾞﾋﾞｭｰ]ﾃｨﾀｰﾆｱ</v>
          </cell>
        </row>
        <row r="2661">
          <cell r="A2661">
            <v>24030111</v>
          </cell>
          <cell r="B2661" t="str">
            <v>[ｱｲﾄﾞﾙﾃﾞﾋﾞｭｰ]ﾃｨﾀｰﾆｱ</v>
          </cell>
        </row>
        <row r="2662">
          <cell r="A2662">
            <v>26031111</v>
          </cell>
          <cell r="B2662" t="str">
            <v>[No1ｱｲﾄﾞﾙ]ﾃｨﾀｰﾆｱ</v>
          </cell>
        </row>
        <row r="2663">
          <cell r="A2663">
            <v>26031113</v>
          </cell>
          <cell r="B2663" t="str">
            <v>[No1ｱｲﾄﾞﾙ]ﾃｨﾀｰﾆｱ</v>
          </cell>
        </row>
        <row r="2664">
          <cell r="A2664">
            <v>25032111</v>
          </cell>
          <cell r="B2664" t="str">
            <v>[あなたのｱｲﾄﾞﾙ]ﾃｨﾀｰﾆｱ</v>
          </cell>
        </row>
        <row r="2665">
          <cell r="A2665">
            <v>25032113</v>
          </cell>
          <cell r="B2665" t="str">
            <v>[あなたのｱｲﾄﾞﾙ]ﾃｨﾀｰﾆｱ</v>
          </cell>
        </row>
        <row r="2666">
          <cell r="A2666">
            <v>27033111</v>
          </cell>
          <cell r="B2666" t="str">
            <v>[幻獣姫]ﾃｨﾀｰﾆｱ</v>
          </cell>
        </row>
        <row r="2667">
          <cell r="A2667">
            <v>27033113</v>
          </cell>
          <cell r="B2667" t="str">
            <v>[幻獣姫]ﾃｨﾀｰﾆｱ</v>
          </cell>
        </row>
        <row r="2668">
          <cell r="A2668">
            <v>31034111</v>
          </cell>
          <cell r="B2668" t="str">
            <v>[ｱｲﾄﾞﾙﾃﾞﾋﾞｭｰ]ﾃｨﾀｰﾆｱ</v>
          </cell>
        </row>
        <row r="2669">
          <cell r="A2669">
            <v>32035111</v>
          </cell>
          <cell r="B2669" t="str">
            <v>[ｱｲﾄﾞﾙﾃﾞﾋﾞｭｰ]ﾃｨﾀｰﾆｱ</v>
          </cell>
        </row>
        <row r="2670">
          <cell r="A2670">
            <v>33036111</v>
          </cell>
          <cell r="B2670" t="str">
            <v>[ｱｲﾄﾞﾙﾃﾞﾋﾞｭｰ]ﾃｨﾀｰﾆｱ</v>
          </cell>
        </row>
        <row r="2671">
          <cell r="A2671">
            <v>34037111</v>
          </cell>
          <cell r="B2671" t="str">
            <v>[ｱｲﾄﾞﾙﾃﾞﾋﾞｭｰ]ﾃｨﾀｰﾆｱ</v>
          </cell>
        </row>
        <row r="2672">
          <cell r="A2672">
            <v>36038111</v>
          </cell>
          <cell r="B2672" t="str">
            <v>[No1ｱｲﾄﾞﾙ]ﾃｨﾀｰﾆｱ</v>
          </cell>
        </row>
        <row r="2673">
          <cell r="A2673">
            <v>36038113</v>
          </cell>
          <cell r="B2673" t="str">
            <v>[No1ｱｲﾄﾞﾙ]ﾃｨﾀｰﾆｱ</v>
          </cell>
        </row>
        <row r="2674">
          <cell r="A2674">
            <v>35039111</v>
          </cell>
          <cell r="B2674" t="str">
            <v>[あなたのｱｲﾄﾞﾙ]ﾃｨﾀｰﾆｱ</v>
          </cell>
        </row>
        <row r="2675">
          <cell r="A2675">
            <v>35039113</v>
          </cell>
          <cell r="B2675" t="str">
            <v>[あなたのｱｲﾄﾞﾙ]ﾃｨﾀｰﾆｱ</v>
          </cell>
        </row>
        <row r="2676">
          <cell r="A2676">
            <v>37040111</v>
          </cell>
          <cell r="B2676" t="str">
            <v>[幻獣姫]ﾃｨﾀｰﾆｱ</v>
          </cell>
        </row>
        <row r="2677">
          <cell r="A2677">
            <v>37040113</v>
          </cell>
          <cell r="B2677" t="str">
            <v>[幻獣姫]ﾃｨﾀｰﾆｱ</v>
          </cell>
        </row>
        <row r="2678">
          <cell r="A2678">
            <v>35041111</v>
          </cell>
          <cell r="B2678" t="str">
            <v>ｸﾞﾗｼｬ・ﾗﾎﾞﾗｽ</v>
          </cell>
        </row>
        <row r="2679">
          <cell r="A2679">
            <v>35041112</v>
          </cell>
          <cell r="B2679" t="str">
            <v>ｸﾞﾗｼｬ・ﾗﾎﾞﾗｽ+</v>
          </cell>
        </row>
        <row r="2680">
          <cell r="A2680">
            <v>35041113</v>
          </cell>
          <cell r="B2680" t="str">
            <v>[歌姫はｱﾀｼ]ｸﾞﾗｼｬ･ﾗﾎﾞﾗｽ</v>
          </cell>
        </row>
        <row r="2681">
          <cell r="A2681">
            <v>16042111</v>
          </cell>
          <cell r="B2681" t="str">
            <v>[極・No1ｱｲﾄﾞﾙ候補]ｸﾞﾗｼｬ・ﾗﾎﾞﾗｽ</v>
          </cell>
        </row>
        <row r="2682">
          <cell r="A2682">
            <v>16042112</v>
          </cell>
          <cell r="B2682" t="str">
            <v>[極・No1ｱｲﾄﾞﾙ候補]ｸﾞﾗｼｬ・ﾗﾎﾞﾗｽ+</v>
          </cell>
        </row>
        <row r="2683">
          <cell r="A2683">
            <v>16042113</v>
          </cell>
          <cell r="B2683" t="str">
            <v>[極・夢はｿﾛﾃﾞﾃﾞｭｰ]ｸﾞﾗｼｬ・ﾗﾎﾞﾗｽ</v>
          </cell>
        </row>
        <row r="2684">
          <cell r="A2684">
            <v>26043111</v>
          </cell>
          <cell r="B2684" t="str">
            <v>[真極・熱唱]ｸﾞﾗｼｬ・ﾗﾎﾞﾗｽ</v>
          </cell>
        </row>
        <row r="2685">
          <cell r="A2685">
            <v>26043112</v>
          </cell>
          <cell r="B2685" t="str">
            <v>[真極・熱唱]ｸﾞﾗｼｬ・ﾗﾎﾞﾗｽ+</v>
          </cell>
        </row>
        <row r="2686">
          <cell r="A2686">
            <v>26043113</v>
          </cell>
          <cell r="B2686" t="str">
            <v>[真極・超悪魔級ｱｲﾄﾞﾙ]ｸﾞﾗｼｬ・ﾗﾎﾞﾗｽ</v>
          </cell>
        </row>
        <row r="2687">
          <cell r="A2687">
            <v>37044111</v>
          </cell>
          <cell r="B2687" t="str">
            <v>ｸｲｰﾝﾒｲﾌﾞ</v>
          </cell>
        </row>
        <row r="2688">
          <cell r="A2688">
            <v>37044112</v>
          </cell>
          <cell r="B2688" t="str">
            <v>ｸｲｰﾝﾒｲﾌﾞ+</v>
          </cell>
        </row>
        <row r="2689">
          <cell r="A2689">
            <v>37044113</v>
          </cell>
          <cell r="B2689" t="str">
            <v>[妖精女王]ｸｲｰﾝﾒｲﾌﾞ</v>
          </cell>
        </row>
        <row r="2690">
          <cell r="A2690">
            <v>36045111</v>
          </cell>
          <cell r="B2690" t="str">
            <v>[魅惑のｱｲﾄﾞﾙ]九尾の狐</v>
          </cell>
        </row>
        <row r="2691">
          <cell r="A2691">
            <v>36045112</v>
          </cell>
          <cell r="B2691" t="str">
            <v>[魅惑のｱｲﾄﾞﾙ]九尾の狐+</v>
          </cell>
        </row>
        <row r="2692">
          <cell r="A2692">
            <v>36045113</v>
          </cell>
          <cell r="B2692" t="str">
            <v>[誘惑ｱｲﾄﾞﾙ]九尾の狐</v>
          </cell>
        </row>
        <row r="2693">
          <cell r="A2693">
            <v>26046111</v>
          </cell>
          <cell r="B2693" t="str">
            <v>[ｱｲﾄﾞﾙ魔竜]ﾊﾞﾊﾑｰﾄ</v>
          </cell>
        </row>
        <row r="2694">
          <cell r="A2694">
            <v>26046112</v>
          </cell>
          <cell r="B2694" t="str">
            <v>[ｱｲﾄﾞﾙ魔竜]ﾊﾞﾊﾑｰﾄ+</v>
          </cell>
        </row>
        <row r="2695">
          <cell r="A2695">
            <v>26046113</v>
          </cell>
          <cell r="B2695" t="str">
            <v>[黒翼ｱｲﾄﾞﾙ]ﾊﾞﾊﾑｰﾄ</v>
          </cell>
        </row>
        <row r="2696">
          <cell r="A2696">
            <v>36047111</v>
          </cell>
          <cell r="B2696" t="str">
            <v>[ｱｲﾄﾞﾙ天使]ﾐｶｴﾙ</v>
          </cell>
        </row>
        <row r="2697">
          <cell r="A2697">
            <v>36047112</v>
          </cell>
          <cell r="B2697" t="str">
            <v>[ｱｲﾄﾞﾙ天使]ﾐｶｴﾙ+</v>
          </cell>
        </row>
        <row r="2698">
          <cell r="A2698">
            <v>36047113</v>
          </cell>
          <cell r="B2698" t="str">
            <v>[聖なるｱｲﾄﾞﾙ]ﾐｶｴﾙ</v>
          </cell>
        </row>
        <row r="2699">
          <cell r="A2699">
            <v>36048111</v>
          </cell>
          <cell r="B2699" t="str">
            <v>[束縛系ｱｲﾄﾞﾙ]ｷﾙｹｰ</v>
          </cell>
        </row>
        <row r="2700">
          <cell r="A2700">
            <v>36048112</v>
          </cell>
          <cell r="B2700" t="str">
            <v>[束縛系ｱｲﾄﾞﾙ]ｷﾙｹｰ+</v>
          </cell>
        </row>
        <row r="2701">
          <cell r="A2701">
            <v>36048113</v>
          </cell>
          <cell r="B2701" t="str">
            <v>[小悪魔ｱｲﾄﾞﾙ]ｷﾙｹｰ</v>
          </cell>
        </row>
        <row r="2702">
          <cell r="A2702">
            <v>26049111</v>
          </cell>
          <cell r="B2702" t="str">
            <v>[林檎ｱｲﾄﾞﾙ]ｲｽﾞﾝ</v>
          </cell>
        </row>
        <row r="2703">
          <cell r="A2703">
            <v>26049112</v>
          </cell>
          <cell r="B2703" t="str">
            <v>[林檎ｱｲﾄﾞﾙ]ｲｽﾞﾝ+</v>
          </cell>
        </row>
        <row r="2704">
          <cell r="A2704">
            <v>26049113</v>
          </cell>
          <cell r="B2704" t="str">
            <v>[女神ｱｲﾄﾞﾙ]ｲｽﾞﾝ</v>
          </cell>
        </row>
        <row r="2705">
          <cell r="A2705">
            <v>14050111</v>
          </cell>
          <cell r="B2705" t="str">
            <v>[いたずらｱｲﾄﾞﾙ]ｺﾞﾌﾞﾘﾝ</v>
          </cell>
        </row>
        <row r="2706">
          <cell r="A2706">
            <v>14050112</v>
          </cell>
          <cell r="B2706" t="str">
            <v>[いたずらｱｲﾄﾞﾙ]ｺﾞﾌﾞﾘﾝ+</v>
          </cell>
        </row>
        <row r="2707">
          <cell r="A2707">
            <v>14050113</v>
          </cell>
          <cell r="B2707" t="str">
            <v>[ｱｲﾄﾞﾙﾏｽﾀｰ?]ｺﾞﾌﾞﾘﾝ</v>
          </cell>
        </row>
        <row r="2708">
          <cell r="A2708">
            <v>14051111</v>
          </cell>
          <cell r="B2708" t="str">
            <v>[天界ｱｲﾄﾞﾙ]ｻｷｴﾙ</v>
          </cell>
        </row>
        <row r="2709">
          <cell r="A2709">
            <v>14051112</v>
          </cell>
          <cell r="B2709" t="str">
            <v>[天界ｱｲﾄﾞﾙ]ｻｷｴﾙ+</v>
          </cell>
        </row>
        <row r="2710">
          <cell r="A2710">
            <v>14051113</v>
          </cell>
          <cell r="B2710" t="str">
            <v>[富豪ｱｲﾄﾞﾙ]ｻｷｴﾙ</v>
          </cell>
        </row>
        <row r="2711">
          <cell r="A2711">
            <v>34052111</v>
          </cell>
          <cell r="B2711" t="str">
            <v>[ｴｱｱｲﾄﾞﾙ]ｲﾀｶ</v>
          </cell>
        </row>
        <row r="2712">
          <cell r="A2712">
            <v>34052112</v>
          </cell>
          <cell r="B2712" t="str">
            <v>[ｴｱｱｲﾄﾞﾙ]ｲﾀｶ+</v>
          </cell>
        </row>
        <row r="2713">
          <cell r="A2713">
            <v>34052113</v>
          </cell>
          <cell r="B2713" t="str">
            <v>[ｸﾄｩﾙﾌｱｲﾄﾞﾙ]ｲﾀｶ</v>
          </cell>
        </row>
        <row r="2714">
          <cell r="A2714">
            <v>24053111</v>
          </cell>
          <cell r="B2714" t="str">
            <v>[地獄級ｱｲﾄﾞﾙ]ﾒﾌｨｽﾄﾌｪﾚｽ</v>
          </cell>
        </row>
        <row r="2715">
          <cell r="A2715">
            <v>24053112</v>
          </cell>
          <cell r="B2715" t="str">
            <v>[地獄級ｱｲﾄﾞﾙ]ﾒﾌｨｽﾄﾌｪﾚｽ+</v>
          </cell>
        </row>
        <row r="2716">
          <cell r="A2716">
            <v>24053113</v>
          </cell>
          <cell r="B2716" t="str">
            <v>[誘惑悪魔ｱｲﾄﾞﾙ]ﾒﾌｨｽﾄﾌｪﾚｽ</v>
          </cell>
        </row>
        <row r="2717">
          <cell r="A2717">
            <v>15966011</v>
          </cell>
          <cell r="B2717" t="str">
            <v>[ﾋﾞｰｽﾄ級Wｱﾀｯｸ艶技]ﾌﾟﾗﾁﾅｽﾗｲﾑ</v>
          </cell>
        </row>
        <row r="2718">
          <cell r="A2718">
            <v>26054111</v>
          </cell>
          <cell r="B2718" t="str">
            <v>ｸﾞﾛｰﾂﾗﾝｸﾞ</v>
          </cell>
        </row>
        <row r="2719">
          <cell r="A2719">
            <v>26054112</v>
          </cell>
          <cell r="B2719" t="str">
            <v>ｸﾞﾛｰﾂﾗﾝｸﾞ+</v>
          </cell>
        </row>
        <row r="2720">
          <cell r="A2720">
            <v>26054113</v>
          </cell>
          <cell r="B2720" t="str">
            <v>[宝石大蛇]ｸﾞﾛｰﾂﾗﾝｸﾞ</v>
          </cell>
        </row>
        <row r="2721">
          <cell r="A2721">
            <v>36055111</v>
          </cell>
          <cell r="B2721" t="str">
            <v>ｱﾊ・ｲｼｭｹ</v>
          </cell>
        </row>
        <row r="2722">
          <cell r="A2722">
            <v>36055112</v>
          </cell>
          <cell r="B2722" t="str">
            <v>ｱﾊ・ｲｼｭｹ+</v>
          </cell>
        </row>
        <row r="2723">
          <cell r="A2723">
            <v>36055113</v>
          </cell>
          <cell r="B2723" t="str">
            <v>[水馬姫]ｱﾊ・ｲｼｭｹ</v>
          </cell>
        </row>
        <row r="2724">
          <cell r="A2724">
            <v>16056111</v>
          </cell>
          <cell r="B2724" t="str">
            <v>[創世]ｶﾞﾌﾞﾘｴﾙ</v>
          </cell>
        </row>
        <row r="2725">
          <cell r="A2725">
            <v>16056112</v>
          </cell>
          <cell r="B2725" t="str">
            <v>[創世]ｶﾞﾌﾞﾘｴﾙ+</v>
          </cell>
        </row>
        <row r="2726">
          <cell r="A2726">
            <v>16056113</v>
          </cell>
          <cell r="B2726" t="str">
            <v>[創世天使]ｶﾞﾌﾞﾘｴﾙ</v>
          </cell>
        </row>
        <row r="2727">
          <cell r="A2727">
            <v>16057111</v>
          </cell>
          <cell r="B2727" t="str">
            <v>[幻獣学園]ｲﾝﾌﾟ</v>
          </cell>
        </row>
        <row r="2728">
          <cell r="A2728">
            <v>16057112</v>
          </cell>
          <cell r="B2728" t="str">
            <v>[幻獣学園]ｲﾝﾌﾟ+</v>
          </cell>
        </row>
        <row r="2729">
          <cell r="A2729">
            <v>16057113</v>
          </cell>
          <cell r="B2729" t="str">
            <v>[小悪魔生徒]ｲﾝﾌﾟ</v>
          </cell>
        </row>
        <row r="2730">
          <cell r="A2730">
            <v>15058111</v>
          </cell>
          <cell r="B2730" t="str">
            <v>[湯けむり乙女]ｳﾞｧﾙｷﾘｰ</v>
          </cell>
        </row>
        <row r="2731">
          <cell r="A2731">
            <v>15058112</v>
          </cell>
          <cell r="B2731" t="str">
            <v>[湯けむり乙女]ｳﾞｧﾙｷﾘｰ+</v>
          </cell>
        </row>
        <row r="2732">
          <cell r="A2732">
            <v>15058113</v>
          </cell>
          <cell r="B2732" t="str">
            <v>[沐浴の戦乙女]ｳﾞｧﾙｷﾘｰ</v>
          </cell>
        </row>
        <row r="2733">
          <cell r="A2733">
            <v>26059111</v>
          </cell>
          <cell r="B2733" t="str">
            <v>[極・いい湯だな]ｳﾞｧﾙｷﾘｰ</v>
          </cell>
        </row>
        <row r="2734">
          <cell r="A2734">
            <v>26059112</v>
          </cell>
          <cell r="B2734" t="str">
            <v>[極・いい湯だな]ｳﾞｧﾙｷﾘｰ+</v>
          </cell>
        </row>
        <row r="2735">
          <cell r="A2735">
            <v>26059113</v>
          </cell>
          <cell r="B2735" t="str">
            <v>[極・戦乙女]ｳﾞｧﾙｷﾘｰ</v>
          </cell>
        </row>
        <row r="2736">
          <cell r="A2736">
            <v>15967011</v>
          </cell>
          <cell r="B2736" t="str">
            <v>[未熟な反魂の術艶技]ﾌﾟﾗﾁﾅｽﾗｲﾑ</v>
          </cell>
        </row>
        <row r="2737">
          <cell r="A2737">
            <v>15968011</v>
          </cell>
          <cell r="B2737" t="str">
            <v>[みなぎるﾊﾟﾜｰ艶技]ﾌﾟﾗﾁﾅｽﾗｲﾑ</v>
          </cell>
        </row>
        <row r="2738">
          <cell r="A2738">
            <v>15969011</v>
          </cell>
          <cell r="B2738" t="str">
            <v>[幸運の一撃艶技]ﾌﾟﾗﾁﾅｽﾗｲﾑ</v>
          </cell>
        </row>
        <row r="2739">
          <cell r="A2739">
            <v>15970011</v>
          </cell>
          <cell r="B2739" t="str">
            <v>[悶絶級Wｱﾀｯｸ艶技]ﾌﾟﾗﾁﾅｽﾗｲﾑ</v>
          </cell>
        </row>
        <row r="2740">
          <cell r="A2740">
            <v>15971011</v>
          </cell>
          <cell r="B2740" t="str">
            <v>[乱れ撃ち艶技]ﾌﾟﾗﾁﾅｽﾗｲﾑ</v>
          </cell>
        </row>
        <row r="2741">
          <cell r="A2741">
            <v>15972011</v>
          </cell>
          <cell r="B2741" t="str">
            <v>[鉄壁の構え艶技]ﾌﾟﾗﾁﾅｽﾗｲﾑ</v>
          </cell>
        </row>
        <row r="2742">
          <cell r="A2742">
            <v>15973011</v>
          </cell>
          <cell r="B2742" t="str">
            <v>[ﾌﾞﾗｯﾃﾞｨ・ﾚｲﾝ艶技]ﾌﾟﾗﾁﾅｽﾗｲﾑ</v>
          </cell>
        </row>
        <row r="2743">
          <cell r="A2743">
            <v>15974011</v>
          </cell>
          <cell r="B2743" t="str">
            <v>[ﾋﾞｰｽﾄ級ｵｳﾑ返し艶技]ﾌﾟﾗﾁﾅｽﾗｲﾑ</v>
          </cell>
        </row>
        <row r="2744">
          <cell r="A2744">
            <v>15975011</v>
          </cell>
          <cell r="B2744" t="str">
            <v>[天の加護艶技]ﾌﾟﾗﾁﾅｽﾗｲﾑ</v>
          </cell>
        </row>
        <row r="2745">
          <cell r="A2745">
            <v>15976011</v>
          </cell>
          <cell r="B2745" t="str">
            <v>[5連乱れ撃ち艶技]ﾌﾟﾗﾁﾅｽﾗｲﾑ</v>
          </cell>
        </row>
        <row r="2746">
          <cell r="A2746">
            <v>15977011</v>
          </cell>
          <cell r="B2746" t="str">
            <v>[ﾗｯｼｭｱﾀｯｸ艶技]ﾌﾟﾗﾁﾅｽﾗｲﾑ</v>
          </cell>
        </row>
        <row r="2747">
          <cell r="A2747">
            <v>15978011</v>
          </cell>
          <cell r="B2747" t="str">
            <v>[あなたの血は何色?艶技]ﾌﾟﾗﾁﾅｽﾗｲﾑ</v>
          </cell>
        </row>
        <row r="2748">
          <cell r="A2748">
            <v>17060111</v>
          </cell>
          <cell r="B2748" t="str">
            <v>ﾒﾀﾄﾛﾝ</v>
          </cell>
        </row>
        <row r="2749">
          <cell r="A2749">
            <v>17060112</v>
          </cell>
          <cell r="B2749" t="str">
            <v>ﾒﾀﾄﾛﾝ+</v>
          </cell>
        </row>
        <row r="2750">
          <cell r="A2750">
            <v>17060113</v>
          </cell>
          <cell r="B2750" t="str">
            <v>[神の代理人]ﾒﾀﾄﾛﾝ</v>
          </cell>
        </row>
        <row r="2751">
          <cell r="A2751">
            <v>26061111</v>
          </cell>
          <cell r="B2751" t="str">
            <v>ｸｻﾘｸ</v>
          </cell>
        </row>
        <row r="2752">
          <cell r="A2752">
            <v>26061112</v>
          </cell>
          <cell r="B2752" t="str">
            <v>ｸｻﾘｸ+</v>
          </cell>
        </row>
        <row r="2753">
          <cell r="A2753">
            <v>26061113</v>
          </cell>
          <cell r="B2753" t="str">
            <v>[有翼の牡牛]ｸｻﾘｸ</v>
          </cell>
        </row>
        <row r="2754">
          <cell r="A2754">
            <v>16062111</v>
          </cell>
          <cell r="B2754" t="str">
            <v>ｸﾘｼｭﾅ</v>
          </cell>
        </row>
        <row r="2755">
          <cell r="A2755">
            <v>16062112</v>
          </cell>
          <cell r="B2755" t="str">
            <v>ｸﾘｼｭﾅ+</v>
          </cell>
        </row>
        <row r="2756">
          <cell r="A2756">
            <v>16062113</v>
          </cell>
          <cell r="B2756" t="str">
            <v>[魅了する者]ｸﾘｼｭﾅ</v>
          </cell>
        </row>
        <row r="2757">
          <cell r="A2757">
            <v>36063111</v>
          </cell>
          <cell r="B2757" t="str">
            <v>[創世]ｱｻﾞｾﾞﾙ</v>
          </cell>
        </row>
        <row r="2758">
          <cell r="A2758">
            <v>36063112</v>
          </cell>
          <cell r="B2758" t="str">
            <v>[創世]ｱｻﾞｾﾞﾙ+</v>
          </cell>
        </row>
        <row r="2759">
          <cell r="A2759">
            <v>36063113</v>
          </cell>
          <cell r="B2759" t="str">
            <v>[創世悪魔]ｱｻﾞｾﾞﾙ</v>
          </cell>
        </row>
        <row r="2760">
          <cell r="A2760">
            <v>34064111</v>
          </cell>
          <cell r="B2760" t="str">
            <v>[鉤爪]ｴﾝﾌﾟｰｻ</v>
          </cell>
        </row>
        <row r="2761">
          <cell r="A2761">
            <v>34064112</v>
          </cell>
          <cell r="B2761" t="str">
            <v>[鉤爪]ｴﾝﾌﾟｰｻ+</v>
          </cell>
        </row>
        <row r="2762">
          <cell r="A2762">
            <v>34064113</v>
          </cell>
          <cell r="B2762" t="str">
            <v>[螳螂姫]ｴﾝﾌﾟｰｻ</v>
          </cell>
        </row>
        <row r="2763">
          <cell r="A2763">
            <v>16065111</v>
          </cell>
          <cell r="B2763" t="str">
            <v>[姉神]ﾐｺﾄ</v>
          </cell>
        </row>
        <row r="2764">
          <cell r="A2764">
            <v>16065112</v>
          </cell>
          <cell r="B2764" t="str">
            <v>[姉神]ﾐｺﾄ+</v>
          </cell>
        </row>
        <row r="2765">
          <cell r="A2765">
            <v>16065113</v>
          </cell>
          <cell r="B2765" t="str">
            <v>[姉神紅姫]ﾐｺﾄ</v>
          </cell>
        </row>
        <row r="2766">
          <cell r="A2766">
            <v>26066111</v>
          </cell>
          <cell r="B2766" t="str">
            <v>[姉神]ﾐｺﾄ</v>
          </cell>
        </row>
        <row r="2767">
          <cell r="A2767">
            <v>26066112</v>
          </cell>
          <cell r="B2767" t="str">
            <v>[姉神]ﾐｺﾄ+</v>
          </cell>
        </row>
        <row r="2768">
          <cell r="A2768">
            <v>26066113</v>
          </cell>
          <cell r="B2768" t="str">
            <v>[姉神蒼姫]ﾐｺﾄ</v>
          </cell>
        </row>
        <row r="2769">
          <cell r="A2769">
            <v>36067111</v>
          </cell>
          <cell r="B2769" t="str">
            <v>[姉神]ﾐｺﾄ</v>
          </cell>
        </row>
        <row r="2770">
          <cell r="A2770">
            <v>36067112</v>
          </cell>
          <cell r="B2770" t="str">
            <v>[姉神]ﾐｺﾄ+</v>
          </cell>
        </row>
        <row r="2771">
          <cell r="A2771">
            <v>36067113</v>
          </cell>
          <cell r="B2771" t="str">
            <v>[姉神翠姫]ﾐｺﾄ</v>
          </cell>
        </row>
        <row r="2772">
          <cell r="A2772">
            <v>15068111</v>
          </cell>
          <cell r="B2772" t="str">
            <v>[狂気]ｼﾞｬﾊﾞｳｫｯｸ</v>
          </cell>
        </row>
        <row r="2773">
          <cell r="A2773">
            <v>15068112</v>
          </cell>
          <cell r="B2773" t="str">
            <v>[狂気]ｼﾞｬﾊﾞｳｫｯｸ+</v>
          </cell>
        </row>
        <row r="2774">
          <cell r="A2774">
            <v>15068113</v>
          </cell>
          <cell r="B2774" t="str">
            <v>[狂気の叫び]ｼﾞｬﾊﾞｳｫｯｸ</v>
          </cell>
        </row>
        <row r="2775">
          <cell r="A2775">
            <v>26069111</v>
          </cell>
          <cell r="B2775" t="str">
            <v>[極・狂気]ｼﾞｬﾊﾞｳｫｯｸ</v>
          </cell>
        </row>
        <row r="2776">
          <cell r="A2776">
            <v>26069112</v>
          </cell>
          <cell r="B2776" t="str">
            <v>[極・狂気]ｼﾞｬﾊﾞｳｫｯｸ+</v>
          </cell>
        </row>
        <row r="2777">
          <cell r="A2777">
            <v>26069113</v>
          </cell>
          <cell r="B2777" t="str">
            <v>[極・叫びの歌]ｼﾞｬﾊﾞｳｫｯｸ</v>
          </cell>
        </row>
        <row r="2778">
          <cell r="A2778">
            <v>26070111</v>
          </cell>
          <cell r="B2778" t="str">
            <v>[創世]ｳﾞｧﾚﾌｫｰﾙ</v>
          </cell>
        </row>
        <row r="2779">
          <cell r="A2779">
            <v>26070112</v>
          </cell>
          <cell r="B2779" t="str">
            <v>[創世]ｳﾞｧﾚﾌｫｰﾙ+</v>
          </cell>
        </row>
        <row r="2780">
          <cell r="A2780">
            <v>26070113</v>
          </cell>
          <cell r="B2780" t="str">
            <v>[創世姫]ｳﾞｧﾚﾌｫｰﾙ</v>
          </cell>
        </row>
        <row r="2781">
          <cell r="A2781">
            <v>36071111</v>
          </cell>
          <cell r="B2781" t="str">
            <v>[不思議の国]ｱﾘｽ</v>
          </cell>
        </row>
        <row r="2782">
          <cell r="A2782">
            <v>36071112</v>
          </cell>
          <cell r="B2782" t="str">
            <v>[不思議の国]ｱﾘｽ+</v>
          </cell>
        </row>
        <row r="2783">
          <cell r="A2783">
            <v>36071113</v>
          </cell>
          <cell r="B2783" t="str">
            <v>[幻想少女]ｱﾘｽ</v>
          </cell>
        </row>
        <row r="2784">
          <cell r="A2784">
            <v>14072111</v>
          </cell>
          <cell r="B2784" t="str">
            <v>ﾄﾞﾓｳﾞｫｰｲ</v>
          </cell>
        </row>
        <row r="2785">
          <cell r="A2785">
            <v>14072112</v>
          </cell>
          <cell r="B2785" t="str">
            <v>ﾄﾞﾓｳﾞｫｰｲ+</v>
          </cell>
        </row>
        <row r="2786">
          <cell r="A2786">
            <v>14072113</v>
          </cell>
          <cell r="B2786" t="str">
            <v>[温精霊]ﾄﾞﾓｳﾞｫｰｲ</v>
          </cell>
        </row>
        <row r="2787">
          <cell r="A2787">
            <v>15073111</v>
          </cell>
          <cell r="B2787" t="str">
            <v>ﾘｭｳﾒ</v>
          </cell>
        </row>
        <row r="2788">
          <cell r="A2788">
            <v>15073112</v>
          </cell>
          <cell r="B2788" t="str">
            <v>ﾘｭｳﾒ+</v>
          </cell>
        </row>
        <row r="2789">
          <cell r="A2789">
            <v>15073113</v>
          </cell>
          <cell r="B2789" t="str">
            <v>[水玉龍]ﾘｭｳﾒ</v>
          </cell>
        </row>
        <row r="2790">
          <cell r="A2790">
            <v>36074111</v>
          </cell>
          <cell r="B2790" t="str">
            <v>ﾀﾚｲｱ</v>
          </cell>
        </row>
        <row r="2791">
          <cell r="A2791">
            <v>36074112</v>
          </cell>
          <cell r="B2791" t="str">
            <v>ﾀﾚｲｱ+</v>
          </cell>
        </row>
        <row r="2792">
          <cell r="A2792">
            <v>36074113</v>
          </cell>
          <cell r="B2792" t="str">
            <v>[喜劇の女神]ﾀﾚｲｱ</v>
          </cell>
        </row>
        <row r="2793">
          <cell r="A2793">
            <v>27075111</v>
          </cell>
          <cell r="B2793" t="str">
            <v>牛頭天王</v>
          </cell>
        </row>
        <row r="2794">
          <cell r="A2794">
            <v>27075112</v>
          </cell>
          <cell r="B2794" t="str">
            <v>牛頭天王+</v>
          </cell>
        </row>
        <row r="2795">
          <cell r="A2795">
            <v>27075113</v>
          </cell>
          <cell r="B2795" t="str">
            <v>[武天姫]牛頭天王</v>
          </cell>
        </row>
        <row r="2796">
          <cell r="A2796">
            <v>13076111</v>
          </cell>
          <cell r="B2796" t="str">
            <v>[善神]ｳｫﾌ・ﾏﾅﾌ</v>
          </cell>
        </row>
        <row r="2797">
          <cell r="A2797">
            <v>14077111</v>
          </cell>
          <cell r="B2797" t="str">
            <v>[善なる神]ｳｫﾌ・ﾏﾅﾌ</v>
          </cell>
        </row>
        <row r="2798">
          <cell r="A2798">
            <v>16078111</v>
          </cell>
          <cell r="B2798" t="str">
            <v>[裁きの光]ｳｫﾌ・ﾏﾅﾌ</v>
          </cell>
        </row>
        <row r="2799">
          <cell r="A2799">
            <v>16079113</v>
          </cell>
          <cell r="B2799" t="str">
            <v>[裁きの善神]ｳｫﾌ・ﾏﾅﾌ</v>
          </cell>
        </row>
        <row r="2800">
          <cell r="A2800">
            <v>15080111</v>
          </cell>
          <cell r="B2800" t="str">
            <v>[神の裁き]ｳｫﾌ・ﾏﾅﾌ</v>
          </cell>
        </row>
        <row r="2801">
          <cell r="A2801">
            <v>15081113</v>
          </cell>
          <cell r="B2801" t="str">
            <v>[光の善神]ｳｫﾌ・ﾏﾅﾌ</v>
          </cell>
        </row>
        <row r="2802">
          <cell r="A2802">
            <v>17082111</v>
          </cell>
          <cell r="B2802" t="str">
            <v>[守護神]ｳｫﾌ・ﾏﾅﾌ</v>
          </cell>
        </row>
        <row r="2803">
          <cell r="A2803">
            <v>17083113</v>
          </cell>
          <cell r="B2803" t="str">
            <v>[守護善神]ｳｫﾌ・ﾏﾅﾌ</v>
          </cell>
        </row>
        <row r="2804">
          <cell r="A2804">
            <v>23084111</v>
          </cell>
          <cell r="B2804" t="str">
            <v>[善神]ｳｫﾌ・ﾏﾅﾌ</v>
          </cell>
        </row>
        <row r="2805">
          <cell r="A2805">
            <v>24085111</v>
          </cell>
          <cell r="B2805" t="str">
            <v>[善なる神]ｳｫﾌ・ﾏﾅﾌ</v>
          </cell>
        </row>
        <row r="2806">
          <cell r="A2806">
            <v>26086111</v>
          </cell>
          <cell r="B2806" t="str">
            <v>[裁きの光]ｳｫﾌ・ﾏﾅﾌ</v>
          </cell>
        </row>
        <row r="2807">
          <cell r="A2807">
            <v>26087113</v>
          </cell>
          <cell r="B2807" t="str">
            <v>[裁きの善神]ｳｫﾌ・ﾏﾅﾌ</v>
          </cell>
        </row>
        <row r="2808">
          <cell r="A2808">
            <v>25088111</v>
          </cell>
          <cell r="B2808" t="str">
            <v>[神の裁き]ｳｫﾌ・ﾏﾅﾌ</v>
          </cell>
        </row>
        <row r="2809">
          <cell r="A2809">
            <v>25089113</v>
          </cell>
          <cell r="B2809" t="str">
            <v>[光の善神]ｳｫﾌ・ﾏﾅﾌ</v>
          </cell>
        </row>
        <row r="2810">
          <cell r="A2810">
            <v>27090111</v>
          </cell>
          <cell r="B2810" t="str">
            <v>[守護神]ｳｫﾌ・ﾏﾅﾌ</v>
          </cell>
        </row>
        <row r="2811">
          <cell r="A2811">
            <v>27091113</v>
          </cell>
          <cell r="B2811" t="str">
            <v>[守護善神]ｳｫﾌ・ﾏﾅﾌ</v>
          </cell>
        </row>
        <row r="2812">
          <cell r="A2812">
            <v>33092111</v>
          </cell>
          <cell r="B2812" t="str">
            <v>[善神]ｳｫﾌ・ﾏﾅﾌ</v>
          </cell>
        </row>
        <row r="2813">
          <cell r="A2813">
            <v>34093111</v>
          </cell>
          <cell r="B2813" t="str">
            <v>[善なる神]ｳｫﾌ・ﾏﾅﾌ</v>
          </cell>
        </row>
        <row r="2814">
          <cell r="A2814">
            <v>36094111</v>
          </cell>
          <cell r="B2814" t="str">
            <v>[裁きの光]ｳｫﾌ・ﾏﾅﾌ</v>
          </cell>
        </row>
        <row r="2815">
          <cell r="A2815">
            <v>36095113</v>
          </cell>
          <cell r="B2815" t="str">
            <v>[裁きの善神]ｳｫﾌ・ﾏﾅﾌ</v>
          </cell>
        </row>
        <row r="2816">
          <cell r="A2816">
            <v>35096111</v>
          </cell>
          <cell r="B2816" t="str">
            <v>[神の裁き]ｳｫﾌ・ﾏﾅﾌ</v>
          </cell>
        </row>
        <row r="2817">
          <cell r="A2817">
            <v>35097113</v>
          </cell>
          <cell r="B2817" t="str">
            <v>[光の善神]ｳｫﾌ・ﾏﾅﾌ</v>
          </cell>
        </row>
        <row r="2818">
          <cell r="A2818">
            <v>37098111</v>
          </cell>
          <cell r="B2818" t="str">
            <v>[守護神]ｳｫﾌ・ﾏﾅﾌ</v>
          </cell>
        </row>
        <row r="2819">
          <cell r="A2819">
            <v>37099113</v>
          </cell>
          <cell r="B2819" t="str">
            <v>[守護善神]ｳｫﾌ・ﾏﾅﾌ</v>
          </cell>
        </row>
        <row r="2820">
          <cell r="A2820">
            <v>25100111</v>
          </cell>
          <cell r="B2820" t="str">
            <v>[悪神姫]ｱﾝﾘ・ﾏﾕ</v>
          </cell>
        </row>
        <row r="2821">
          <cell r="A2821">
            <v>25100112</v>
          </cell>
          <cell r="B2821" t="str">
            <v>[悪神姫]ｱﾝﾘ・ﾏﾕ+</v>
          </cell>
        </row>
        <row r="2822">
          <cell r="A2822">
            <v>25100113</v>
          </cell>
          <cell r="B2822" t="str">
            <v>[深闇の悪神姫]ｱﾝﾘ・ﾏﾕ</v>
          </cell>
        </row>
        <row r="2823">
          <cell r="A2823">
            <v>36101111</v>
          </cell>
          <cell r="B2823" t="str">
            <v>[闇竜]ｱｼﾞ・ﾀﾞﾊｰｶ</v>
          </cell>
        </row>
        <row r="2824">
          <cell r="A2824">
            <v>36101112</v>
          </cell>
          <cell r="B2824" t="str">
            <v>[闇竜]ｱｼﾞ・ﾀﾞﾊｰｶ+</v>
          </cell>
        </row>
        <row r="2825">
          <cell r="A2825">
            <v>36101113</v>
          </cell>
          <cell r="B2825" t="str">
            <v>[暗黒竜]ｱｼﾞ・ﾀﾞﾊｰｶ</v>
          </cell>
        </row>
        <row r="2826">
          <cell r="A2826">
            <v>37102111</v>
          </cell>
          <cell r="B2826" t="str">
            <v>[神の癒し]ﾗﾌｧｴﾙ</v>
          </cell>
        </row>
        <row r="2827">
          <cell r="A2827">
            <v>37102112</v>
          </cell>
          <cell r="B2827" t="str">
            <v>[神の癒し]ﾗﾌｧｴﾙ+</v>
          </cell>
        </row>
        <row r="2828">
          <cell r="A2828">
            <v>37102113</v>
          </cell>
          <cell r="B2828" t="str">
            <v>[癒しの守護大天使]ﾗﾌｧｴﾙ</v>
          </cell>
        </row>
        <row r="2829">
          <cell r="A2829">
            <v>36103111</v>
          </cell>
          <cell r="B2829" t="str">
            <v>[六翼の天使]ｾﾗﾌ</v>
          </cell>
        </row>
        <row r="2830">
          <cell r="A2830">
            <v>36103112</v>
          </cell>
          <cell r="B2830" t="str">
            <v>[六翼の天使]ｾﾗﾌ+</v>
          </cell>
        </row>
        <row r="2831">
          <cell r="A2831">
            <v>36103113</v>
          </cell>
          <cell r="B2831" t="str">
            <v>[聖なる天使]ｾﾗﾌ</v>
          </cell>
        </row>
        <row r="2832">
          <cell r="A2832">
            <v>16104111</v>
          </cell>
          <cell r="B2832" t="str">
            <v>ﾗｸﾞｴﾙ</v>
          </cell>
        </row>
        <row r="2833">
          <cell r="A2833">
            <v>16104112</v>
          </cell>
          <cell r="B2833" t="str">
            <v>ﾗｸﾞｴﾙ+</v>
          </cell>
        </row>
        <row r="2834">
          <cell r="A2834">
            <v>16104113</v>
          </cell>
          <cell r="B2834" t="str">
            <v>[神の友人]ﾗｸﾞｴﾙ</v>
          </cell>
        </row>
        <row r="2835">
          <cell r="A2835">
            <v>26105111</v>
          </cell>
          <cell r="B2835" t="str">
            <v>[神の雷霆]ﾗﾐｴﾙ</v>
          </cell>
        </row>
        <row r="2836">
          <cell r="A2836">
            <v>26105112</v>
          </cell>
          <cell r="B2836" t="str">
            <v>[神の雷霆]ﾗﾐｴﾙ+</v>
          </cell>
        </row>
        <row r="2837">
          <cell r="A2837">
            <v>26105113</v>
          </cell>
          <cell r="B2837" t="str">
            <v>[幻視支配]ﾗﾐｴﾙ</v>
          </cell>
        </row>
        <row r="2838">
          <cell r="A2838">
            <v>26106111</v>
          </cell>
          <cell r="B2838" t="str">
            <v>[赤き蛇]ｻﾏｴﾙ</v>
          </cell>
        </row>
        <row r="2839">
          <cell r="A2839">
            <v>26106112</v>
          </cell>
          <cell r="B2839" t="str">
            <v>[赤き蛇]ｻﾏｴﾙ+</v>
          </cell>
        </row>
        <row r="2840">
          <cell r="A2840">
            <v>26106113</v>
          </cell>
          <cell r="B2840" t="str">
            <v>[神の毒]ｻﾏｴﾙ</v>
          </cell>
        </row>
        <row r="2841">
          <cell r="A2841">
            <v>36107111</v>
          </cell>
          <cell r="B2841" t="str">
            <v>[神の神秘]ﾗｼﾞｴﾙ</v>
          </cell>
        </row>
        <row r="2842">
          <cell r="A2842">
            <v>36107112</v>
          </cell>
          <cell r="B2842" t="str">
            <v>[神の神秘]ﾗｼﾞｴﾙ+</v>
          </cell>
        </row>
        <row r="2843">
          <cell r="A2843">
            <v>36107113</v>
          </cell>
          <cell r="B2843" t="str">
            <v>[至高の天使]ﾗｼﾞｴﾙ</v>
          </cell>
        </row>
        <row r="2844">
          <cell r="A2844">
            <v>14108111</v>
          </cell>
          <cell r="B2844" t="str">
            <v>[神の掟]ｴｸｽｼｱ</v>
          </cell>
        </row>
        <row r="2845">
          <cell r="A2845">
            <v>14108112</v>
          </cell>
          <cell r="B2845" t="str">
            <v>[神の掟]ｴｸｽｼｱ+</v>
          </cell>
        </row>
        <row r="2846">
          <cell r="A2846">
            <v>14108113</v>
          </cell>
          <cell r="B2846" t="str">
            <v>[神秘の天使]ｴｸｽｼｱ</v>
          </cell>
        </row>
        <row r="2847">
          <cell r="A2847">
            <v>24109111</v>
          </cell>
          <cell r="B2847" t="str">
            <v>ﾀﾐｴﾙ</v>
          </cell>
        </row>
        <row r="2848">
          <cell r="A2848">
            <v>24109112</v>
          </cell>
          <cell r="B2848" t="str">
            <v>ﾀﾐｴﾙ+</v>
          </cell>
        </row>
        <row r="2849">
          <cell r="A2849">
            <v>24109113</v>
          </cell>
          <cell r="B2849" t="str">
            <v>[星観察]ﾀﾐｴﾙ</v>
          </cell>
        </row>
        <row r="2850">
          <cell r="A2850">
            <v>34110111</v>
          </cell>
          <cell r="B2850" t="str">
            <v>ｲﾌﾃﾞｨｴﾙ</v>
          </cell>
        </row>
        <row r="2851">
          <cell r="A2851">
            <v>34110112</v>
          </cell>
          <cell r="B2851" t="str">
            <v>ｲﾌﾃﾞｨｴﾙ+</v>
          </cell>
        </row>
        <row r="2852">
          <cell r="A2852">
            <v>34110113</v>
          </cell>
          <cell r="B2852" t="str">
            <v>[愛の運び手]ｲﾌﾃﾞｨｴﾙ</v>
          </cell>
        </row>
        <row r="2853">
          <cell r="A2853">
            <v>16112111</v>
          </cell>
          <cell r="B2853" t="str">
            <v>[太陽神]ｱﾎﾟﾛﾝ</v>
          </cell>
        </row>
        <row r="2854">
          <cell r="A2854">
            <v>16112112</v>
          </cell>
          <cell r="B2854" t="str">
            <v>[太陽神]ｱﾎﾟﾛﾝ+</v>
          </cell>
        </row>
        <row r="2855">
          <cell r="A2855">
            <v>16112113</v>
          </cell>
          <cell r="B2855" t="str">
            <v>[太陽拳闘神]ｱﾎﾟﾛﾝ</v>
          </cell>
        </row>
        <row r="2856">
          <cell r="A2856">
            <v>36113111</v>
          </cell>
          <cell r="B2856" t="str">
            <v>[天空神]ｾﾞｳｽ</v>
          </cell>
        </row>
        <row r="2857">
          <cell r="A2857">
            <v>36113112</v>
          </cell>
          <cell r="B2857" t="str">
            <v>[天空神]ｾﾞｳｽ+</v>
          </cell>
        </row>
        <row r="2858">
          <cell r="A2858">
            <v>36113113</v>
          </cell>
          <cell r="B2858" t="str">
            <v>[全知全能]ｾﾞｳｽ</v>
          </cell>
        </row>
        <row r="2859">
          <cell r="A2859">
            <v>24114111</v>
          </cell>
          <cell r="B2859" t="str">
            <v>[爽天鬼]ｶﾞｰｺﾞｲﾙ</v>
          </cell>
        </row>
        <row r="2860">
          <cell r="A2860">
            <v>24114112</v>
          </cell>
          <cell r="B2860" t="str">
            <v>[爽天鬼]ｶﾞｰｺﾞｲﾙ+</v>
          </cell>
        </row>
        <row r="2861">
          <cell r="A2861">
            <v>24114113</v>
          </cell>
          <cell r="B2861" t="str">
            <v>[石像鬼]ｶﾞｰｺﾞｲﾙ</v>
          </cell>
        </row>
        <row r="2862">
          <cell r="A2862">
            <v>15115111</v>
          </cell>
          <cell r="B2862" t="str">
            <v>[愛母神]ﾃｨｱﾏﾄ</v>
          </cell>
        </row>
        <row r="2863">
          <cell r="A2863">
            <v>15115112</v>
          </cell>
          <cell r="B2863" t="str">
            <v>[愛母神]ﾃｨｱﾏﾄ+</v>
          </cell>
        </row>
        <row r="2864">
          <cell r="A2864">
            <v>15115113</v>
          </cell>
          <cell r="B2864" t="str">
            <v>[混沌の地母神姫]ﾃｨｱﾏﾄ</v>
          </cell>
        </row>
        <row r="2865">
          <cell r="A2865">
            <v>36116111</v>
          </cell>
          <cell r="B2865" t="str">
            <v>[極・狂乱]ﾃｨｱﾏﾄ</v>
          </cell>
        </row>
        <row r="2866">
          <cell r="A2866">
            <v>36116112</v>
          </cell>
          <cell r="B2866" t="str">
            <v>[極・狂乱]ﾃｨｱﾏﾄ+</v>
          </cell>
        </row>
        <row r="2867">
          <cell r="A2867">
            <v>36116113</v>
          </cell>
          <cell r="B2867" t="str">
            <v>[極・混沌姫]ﾃｨｱﾏﾄ</v>
          </cell>
        </row>
        <row r="2868">
          <cell r="A2868">
            <v>26117111</v>
          </cell>
          <cell r="B2868" t="str">
            <v>[命水艶姫]ｴｱ</v>
          </cell>
        </row>
        <row r="2869">
          <cell r="A2869">
            <v>26117112</v>
          </cell>
          <cell r="B2869" t="str">
            <v>[命水艶姫]ｴｱ+</v>
          </cell>
        </row>
        <row r="2870">
          <cell r="A2870">
            <v>26117113</v>
          </cell>
          <cell r="B2870" t="str">
            <v>[酔いの眠り]ｴｱ</v>
          </cell>
        </row>
        <row r="2871">
          <cell r="A2871">
            <v>16118111</v>
          </cell>
          <cell r="B2871" t="str">
            <v>[極・悪の目覚め]ｱﾝﾘ・ﾏﾕ</v>
          </cell>
        </row>
        <row r="2872">
          <cell r="A2872">
            <v>16118112</v>
          </cell>
          <cell r="B2872" t="str">
            <v>[極・悪の目覚め]ｱﾝﾘ・ﾏﾕ+</v>
          </cell>
        </row>
        <row r="2873">
          <cell r="A2873">
            <v>16118113</v>
          </cell>
          <cell r="B2873" t="str">
            <v>[極・悪神姫]ｱﾝﾘ・ﾏﾕ</v>
          </cell>
        </row>
        <row r="2874">
          <cell r="A2874">
            <v>36119111</v>
          </cell>
          <cell r="B2874" t="str">
            <v>[真極・闇の蠢き]ｱﾝﾘ・ﾏﾕ</v>
          </cell>
        </row>
        <row r="2875">
          <cell r="A2875">
            <v>36119112</v>
          </cell>
          <cell r="B2875" t="str">
            <v>[真極・闇の蠢き]ｱﾝﾘ・ﾏﾕ+</v>
          </cell>
        </row>
        <row r="2876">
          <cell r="A2876">
            <v>36119113</v>
          </cell>
          <cell r="B2876" t="str">
            <v>[真極・悪神姫]ｱﾝﾘ・ﾏﾕ</v>
          </cell>
        </row>
        <row r="2877">
          <cell r="A2877">
            <v>37120111</v>
          </cell>
          <cell r="B2877" t="str">
            <v>ﾕｸﾞﾄﾞﾗｼﾙ</v>
          </cell>
        </row>
        <row r="2878">
          <cell r="A2878">
            <v>37120112</v>
          </cell>
          <cell r="B2878" t="str">
            <v>ﾕｸﾞﾄﾞﾗｼﾙ+</v>
          </cell>
        </row>
        <row r="2879">
          <cell r="A2879">
            <v>37120113</v>
          </cell>
          <cell r="B2879" t="str">
            <v>[聖なる樹]ﾕｸﾞﾄﾞﾗｼﾙ</v>
          </cell>
        </row>
        <row r="2880">
          <cell r="A2880">
            <v>16121111</v>
          </cell>
          <cell r="B2880" t="str">
            <v>ｵｸﾞﾝ</v>
          </cell>
        </row>
        <row r="2881">
          <cell r="A2881">
            <v>16121112</v>
          </cell>
          <cell r="B2881" t="str">
            <v>ｵｸﾞﾝ+</v>
          </cell>
        </row>
        <row r="2882">
          <cell r="A2882">
            <v>16121113</v>
          </cell>
          <cell r="B2882" t="str">
            <v>[戦闘狂姫]ｵｸﾞﾝ</v>
          </cell>
        </row>
        <row r="2883">
          <cell r="A2883">
            <v>34122111</v>
          </cell>
          <cell r="B2883" t="str">
            <v>[狩人公爵]ﾊﾞﾙﾊﾞﾄｽ</v>
          </cell>
        </row>
        <row r="2884">
          <cell r="A2884">
            <v>34122112</v>
          </cell>
          <cell r="B2884" t="str">
            <v>[狩人公爵]ﾊﾞﾙﾊﾞﾄｽ+</v>
          </cell>
        </row>
        <row r="2885">
          <cell r="A2885">
            <v>34122113</v>
          </cell>
          <cell r="B2885" t="str">
            <v>[森愛公爵]ﾊﾞﾙﾊﾞﾄｽ</v>
          </cell>
        </row>
        <row r="2886">
          <cell r="A2886">
            <v>36123111</v>
          </cell>
          <cell r="B2886" t="str">
            <v>[騎士姫]ﾛｾﾞ</v>
          </cell>
        </row>
        <row r="2887">
          <cell r="A2887">
            <v>36123112</v>
          </cell>
          <cell r="B2887" t="str">
            <v>[騎士姫]ﾛｾﾞ+</v>
          </cell>
        </row>
        <row r="2888">
          <cell r="A2888">
            <v>36123113</v>
          </cell>
          <cell r="B2888" t="str">
            <v>[宿命の騎士]ﾛｾﾞ</v>
          </cell>
        </row>
        <row r="2889">
          <cell r="A2889">
            <v>24124111</v>
          </cell>
          <cell r="B2889" t="str">
            <v>[騎士姫]ｳﾃﾞｨｰﾈ</v>
          </cell>
        </row>
        <row r="2890">
          <cell r="A2890">
            <v>24124112</v>
          </cell>
          <cell r="B2890" t="str">
            <v>[騎士姫]ｳﾃﾞｨｰﾈ+</v>
          </cell>
        </row>
        <row r="2891">
          <cell r="A2891">
            <v>24124113</v>
          </cell>
          <cell r="B2891" t="str">
            <v>[黒刃の騎士]ｳﾃﾞｨｰﾈ</v>
          </cell>
        </row>
        <row r="2892">
          <cell r="A2892">
            <v>16125111</v>
          </cell>
          <cell r="B2892" t="str">
            <v>[幽霊紅姫]ﾚｲ</v>
          </cell>
        </row>
        <row r="2893">
          <cell r="A2893">
            <v>16125112</v>
          </cell>
          <cell r="B2893" t="str">
            <v>[幽霊紅姫]ﾚｲ+</v>
          </cell>
        </row>
        <row r="2894">
          <cell r="A2894">
            <v>16125113</v>
          </cell>
          <cell r="B2894" t="str">
            <v>[妄想霊女]ﾚｲ</v>
          </cell>
        </row>
        <row r="2895">
          <cell r="A2895">
            <v>26126111</v>
          </cell>
          <cell r="B2895" t="str">
            <v>[幽霊蒼姫]ﾚｲ</v>
          </cell>
        </row>
        <row r="2896">
          <cell r="A2896">
            <v>26126112</v>
          </cell>
          <cell r="B2896" t="str">
            <v>[幽霊蒼姫]ﾚｲ+</v>
          </cell>
        </row>
        <row r="2897">
          <cell r="A2897">
            <v>26126113</v>
          </cell>
          <cell r="B2897" t="str">
            <v>[妄想霊女]ﾚｲ</v>
          </cell>
        </row>
        <row r="2898">
          <cell r="A2898">
            <v>36127111</v>
          </cell>
          <cell r="B2898" t="str">
            <v>[幽霊翠姫]ﾚｲ</v>
          </cell>
        </row>
        <row r="2899">
          <cell r="A2899">
            <v>36127112</v>
          </cell>
          <cell r="B2899" t="str">
            <v>[幽霊翠姫]ﾚｲ+</v>
          </cell>
        </row>
        <row r="2900">
          <cell r="A2900">
            <v>36127113</v>
          </cell>
          <cell r="B2900" t="str">
            <v>[妄想霊女]ﾚｲ</v>
          </cell>
        </row>
        <row r="2901">
          <cell r="A2901">
            <v>25128111</v>
          </cell>
          <cell r="B2901" t="str">
            <v>ﾌﾙﾌﾙ</v>
          </cell>
        </row>
        <row r="2902">
          <cell r="A2902">
            <v>25128112</v>
          </cell>
          <cell r="B2902" t="str">
            <v>ﾌﾙﾌﾙ+</v>
          </cell>
        </row>
        <row r="2903">
          <cell r="A2903">
            <v>25128113</v>
          </cell>
          <cell r="B2903" t="str">
            <v>[小悪魔姫]ﾌﾙﾌﾙ</v>
          </cell>
        </row>
        <row r="2904">
          <cell r="A2904">
            <v>16129111</v>
          </cell>
          <cell r="B2904" t="str">
            <v>[極・聖樹で悪戯]ﾌﾙﾌﾙ</v>
          </cell>
        </row>
        <row r="2905">
          <cell r="A2905">
            <v>16129112</v>
          </cell>
          <cell r="B2905" t="str">
            <v>[極・聖樹で悪戯]ﾌﾙﾌﾙ+</v>
          </cell>
        </row>
        <row r="2906">
          <cell r="A2906">
            <v>16129113</v>
          </cell>
          <cell r="B2906" t="str">
            <v>[極・聖樹の小悪魔姫]ﾌﾙﾌﾙ</v>
          </cell>
        </row>
        <row r="2907">
          <cell r="A2907">
            <v>36130111</v>
          </cell>
          <cell r="B2907" t="str">
            <v>[鼻歌悪魔]ｸﾞｲｿﾝ</v>
          </cell>
        </row>
        <row r="2908">
          <cell r="A2908">
            <v>36130112</v>
          </cell>
          <cell r="B2908" t="str">
            <v>[鼻歌悪魔]ｸﾞｲｿﾝ+</v>
          </cell>
        </row>
        <row r="2909">
          <cell r="A2909">
            <v>36130113</v>
          </cell>
          <cell r="B2909" t="str">
            <v>[聡明悪魔]ｸﾞｲｿﾝ</v>
          </cell>
        </row>
        <row r="2910">
          <cell r="A2910">
            <v>16131111</v>
          </cell>
          <cell r="B2910" t="str">
            <v>[騎士姫]ｽﾃｨｱ</v>
          </cell>
        </row>
        <row r="2911">
          <cell r="A2911">
            <v>16131112</v>
          </cell>
          <cell r="B2911" t="str">
            <v>[騎士姫]ｽﾃｨｱ</v>
          </cell>
        </row>
        <row r="2912">
          <cell r="A2912">
            <v>16131113</v>
          </cell>
          <cell r="B2912" t="str">
            <v>[猛将姫]ｽﾃｨｱ</v>
          </cell>
        </row>
        <row r="2913">
          <cell r="A2913">
            <v>16132111</v>
          </cell>
          <cell r="B2913" t="str">
            <v>[創世]ｲﾙﾀﾞｰﾅ</v>
          </cell>
        </row>
        <row r="2914">
          <cell r="A2914">
            <v>16132112</v>
          </cell>
          <cell r="B2914" t="str">
            <v>[創世]ｲﾙﾀﾞｰﾅ+</v>
          </cell>
        </row>
        <row r="2915">
          <cell r="A2915">
            <v>16132113</v>
          </cell>
          <cell r="B2915" t="str">
            <v>[創世姫]ｲﾙﾀﾞｰﾅ</v>
          </cell>
        </row>
        <row r="2916">
          <cell r="A2916">
            <v>34134111</v>
          </cell>
          <cell r="B2916" t="str">
            <v>ｻﾞﾌｷｴﾙ</v>
          </cell>
        </row>
        <row r="2917">
          <cell r="A2917">
            <v>34134112</v>
          </cell>
          <cell r="B2917" t="str">
            <v>ｻﾞﾌｷｴﾙ+</v>
          </cell>
        </row>
        <row r="2918">
          <cell r="A2918">
            <v>34134113</v>
          </cell>
          <cell r="B2918" t="str">
            <v>[神の番人]ｻﾞﾌｷｴﾙ</v>
          </cell>
        </row>
        <row r="2919">
          <cell r="A2919">
            <v>35135111</v>
          </cell>
          <cell r="B2919" t="str">
            <v>ﾀﾝﾑｰｽﾞ</v>
          </cell>
        </row>
        <row r="2920">
          <cell r="A2920">
            <v>35135112</v>
          </cell>
          <cell r="B2920" t="str">
            <v>ﾀﾝﾑｰｽﾞ+</v>
          </cell>
        </row>
        <row r="2921">
          <cell r="A2921">
            <v>35135113</v>
          </cell>
          <cell r="B2921" t="str">
            <v>[牧羊姫]ﾀﾝﾑｰｽﾞ</v>
          </cell>
        </row>
        <row r="2922">
          <cell r="A2922">
            <v>27136111</v>
          </cell>
          <cell r="B2922" t="str">
            <v>ｴﾘｽ</v>
          </cell>
        </row>
        <row r="2923">
          <cell r="A2923">
            <v>27136112</v>
          </cell>
          <cell r="B2923" t="str">
            <v>ｴﾘｽ+</v>
          </cell>
        </row>
        <row r="2924">
          <cell r="A2924">
            <v>27136113</v>
          </cell>
          <cell r="B2924" t="str">
            <v>[不和と災いの女神]ｴﾘｽ</v>
          </cell>
        </row>
        <row r="2925">
          <cell r="A2925">
            <v>13137111</v>
          </cell>
          <cell r="B2925" t="str">
            <v>[祝宴の準備]ｱﾃﾅ</v>
          </cell>
        </row>
        <row r="2926">
          <cell r="A2926">
            <v>14138111</v>
          </cell>
          <cell r="B2926" t="str">
            <v>[祝宴間近]ｱﾃﾅ</v>
          </cell>
        </row>
        <row r="2927">
          <cell r="A2927">
            <v>16139111</v>
          </cell>
          <cell r="B2927" t="str">
            <v>[飾り付け]ｱﾃﾅ</v>
          </cell>
        </row>
        <row r="2928">
          <cell r="A2928">
            <v>16140113</v>
          </cell>
          <cell r="B2928" t="str">
            <v>[祝宴準備完了]ｱﾃﾅ</v>
          </cell>
        </row>
        <row r="2929">
          <cell r="A2929">
            <v>15141111</v>
          </cell>
          <cell r="B2929" t="str">
            <v>[宴の守護]ｱﾃﾅ</v>
          </cell>
        </row>
        <row r="2930">
          <cell r="A2930">
            <v>15142113</v>
          </cell>
          <cell r="B2930" t="str">
            <v>[祝宴の守り神]ｱﾃﾅ</v>
          </cell>
        </row>
        <row r="2931">
          <cell r="A2931">
            <v>17143111</v>
          </cell>
          <cell r="B2931" t="str">
            <v>[聖夜の祝宴]ｱﾃﾅ</v>
          </cell>
        </row>
        <row r="2932">
          <cell r="A2932">
            <v>17144113</v>
          </cell>
          <cell r="B2932" t="str">
            <v>[聖夜の守護神]ｱﾃﾅ</v>
          </cell>
        </row>
        <row r="2933">
          <cell r="A2933">
            <v>23145111</v>
          </cell>
          <cell r="B2933" t="str">
            <v>[祝宴の準備]ｱﾃﾅ</v>
          </cell>
        </row>
        <row r="2934">
          <cell r="A2934">
            <v>24146111</v>
          </cell>
          <cell r="B2934" t="str">
            <v>[祝宴間近]ｱﾃﾅ</v>
          </cell>
        </row>
        <row r="2935">
          <cell r="A2935">
            <v>26147111</v>
          </cell>
          <cell r="B2935" t="str">
            <v>[飾り付け]ｱﾃﾅ</v>
          </cell>
        </row>
        <row r="2936">
          <cell r="A2936">
            <v>26148113</v>
          </cell>
          <cell r="B2936" t="str">
            <v>[祝宴準備完了]ｱﾃﾅ</v>
          </cell>
        </row>
        <row r="2937">
          <cell r="A2937">
            <v>25149111</v>
          </cell>
          <cell r="B2937" t="str">
            <v>[宴の守護]ｱﾃﾅ</v>
          </cell>
        </row>
        <row r="2938">
          <cell r="A2938">
            <v>25150113</v>
          </cell>
          <cell r="B2938" t="str">
            <v>[祝宴の守り神]ｱﾃﾅ</v>
          </cell>
        </row>
        <row r="2939">
          <cell r="A2939">
            <v>27151111</v>
          </cell>
          <cell r="B2939" t="str">
            <v>[聖夜の祝宴]ｱﾃﾅ</v>
          </cell>
        </row>
        <row r="2940">
          <cell r="A2940">
            <v>27152113</v>
          </cell>
          <cell r="B2940" t="str">
            <v>[聖夜の守護神]ｱﾃﾅ</v>
          </cell>
        </row>
        <row r="2941">
          <cell r="A2941">
            <v>33153111</v>
          </cell>
          <cell r="B2941" t="str">
            <v>[祝宴の準備]ｱﾃﾅ</v>
          </cell>
        </row>
        <row r="2942">
          <cell r="A2942">
            <v>34154111</v>
          </cell>
          <cell r="B2942" t="str">
            <v>[祝宴間近]ｱﾃﾅ</v>
          </cell>
        </row>
        <row r="2943">
          <cell r="A2943">
            <v>36155111</v>
          </cell>
          <cell r="B2943" t="str">
            <v>[飾り付け]ｱﾃﾅ</v>
          </cell>
        </row>
        <row r="2944">
          <cell r="A2944">
            <v>36156113</v>
          </cell>
          <cell r="B2944" t="str">
            <v>[祝宴準備完了]ｱﾃﾅ</v>
          </cell>
        </row>
        <row r="2945">
          <cell r="A2945">
            <v>35157111</v>
          </cell>
          <cell r="B2945" t="str">
            <v>[宴の守護]ｱﾃﾅ</v>
          </cell>
        </row>
        <row r="2946">
          <cell r="A2946">
            <v>35158113</v>
          </cell>
          <cell r="B2946" t="str">
            <v>[祝宴の守り神]ｱﾃﾅ</v>
          </cell>
        </row>
        <row r="2947">
          <cell r="A2947">
            <v>37159111</v>
          </cell>
          <cell r="B2947" t="str">
            <v>[聖夜の祝宴]ｱﾃﾅ</v>
          </cell>
        </row>
        <row r="2948">
          <cell r="A2948">
            <v>37160113</v>
          </cell>
          <cell r="B2948" t="str">
            <v>[聖夜の守護神]ｱﾃﾅ</v>
          </cell>
        </row>
        <row r="2949">
          <cell r="A2949">
            <v>25161111</v>
          </cell>
          <cell r="B2949" t="str">
            <v>ｴﾝｹﾗﾄﾞｽ</v>
          </cell>
        </row>
        <row r="2950">
          <cell r="A2950">
            <v>25161112</v>
          </cell>
          <cell r="B2950" t="str">
            <v>ｴﾝｹﾗﾄﾞｽ+</v>
          </cell>
        </row>
        <row r="2951">
          <cell r="A2951">
            <v>25161113</v>
          </cell>
          <cell r="B2951" t="str">
            <v>[聖夜の悪戯姫]ｴﾝｹﾗﾄﾞｽ</v>
          </cell>
        </row>
        <row r="2952">
          <cell r="A2952">
            <v>36162111</v>
          </cell>
          <cell r="B2952" t="str">
            <v>[極・悪戯姫]ｴﾝｹﾗﾄﾞｽ</v>
          </cell>
        </row>
        <row r="2953">
          <cell r="A2953">
            <v>36162112</v>
          </cell>
          <cell r="B2953" t="str">
            <v>[極・悪戯姫]ｴﾝｹﾗﾄﾞｽ+</v>
          </cell>
        </row>
        <row r="2954">
          <cell r="A2954">
            <v>36162113</v>
          </cell>
          <cell r="B2954" t="str">
            <v>[極・聖夜の悪戯姫]ｴﾝｹﾗﾄﾞｽ</v>
          </cell>
        </row>
        <row r="2955">
          <cell r="A2955">
            <v>15163111</v>
          </cell>
          <cell r="B2955" t="str">
            <v>[真極・悪戯大好き!]ｴﾝｹﾗﾄﾞｽ</v>
          </cell>
        </row>
        <row r="2956">
          <cell r="A2956">
            <v>15163112</v>
          </cell>
          <cell r="B2956" t="str">
            <v>[真極・悪戯大好き!]ｴﾝｹﾗﾄﾞｽ+</v>
          </cell>
        </row>
        <row r="2957">
          <cell r="A2957">
            <v>15163113</v>
          </cell>
          <cell r="B2957" t="str">
            <v>[真極・祝宴の破壊者]ｴﾝｹﾗﾄﾞｽ</v>
          </cell>
        </row>
        <row r="2958">
          <cell r="A2958">
            <v>26164111</v>
          </cell>
          <cell r="B2958" t="str">
            <v>[邪眼]ﾒﾃﾞｭｰｻ</v>
          </cell>
        </row>
        <row r="2959">
          <cell r="A2959">
            <v>26164112</v>
          </cell>
          <cell r="B2959" t="str">
            <v>[邪眼]ﾒﾃﾞｭｰｻ+</v>
          </cell>
        </row>
        <row r="2960">
          <cell r="A2960">
            <v>26164113</v>
          </cell>
          <cell r="B2960" t="str">
            <v>[猛毒邪眼姫]ﾒﾃﾞｭｰｻ</v>
          </cell>
        </row>
        <row r="2961">
          <cell r="A2961">
            <v>27165111</v>
          </cell>
          <cell r="B2961" t="str">
            <v>[魔の鎌]ﾀﾅﾄｽ</v>
          </cell>
        </row>
        <row r="2962">
          <cell r="A2962">
            <v>27165112</v>
          </cell>
          <cell r="B2962" t="str">
            <v>[魔の鎌]ﾀﾅﾄｽ+</v>
          </cell>
        </row>
        <row r="2963">
          <cell r="A2963">
            <v>27165113</v>
          </cell>
          <cell r="B2963" t="str">
            <v>[魔鎌の死神]ﾀﾅﾄｽ</v>
          </cell>
        </row>
        <row r="2964">
          <cell r="A2964">
            <v>16166111</v>
          </cell>
          <cell r="B2964" t="str">
            <v>[わくわくｸﾘｽﾏｽ]ｱﾘｱ</v>
          </cell>
        </row>
        <row r="2965">
          <cell r="A2965">
            <v>16166112</v>
          </cell>
          <cell r="B2965" t="str">
            <v>[わくわくｸﾘｽﾏｽ]ｱﾘｱ+</v>
          </cell>
        </row>
        <row r="2966">
          <cell r="A2966">
            <v>16166113</v>
          </cell>
          <cell r="B2966" t="str">
            <v>[ｸﾘｽﾏｽ☆ﾅｲﾄ]ｱﾘｱ</v>
          </cell>
        </row>
        <row r="2967">
          <cell r="A2967">
            <v>26167111</v>
          </cell>
          <cell r="B2967" t="str">
            <v>[聖なる祝祭]茨木童子</v>
          </cell>
        </row>
        <row r="2968">
          <cell r="A2968">
            <v>26167112</v>
          </cell>
          <cell r="B2968" t="str">
            <v>[聖なる祝祭]茨木童子+</v>
          </cell>
        </row>
        <row r="2969">
          <cell r="A2969">
            <v>26167113</v>
          </cell>
          <cell r="B2969" t="str">
            <v>[聖夜はあなたと]茨木童子</v>
          </cell>
        </row>
        <row r="2970">
          <cell r="A2970">
            <v>26168111</v>
          </cell>
          <cell r="B2970" t="str">
            <v>[ｸﾘｽﾏｽﾌﾟﾚｾﾞﾝﾄ]白虎</v>
          </cell>
        </row>
        <row r="2971">
          <cell r="A2971">
            <v>26168112</v>
          </cell>
          <cell r="B2971" t="str">
            <v>[ｸﾘｽﾏｽﾌﾟﾚｾﾞﾝﾄ]白虎+</v>
          </cell>
        </row>
        <row r="2972">
          <cell r="A2972">
            <v>26168113</v>
          </cell>
          <cell r="B2972" t="str">
            <v>[あなたへﾌﾟﾚｾﾞﾝﾄ]白虎</v>
          </cell>
        </row>
        <row r="2973">
          <cell r="A2973">
            <v>36169111</v>
          </cell>
          <cell r="B2973" t="str">
            <v>[聖夜のお届け物]ｹﾙﾍﾞﾛｽ</v>
          </cell>
        </row>
        <row r="2974">
          <cell r="A2974">
            <v>36169112</v>
          </cell>
          <cell r="B2974" t="str">
            <v>[聖夜のお届け物]ｹﾙﾍﾞﾛｽ+</v>
          </cell>
        </row>
        <row r="2975">
          <cell r="A2975">
            <v>36169113</v>
          </cell>
          <cell r="B2975" t="str">
            <v>[ｻﾝﾀ少女]ｹﾙﾍﾞﾛｽ</v>
          </cell>
        </row>
        <row r="2976">
          <cell r="A2976">
            <v>16170111</v>
          </cell>
          <cell r="B2976" t="str">
            <v>[祝宴]ﾊｰﾄｸｲｰﾝ</v>
          </cell>
        </row>
        <row r="2977">
          <cell r="A2977">
            <v>16170112</v>
          </cell>
          <cell r="B2977" t="str">
            <v>[祝宴]ﾊｰﾄｸｲｰﾝ+</v>
          </cell>
        </row>
        <row r="2978">
          <cell r="A2978">
            <v>16170113</v>
          </cell>
          <cell r="B2978" t="str">
            <v>[ﾗﾌﾞﾏｽﾀｰ]ﾊｰﾄｸｲｰﾝ</v>
          </cell>
        </row>
        <row r="2979">
          <cell r="A2979">
            <v>14171111</v>
          </cell>
          <cell r="B2979" t="str">
            <v>[聖夜]ﾊﾃｨ</v>
          </cell>
        </row>
        <row r="2980">
          <cell r="A2980">
            <v>14171112</v>
          </cell>
          <cell r="B2980" t="str">
            <v>[聖夜]ﾊﾃｨ+</v>
          </cell>
        </row>
        <row r="2981">
          <cell r="A2981">
            <v>14171113</v>
          </cell>
          <cell r="B2981" t="str">
            <v>[ｻﾝﾀｺｽﾌﾟﾚ]ﾊﾃｨ</v>
          </cell>
        </row>
        <row r="2982">
          <cell r="A2982">
            <v>24172111</v>
          </cell>
          <cell r="B2982" t="str">
            <v>[聖夜]雪女</v>
          </cell>
        </row>
        <row r="2983">
          <cell r="A2983">
            <v>24172112</v>
          </cell>
          <cell r="B2983" t="str">
            <v>[聖夜]雪女+</v>
          </cell>
        </row>
        <row r="2984">
          <cell r="A2984">
            <v>24172113</v>
          </cell>
          <cell r="B2984" t="str">
            <v>[聖夜の冷艶]雪女</v>
          </cell>
        </row>
        <row r="2985">
          <cell r="A2985">
            <v>34173111</v>
          </cell>
          <cell r="B2985" t="str">
            <v>[聖夜]ｲｴﾃｨ</v>
          </cell>
        </row>
        <row r="2986">
          <cell r="A2986">
            <v>34173112</v>
          </cell>
          <cell r="B2986" t="str">
            <v>[聖夜]ｲｴﾃｨ+</v>
          </cell>
        </row>
        <row r="2987">
          <cell r="A2987">
            <v>34173113</v>
          </cell>
          <cell r="B2987" t="str">
            <v>[ｷﾐへのﾌﾟﾚｾﾞﾝﾄ]ｲｴﾃｨ</v>
          </cell>
        </row>
        <row r="2988">
          <cell r="A2988">
            <v>36174111</v>
          </cell>
          <cell r="B2988" t="str">
            <v>ｱﾑﾋﾟﾄﾘｰﾃｰ</v>
          </cell>
        </row>
        <row r="2989">
          <cell r="A2989">
            <v>36174112</v>
          </cell>
          <cell r="B2989" t="str">
            <v>ｱﾑﾋﾟﾄﾘｰﾃｰ+</v>
          </cell>
        </row>
        <row r="2990">
          <cell r="A2990">
            <v>36174113</v>
          </cell>
          <cell r="B2990" t="str">
            <v>[聖海神妃]ｱﾑﾋﾟﾄﾘｰﾃｰ</v>
          </cell>
        </row>
        <row r="2991">
          <cell r="A2991">
            <v>24175111</v>
          </cell>
          <cell r="B2991" t="str">
            <v>ｵﾙｸｽ</v>
          </cell>
        </row>
        <row r="2992">
          <cell r="A2992">
            <v>24175112</v>
          </cell>
          <cell r="B2992" t="str">
            <v>ｵﾙｸｽ+</v>
          </cell>
        </row>
        <row r="2993">
          <cell r="A2993">
            <v>24175113</v>
          </cell>
          <cell r="B2993" t="str">
            <v>[死の魔神]ｵﾙｸｽ</v>
          </cell>
        </row>
        <row r="2994">
          <cell r="A2994">
            <v>35176111</v>
          </cell>
          <cell r="B2994" t="str">
            <v>ﾈｰﾚｳｽ</v>
          </cell>
        </row>
        <row r="2995">
          <cell r="A2995">
            <v>35176112</v>
          </cell>
          <cell r="B2995" t="str">
            <v>ﾈｰﾚｳｽ+</v>
          </cell>
        </row>
        <row r="2996">
          <cell r="A2996">
            <v>35176113</v>
          </cell>
          <cell r="B2996" t="str">
            <v>[寒中の海神姫]ﾈｰﾚｳｽ</v>
          </cell>
        </row>
        <row r="2997">
          <cell r="A2997">
            <v>15177111</v>
          </cell>
          <cell r="B2997" t="str">
            <v>[極・海神姫]ﾈｰﾚｳｽ</v>
          </cell>
        </row>
        <row r="2998">
          <cell r="A2998">
            <v>15177112</v>
          </cell>
          <cell r="B2998" t="str">
            <v>[極・海神姫]ﾈｰﾚｳｽ+</v>
          </cell>
        </row>
        <row r="2999">
          <cell r="A2999">
            <v>15177113</v>
          </cell>
          <cell r="B2999" t="str">
            <v>[極・寒中の海神姫]ﾈｰﾚｳｽ</v>
          </cell>
        </row>
        <row r="3000">
          <cell r="A3000">
            <v>26178111</v>
          </cell>
          <cell r="B3000" t="str">
            <v>[奈落の底]ｱﾊﾞﾄﾞﾝ</v>
          </cell>
        </row>
        <row r="3001">
          <cell r="A3001">
            <v>26178112</v>
          </cell>
          <cell r="B3001" t="str">
            <v>[奈落の底]ｱﾊﾞﾄﾞﾝ+</v>
          </cell>
        </row>
        <row r="3002">
          <cell r="A3002">
            <v>26178113</v>
          </cell>
          <cell r="B3002" t="str">
            <v>[奈落の破壊神]ｱﾊﾞﾄﾞﾝ</v>
          </cell>
        </row>
        <row r="3003">
          <cell r="A3003">
            <v>16179111</v>
          </cell>
          <cell r="B3003" t="str">
            <v>[熱血姫]焔</v>
          </cell>
        </row>
        <row r="3004">
          <cell r="A3004">
            <v>16179112</v>
          </cell>
          <cell r="B3004" t="str">
            <v>[熱血姫]焔+</v>
          </cell>
        </row>
        <row r="3005">
          <cell r="A3005">
            <v>16179113</v>
          </cell>
          <cell r="B3005" t="str">
            <v>[熱血乙女]焔</v>
          </cell>
        </row>
        <row r="3006">
          <cell r="A3006">
            <v>26180111</v>
          </cell>
          <cell r="B3006" t="str">
            <v>[熱血姫]焔</v>
          </cell>
        </row>
        <row r="3007">
          <cell r="A3007">
            <v>26180112</v>
          </cell>
          <cell r="B3007" t="str">
            <v>[熱血姫]焔+</v>
          </cell>
        </row>
        <row r="3008">
          <cell r="A3008">
            <v>26180113</v>
          </cell>
          <cell r="B3008" t="str">
            <v>[熱血乙女]焔</v>
          </cell>
        </row>
        <row r="3009">
          <cell r="A3009">
            <v>36181111</v>
          </cell>
          <cell r="B3009" t="str">
            <v>[熱血姫]焔</v>
          </cell>
        </row>
        <row r="3010">
          <cell r="A3010">
            <v>36181112</v>
          </cell>
          <cell r="B3010" t="str">
            <v>[熱血姫]焔+</v>
          </cell>
        </row>
        <row r="3011">
          <cell r="A3011">
            <v>36181113</v>
          </cell>
          <cell r="B3011" t="str">
            <v>[熱血乙女]焔</v>
          </cell>
        </row>
        <row r="3012">
          <cell r="A3012">
            <v>37182111</v>
          </cell>
          <cell r="B3012" t="str">
            <v>[暴食乙女]ﾄｳﾃﾂ</v>
          </cell>
        </row>
        <row r="3013">
          <cell r="A3013">
            <v>37182112</v>
          </cell>
          <cell r="B3013" t="str">
            <v>[暴食乙女]ﾄｳﾃﾂ+</v>
          </cell>
        </row>
        <row r="3014">
          <cell r="A3014">
            <v>37182113</v>
          </cell>
          <cell r="B3014" t="str">
            <v>[美食貪姫]ﾄｳﾃﾂ</v>
          </cell>
        </row>
        <row r="3015">
          <cell r="A3015">
            <v>26183111</v>
          </cell>
          <cell r="B3015" t="str">
            <v>[ﾒﾘｰｸﾘｽﾏｽ]ｸｻﾘｸ</v>
          </cell>
        </row>
        <row r="3016">
          <cell r="A3016">
            <v>26183112</v>
          </cell>
          <cell r="B3016" t="str">
            <v>[ﾒﾘｰｸﾘｽﾏｽ]ｸｻﾘｸ+</v>
          </cell>
        </row>
        <row r="3017">
          <cell r="A3017">
            <v>26183113</v>
          </cell>
          <cell r="B3017" t="str">
            <v>[聖夜牛姫]ｸｻﾘｸ</v>
          </cell>
        </row>
        <row r="3018">
          <cell r="A3018">
            <v>16184111</v>
          </cell>
          <cell r="B3018" t="str">
            <v>[ｸﾘｽﾏｽﾌﾟﾚｾﾞﾝﾄ]ｱﾄﾗｽ</v>
          </cell>
        </row>
        <row r="3019">
          <cell r="A3019">
            <v>16184112</v>
          </cell>
          <cell r="B3019" t="str">
            <v>[ｸﾘｽﾏｽﾌﾟﾚｾﾞﾝﾄ]ｱﾄﾗｽ+</v>
          </cell>
        </row>
        <row r="3020">
          <cell r="A3020">
            <v>16184113</v>
          </cell>
          <cell r="B3020" t="str">
            <v>[聖夜鉄球]ｱﾄﾗｽ</v>
          </cell>
        </row>
        <row r="3021">
          <cell r="A3021">
            <v>36185111</v>
          </cell>
          <cell r="B3021" t="str">
            <v>[ｸﾘｽﾏｽｹｰｷ]ﾈｺﾏﾀ</v>
          </cell>
        </row>
        <row r="3022">
          <cell r="A3022">
            <v>36185112</v>
          </cell>
          <cell r="B3022" t="str">
            <v>[ｸﾘｽﾏｽｹｰｷ]ﾈｺﾏﾀ+</v>
          </cell>
        </row>
        <row r="3023">
          <cell r="A3023">
            <v>36185113</v>
          </cell>
          <cell r="B3023" t="str">
            <v>[聖夜酔猫]ﾈｺﾏﾀ</v>
          </cell>
        </row>
        <row r="3024">
          <cell r="A3024">
            <v>34186111</v>
          </cell>
          <cell r="B3024" t="str">
            <v>[聖夜の狩人]ﾊﾞﾙﾊﾞﾄｽ</v>
          </cell>
        </row>
        <row r="3025">
          <cell r="A3025">
            <v>34186112</v>
          </cell>
          <cell r="B3025" t="str">
            <v>[聖夜の狩人]ﾊﾞﾙﾊﾞﾄｽ+</v>
          </cell>
        </row>
        <row r="3026">
          <cell r="A3026">
            <v>34186113</v>
          </cell>
          <cell r="B3026" t="str">
            <v>[聖夜森公]ﾊﾞﾙﾊﾞﾄｽ</v>
          </cell>
        </row>
        <row r="3027">
          <cell r="A3027">
            <v>15187111</v>
          </cell>
          <cell r="B3027" t="str">
            <v>[ｱｯｸｽﾎﾞﾝﾊﾞｰ]ﾐﾉﾀｳﾛｽ</v>
          </cell>
        </row>
        <row r="3028">
          <cell r="A3028">
            <v>15187112</v>
          </cell>
          <cell r="B3028" t="str">
            <v>[ｱｯｸｽﾎﾞﾝﾊﾞｰ]ﾐﾉﾀｳﾛｽ+</v>
          </cell>
        </row>
        <row r="3029">
          <cell r="A3029">
            <v>15187113</v>
          </cell>
          <cell r="B3029" t="str">
            <v>[聖樹の怪物姫]ﾐﾉﾀｳﾛｽ</v>
          </cell>
        </row>
        <row r="3030">
          <cell r="A3030">
            <v>27190111</v>
          </cell>
          <cell r="B3030" t="str">
            <v>閻魔</v>
          </cell>
        </row>
        <row r="3031">
          <cell r="A3031">
            <v>27190112</v>
          </cell>
          <cell r="B3031" t="str">
            <v>閻魔+</v>
          </cell>
        </row>
        <row r="3032">
          <cell r="A3032">
            <v>27190113</v>
          </cell>
          <cell r="B3032" t="str">
            <v>[地獄大王]閻魔</v>
          </cell>
        </row>
        <row r="3033">
          <cell r="A3033">
            <v>16191111</v>
          </cell>
          <cell r="B3033" t="str">
            <v>ﾎﾟﾘｭﾃﾞｳｹｰｽ</v>
          </cell>
        </row>
        <row r="3034">
          <cell r="A3034">
            <v>16191112</v>
          </cell>
          <cell r="B3034" t="str">
            <v>ﾎﾟﾘｭﾃﾞｳｹｰｽ+</v>
          </cell>
        </row>
        <row r="3035">
          <cell r="A3035">
            <v>16191113</v>
          </cell>
          <cell r="B3035" t="str">
            <v>[英闘姫]ﾎﾟﾘｭﾃﾞｳｹｰｽ</v>
          </cell>
        </row>
        <row r="3036">
          <cell r="A3036">
            <v>34192111</v>
          </cell>
          <cell r="B3036" t="str">
            <v>ﾒﾙｷｾﾃﾞｸ</v>
          </cell>
        </row>
        <row r="3037">
          <cell r="A3037">
            <v>34192112</v>
          </cell>
          <cell r="B3037" t="str">
            <v>ﾒﾙｷｾﾃﾞｸ+</v>
          </cell>
        </row>
        <row r="3038">
          <cell r="A3038">
            <v>34192113</v>
          </cell>
          <cell r="B3038" t="str">
            <v>[初恋天使]ﾒﾙｷｾﾃﾞｸ</v>
          </cell>
        </row>
        <row r="3039">
          <cell r="A3039">
            <v>25193111</v>
          </cell>
          <cell r="B3039" t="str">
            <v>毘沙門天</v>
          </cell>
        </row>
        <row r="3040">
          <cell r="A3040">
            <v>25193112</v>
          </cell>
          <cell r="B3040" t="str">
            <v>毘沙門天+</v>
          </cell>
        </row>
        <row r="3041">
          <cell r="A3041">
            <v>25193113</v>
          </cell>
          <cell r="B3041" t="str">
            <v>[紅仏神]毘沙門天</v>
          </cell>
        </row>
        <row r="3042">
          <cell r="A3042">
            <v>36194111</v>
          </cell>
          <cell r="B3042" t="str">
            <v>[御供姫]ﾓﾚｸ</v>
          </cell>
        </row>
        <row r="3043">
          <cell r="A3043">
            <v>36194112</v>
          </cell>
          <cell r="B3043" t="str">
            <v>[御供姫]ﾓﾚｸ+</v>
          </cell>
        </row>
        <row r="3044">
          <cell r="A3044">
            <v>36194113</v>
          </cell>
          <cell r="B3044" t="str">
            <v>[御供姫]ﾓﾚｸ</v>
          </cell>
        </row>
        <row r="3045">
          <cell r="A3045">
            <v>13195111</v>
          </cell>
          <cell r="B3045" t="str">
            <v>[振袖]ｾﾞｳｽ</v>
          </cell>
        </row>
        <row r="3046">
          <cell r="A3046">
            <v>14196111</v>
          </cell>
          <cell r="B3046" t="str">
            <v>[振袖神]ｾﾞｳｽ</v>
          </cell>
        </row>
        <row r="3047">
          <cell r="A3047">
            <v>16197111</v>
          </cell>
          <cell r="B3047" t="str">
            <v>[神王姫]ｾﾞｳｽ</v>
          </cell>
        </row>
        <row r="3048">
          <cell r="A3048">
            <v>16198113</v>
          </cell>
          <cell r="B3048" t="str">
            <v>[神王姫]ｾﾞｳｽ+</v>
          </cell>
        </row>
        <row r="3049">
          <cell r="A3049">
            <v>15199111</v>
          </cell>
          <cell r="B3049" t="str">
            <v>[新春ﾋﾞﾘﾋﾞﾘ最高神]ｾﾞｳｽ</v>
          </cell>
        </row>
        <row r="3050">
          <cell r="A3050">
            <v>15200113</v>
          </cell>
          <cell r="B3050" t="str">
            <v>[新春ﾋﾞﾘﾋﾞﾘ最高神]ｾﾞｳｽ+</v>
          </cell>
        </row>
        <row r="3051">
          <cell r="A3051">
            <v>17201111</v>
          </cell>
          <cell r="B3051" t="str">
            <v>[新春の神王姫]ｾﾞｳｽ</v>
          </cell>
        </row>
        <row r="3052">
          <cell r="A3052">
            <v>17202113</v>
          </cell>
          <cell r="B3052" t="str">
            <v>[新春の神王姫]ｾﾞｳｽ+</v>
          </cell>
        </row>
        <row r="3053">
          <cell r="A3053">
            <v>23203111</v>
          </cell>
          <cell r="B3053" t="str">
            <v>[振袖]ｾﾞｳｽ</v>
          </cell>
        </row>
        <row r="3054">
          <cell r="A3054">
            <v>24204111</v>
          </cell>
          <cell r="B3054" t="str">
            <v>[振袖神]ｾﾞｳｽ</v>
          </cell>
        </row>
        <row r="3055">
          <cell r="A3055">
            <v>26205111</v>
          </cell>
          <cell r="B3055" t="str">
            <v>[神王姫]ｾﾞｳｽ</v>
          </cell>
        </row>
        <row r="3056">
          <cell r="A3056">
            <v>26206113</v>
          </cell>
          <cell r="B3056" t="str">
            <v>[神王姫]ｾﾞｳｽ+</v>
          </cell>
        </row>
        <row r="3057">
          <cell r="A3057">
            <v>25207111</v>
          </cell>
          <cell r="B3057" t="str">
            <v>[新春ﾋﾞﾘﾋﾞﾘ最高神]ｾﾞｳｽ</v>
          </cell>
        </row>
        <row r="3058">
          <cell r="A3058">
            <v>25208113</v>
          </cell>
          <cell r="B3058" t="str">
            <v>[新春ﾋﾞﾘﾋﾞﾘ最高神]ｾﾞｳｽ+</v>
          </cell>
        </row>
        <row r="3059">
          <cell r="A3059">
            <v>27209111</v>
          </cell>
          <cell r="B3059" t="str">
            <v>[新春の神王姫]ｾﾞｳｽ</v>
          </cell>
        </row>
        <row r="3060">
          <cell r="A3060">
            <v>27210113</v>
          </cell>
          <cell r="B3060" t="str">
            <v>[新春の神王姫]ｾﾞｳｽ+</v>
          </cell>
        </row>
        <row r="3061">
          <cell r="A3061">
            <v>33211111</v>
          </cell>
          <cell r="B3061" t="str">
            <v>[振袖]ｾﾞｳｽ</v>
          </cell>
        </row>
        <row r="3062">
          <cell r="A3062">
            <v>34212111</v>
          </cell>
          <cell r="B3062" t="str">
            <v>[振袖神]ｾﾞｳｽ</v>
          </cell>
        </row>
        <row r="3063">
          <cell r="A3063">
            <v>36213111</v>
          </cell>
          <cell r="B3063" t="str">
            <v>[神王姫]ｾﾞｳｽ</v>
          </cell>
        </row>
        <row r="3064">
          <cell r="A3064">
            <v>36214113</v>
          </cell>
          <cell r="B3064" t="str">
            <v>[神王姫]ｾﾞｳｽ+</v>
          </cell>
        </row>
        <row r="3065">
          <cell r="A3065">
            <v>35215111</v>
          </cell>
          <cell r="B3065" t="str">
            <v>[新春ﾋﾞﾘﾋﾞﾘ最高神]ｾﾞｳｽ</v>
          </cell>
        </row>
        <row r="3066">
          <cell r="A3066">
            <v>35216113</v>
          </cell>
          <cell r="B3066" t="str">
            <v>[新春ﾋﾞﾘﾋﾞﾘ最高神]ｾﾞｳｽ+</v>
          </cell>
        </row>
        <row r="3067">
          <cell r="A3067">
            <v>37217111</v>
          </cell>
          <cell r="B3067" t="str">
            <v>[新春の神王姫]ｾﾞｳｽ</v>
          </cell>
        </row>
        <row r="3068">
          <cell r="A3068">
            <v>37218113</v>
          </cell>
          <cell r="B3068" t="str">
            <v>[新春の神王姫]ｾﾞｳｽ+</v>
          </cell>
        </row>
        <row r="3069">
          <cell r="A3069">
            <v>35219111</v>
          </cell>
          <cell r="B3069" t="str">
            <v>[恐妻姫]ﾍｰﾗｰ</v>
          </cell>
        </row>
        <row r="3070">
          <cell r="A3070">
            <v>35219112</v>
          </cell>
          <cell r="B3070" t="str">
            <v>[恐妻姫]ﾍｰﾗｰ+</v>
          </cell>
        </row>
        <row r="3071">
          <cell r="A3071">
            <v>35219113</v>
          </cell>
          <cell r="B3071" t="str">
            <v>[嫉妬の恐妻姫]ﾍｰﾗｰ</v>
          </cell>
        </row>
        <row r="3072">
          <cell r="A3072">
            <v>16220111</v>
          </cell>
          <cell r="B3072" t="str">
            <v>[極・鬼嫁]ﾍｰﾗｰ</v>
          </cell>
        </row>
        <row r="3073">
          <cell r="A3073">
            <v>16220112</v>
          </cell>
          <cell r="B3073" t="str">
            <v>[極・鬼嫁]ﾍｰﾗｰ+</v>
          </cell>
        </row>
        <row r="3074">
          <cell r="A3074">
            <v>16220113</v>
          </cell>
          <cell r="B3074" t="str">
            <v>[極・嫉妬の鬼嫁]ﾍｰﾗｰ</v>
          </cell>
        </row>
        <row r="3075">
          <cell r="A3075">
            <v>25221111</v>
          </cell>
          <cell r="B3075" t="str">
            <v>[真極・鬼嫁女神]ﾍｰﾗｰ</v>
          </cell>
        </row>
        <row r="3076">
          <cell r="A3076">
            <v>25221112</v>
          </cell>
          <cell r="B3076" t="str">
            <v>[真極・鬼嫁女神]ﾍｰﾗｰ+</v>
          </cell>
        </row>
        <row r="3077">
          <cell r="A3077">
            <v>25221113</v>
          </cell>
          <cell r="B3077" t="str">
            <v>[真極・嫉妬の鬼嫁]ﾍｰﾗｰ</v>
          </cell>
        </row>
        <row r="3078">
          <cell r="A3078">
            <v>16222111</v>
          </cell>
          <cell r="B3078" t="str">
            <v>ﾍｰﾊﾟｲｽﾄｽ</v>
          </cell>
        </row>
        <row r="3079">
          <cell r="A3079">
            <v>16222112</v>
          </cell>
          <cell r="B3079" t="str">
            <v>ﾍｰﾊﾟｲｽﾄｽ+</v>
          </cell>
        </row>
        <row r="3080">
          <cell r="A3080">
            <v>16222113</v>
          </cell>
          <cell r="B3080" t="str">
            <v>[神具職人]ﾍｰﾊﾟｲｽﾄｽ</v>
          </cell>
        </row>
        <row r="3081">
          <cell r="A3081">
            <v>18223111</v>
          </cell>
          <cell r="B3081" t="str">
            <v>[灼熱業火]鳳凰</v>
          </cell>
        </row>
        <row r="3082">
          <cell r="A3082">
            <v>18223112</v>
          </cell>
          <cell r="B3082" t="str">
            <v>[灼熱業火]鳳凰+</v>
          </cell>
        </row>
        <row r="3083">
          <cell r="A3083">
            <v>18223113</v>
          </cell>
          <cell r="B3083" t="str">
            <v>[業火絢爛]鳳凰</v>
          </cell>
        </row>
        <row r="3084">
          <cell r="A3084">
            <v>37224111</v>
          </cell>
          <cell r="B3084" t="str">
            <v>[総氏神]ｱﾏﾃﾗｽ</v>
          </cell>
        </row>
        <row r="3085">
          <cell r="A3085">
            <v>37224112</v>
          </cell>
          <cell r="B3085" t="str">
            <v>[総氏神]ｱﾏﾃﾗｽ+</v>
          </cell>
        </row>
        <row r="3086">
          <cell r="A3086">
            <v>37224113</v>
          </cell>
          <cell r="B3086" t="str">
            <v>[天神降臨]ｱﾏﾃﾗｽ</v>
          </cell>
        </row>
        <row r="3087">
          <cell r="A3087">
            <v>16225111</v>
          </cell>
          <cell r="B3087" t="str">
            <v>[聖母の初詣]ｲｼｽ</v>
          </cell>
        </row>
        <row r="3088">
          <cell r="A3088">
            <v>16225112</v>
          </cell>
          <cell r="B3088" t="str">
            <v>[聖母の初詣]ｲｼｽ+</v>
          </cell>
        </row>
        <row r="3089">
          <cell r="A3089">
            <v>16225113</v>
          </cell>
          <cell r="B3089" t="str">
            <v>[天上の振袖]ｲｼｽ</v>
          </cell>
        </row>
        <row r="3090">
          <cell r="A3090">
            <v>16226111</v>
          </cell>
          <cell r="B3090" t="str">
            <v>[初光姫]ｲﾙﾀﾞｰﾅ</v>
          </cell>
        </row>
        <row r="3091">
          <cell r="A3091">
            <v>16226112</v>
          </cell>
          <cell r="B3091" t="str">
            <v>[初光姫]ｲﾙﾀﾞｰﾅ+</v>
          </cell>
        </row>
        <row r="3092">
          <cell r="A3092">
            <v>16226113</v>
          </cell>
          <cell r="B3092" t="str">
            <v>[振袖太陽神]ｲﾙﾀﾞｰﾅ</v>
          </cell>
        </row>
        <row r="3093">
          <cell r="A3093">
            <v>26227111</v>
          </cell>
          <cell r="B3093" t="str">
            <v>[海幸祈願]ﾎﾟｾｲﾄﾞﾝ</v>
          </cell>
        </row>
        <row r="3094">
          <cell r="A3094">
            <v>26227112</v>
          </cell>
          <cell r="B3094" t="str">
            <v>[海幸祈願]ﾎﾟｾｲﾄﾞﾝ+</v>
          </cell>
        </row>
        <row r="3095">
          <cell r="A3095">
            <v>26227113</v>
          </cell>
          <cell r="B3095" t="str">
            <v>[迎春☆振袖]ﾎﾟｾｲﾄﾞﾝ</v>
          </cell>
        </row>
        <row r="3096">
          <cell r="A3096">
            <v>26228111</v>
          </cell>
          <cell r="B3096" t="str">
            <v>[戦女神の祝杯]ﾓﾘｶﾞﾝ</v>
          </cell>
        </row>
        <row r="3097">
          <cell r="A3097">
            <v>26228112</v>
          </cell>
          <cell r="B3097" t="str">
            <v>[戦女神の祝杯]ﾓﾘｶﾞﾝ+</v>
          </cell>
        </row>
        <row r="3098">
          <cell r="A3098">
            <v>26228113</v>
          </cell>
          <cell r="B3098" t="str">
            <v>[振袖女神]ﾓﾘｶﾞﾝ</v>
          </cell>
        </row>
        <row r="3099">
          <cell r="A3099">
            <v>36229111</v>
          </cell>
          <cell r="B3099" t="str">
            <v>[新春来福]ｳﾞｪﾙｻﾞﾝﾃﾞｨ</v>
          </cell>
        </row>
        <row r="3100">
          <cell r="A3100">
            <v>36229112</v>
          </cell>
          <cell r="B3100" t="str">
            <v>[新春来福]ｳﾞｪﾙｻﾞﾝﾃﾞｨ+</v>
          </cell>
        </row>
        <row r="3101">
          <cell r="A3101">
            <v>36229113</v>
          </cell>
          <cell r="B3101" t="str">
            <v>[運命の振袖]ｳﾞｪﾙｻﾞﾝﾃﾞｨ</v>
          </cell>
        </row>
        <row r="3102">
          <cell r="A3102">
            <v>14230111</v>
          </cell>
          <cell r="B3102" t="str">
            <v>[開運]ｶﾛﾝ</v>
          </cell>
        </row>
        <row r="3103">
          <cell r="A3103">
            <v>14230112</v>
          </cell>
          <cell r="B3103" t="str">
            <v>[開運]ｶﾛﾝ+</v>
          </cell>
        </row>
        <row r="3104">
          <cell r="A3104">
            <v>14230113</v>
          </cell>
          <cell r="B3104" t="str">
            <v>[開運宝船]ｶﾛﾝ</v>
          </cell>
        </row>
        <row r="3105">
          <cell r="A3105">
            <v>24231111</v>
          </cell>
          <cell r="B3105" t="str">
            <v>[初夢]ﾘﾃﾞﾙｸ</v>
          </cell>
        </row>
        <row r="3106">
          <cell r="A3106">
            <v>24231112</v>
          </cell>
          <cell r="B3106" t="str">
            <v>[初夢]ﾘﾃﾞﾙｸ+</v>
          </cell>
        </row>
        <row r="3107">
          <cell r="A3107">
            <v>24231113</v>
          </cell>
          <cell r="B3107" t="str">
            <v>[初夢酔魔]ﾘﾃﾞﾙｸ</v>
          </cell>
        </row>
        <row r="3108">
          <cell r="A3108">
            <v>34232111</v>
          </cell>
          <cell r="B3108" t="str">
            <v>[正月]ｱﾓﾝ</v>
          </cell>
        </row>
        <row r="3109">
          <cell r="A3109">
            <v>34232112</v>
          </cell>
          <cell r="B3109" t="str">
            <v>[正月]ｱﾓﾝ+</v>
          </cell>
        </row>
        <row r="3110">
          <cell r="A3110">
            <v>34232113</v>
          </cell>
          <cell r="B3110" t="str">
            <v>[正月遊戯]ｱﾓﾝ</v>
          </cell>
        </row>
        <row r="3111">
          <cell r="A3111">
            <v>16233111</v>
          </cell>
          <cell r="B3111" t="str">
            <v>[新年酔爆]ｽｻﾉｵﾉﾐｺﾄ</v>
          </cell>
        </row>
        <row r="3112">
          <cell r="A3112">
            <v>16233112</v>
          </cell>
          <cell r="B3112" t="str">
            <v>[新年酔爆]ｽｻﾉｵﾉﾐｺﾄ+</v>
          </cell>
        </row>
        <row r="3113">
          <cell r="A3113">
            <v>16233113</v>
          </cell>
          <cell r="B3113" t="str">
            <v>[新春神姫]ｽｻﾉｵﾉﾐｺﾄ</v>
          </cell>
        </row>
        <row r="3114">
          <cell r="A3114">
            <v>16234111</v>
          </cell>
          <cell r="B3114" t="str">
            <v>[初咲花姫]ﾘｬﾅﾝｼｰ</v>
          </cell>
        </row>
        <row r="3115">
          <cell r="A3115">
            <v>16234112</v>
          </cell>
          <cell r="B3115" t="str">
            <v>[初咲花姫]ﾘｬﾅﾝｼｰ+</v>
          </cell>
        </row>
        <row r="3116">
          <cell r="A3116">
            <v>16234113</v>
          </cell>
          <cell r="B3116" t="str">
            <v>[振袖妖精]ﾘｬﾅﾝｼｰ</v>
          </cell>
        </row>
        <row r="3117">
          <cell r="A3117">
            <v>26235111</v>
          </cell>
          <cell r="B3117" t="str">
            <v>[振袖嵐魔]ﾊﾟｽﾞｽﾞ</v>
          </cell>
        </row>
        <row r="3118">
          <cell r="A3118">
            <v>26235112</v>
          </cell>
          <cell r="B3118" t="str">
            <v>[振袖嵐魔]ﾊﾟｽﾞｽﾞ+</v>
          </cell>
        </row>
        <row r="3119">
          <cell r="A3119">
            <v>26235113</v>
          </cell>
          <cell r="B3119" t="str">
            <v>[振袖魔神]ﾊﾟｽﾞｽﾞ</v>
          </cell>
        </row>
        <row r="3120">
          <cell r="A3120">
            <v>36236111</v>
          </cell>
          <cell r="B3120" t="str">
            <v>[桃花の獅子姫]ﾊｸﾀｸ</v>
          </cell>
        </row>
        <row r="3121">
          <cell r="A3121">
            <v>36236112</v>
          </cell>
          <cell r="B3121" t="str">
            <v>[桃花の獅子姫]ﾊｸﾀｸ+</v>
          </cell>
        </row>
        <row r="3122">
          <cell r="A3122">
            <v>36236113</v>
          </cell>
          <cell r="B3122" t="str">
            <v>[ひな祭聖獣]ﾊｸﾀｸ</v>
          </cell>
        </row>
        <row r="3123">
          <cell r="A3123">
            <v>14237111</v>
          </cell>
          <cell r="B3123" t="str">
            <v>[迎春]天邪鬼</v>
          </cell>
        </row>
        <row r="3124">
          <cell r="A3124">
            <v>14237112</v>
          </cell>
          <cell r="B3124" t="str">
            <v>[迎春]天邪鬼+</v>
          </cell>
        </row>
        <row r="3125">
          <cell r="A3125">
            <v>14237113</v>
          </cell>
          <cell r="B3125" t="str">
            <v>[新春悪戯姫]天邪鬼</v>
          </cell>
        </row>
        <row r="3126">
          <cell r="A3126">
            <v>36238111</v>
          </cell>
          <cell r="B3126" t="str">
            <v>[振袖竜]ﾘﾃﾞｨｱ</v>
          </cell>
        </row>
        <row r="3127">
          <cell r="A3127">
            <v>36238112</v>
          </cell>
          <cell r="B3127" t="str">
            <v>[振袖竜]ﾘﾃﾞｨｱ+</v>
          </cell>
        </row>
        <row r="3128">
          <cell r="A3128">
            <v>36238113</v>
          </cell>
          <cell r="B3128" t="str">
            <v>[振袖竜姫]ﾘﾃﾞｨｱ</v>
          </cell>
        </row>
        <row r="3129">
          <cell r="A3129">
            <v>16239113</v>
          </cell>
          <cell r="B3129" t="str">
            <v>[振袖竜姫]ﾘﾃﾞｨｱ</v>
          </cell>
        </row>
        <row r="3130">
          <cell r="A3130">
            <v>26240113</v>
          </cell>
          <cell r="B3130" t="str">
            <v>[振袖竜姫]ﾘﾃﾞｨｱ</v>
          </cell>
        </row>
        <row r="3131">
          <cell r="A3131">
            <v>35241111</v>
          </cell>
          <cell r="B3131" t="str">
            <v>ｳｧﾗｸ</v>
          </cell>
        </row>
        <row r="3132">
          <cell r="A3132">
            <v>35241112</v>
          </cell>
          <cell r="B3132" t="str">
            <v>ｳｧﾗｸ+</v>
          </cell>
        </row>
        <row r="3133">
          <cell r="A3133">
            <v>35241113</v>
          </cell>
          <cell r="B3133" t="str">
            <v>[望叶魔娘]ｳｧﾗｸ</v>
          </cell>
        </row>
        <row r="3134">
          <cell r="A3134">
            <v>25242111</v>
          </cell>
          <cell r="B3134" t="str">
            <v>[極・竜従姫]ｳｧﾗｸ</v>
          </cell>
        </row>
        <row r="3135">
          <cell r="A3135">
            <v>25242112</v>
          </cell>
          <cell r="B3135" t="str">
            <v>[極・竜従姫]ｳｧﾗｸ+</v>
          </cell>
        </row>
        <row r="3136">
          <cell r="A3136">
            <v>25242113</v>
          </cell>
          <cell r="B3136" t="str">
            <v>[極・竜従の総統姫]ｳｧﾗｸ</v>
          </cell>
        </row>
        <row r="3137">
          <cell r="A3137">
            <v>16243111</v>
          </cell>
          <cell r="B3137" t="str">
            <v>ｱﾝﾄﾞﾗｽ</v>
          </cell>
        </row>
        <row r="3138">
          <cell r="A3138">
            <v>16243112</v>
          </cell>
          <cell r="B3138" t="str">
            <v>ｱﾝﾄﾞﾗｽ+</v>
          </cell>
        </row>
        <row r="3139">
          <cell r="A3139">
            <v>16243113</v>
          </cell>
          <cell r="B3139" t="str">
            <v>[不和狼魔]ｱﾝﾄﾞﾗｽ</v>
          </cell>
        </row>
        <row r="3140">
          <cell r="A3140">
            <v>16244111</v>
          </cell>
          <cell r="B3140" t="str">
            <v>[おてんば]神楽</v>
          </cell>
        </row>
        <row r="3141">
          <cell r="A3141">
            <v>16244112</v>
          </cell>
          <cell r="B3141" t="str">
            <v>[おてんば]神楽+</v>
          </cell>
        </row>
        <row r="3142">
          <cell r="A3142">
            <v>16244113</v>
          </cell>
          <cell r="B3142" t="str">
            <v>[大食い聖鳥]神楽</v>
          </cell>
        </row>
        <row r="3143">
          <cell r="A3143">
            <v>26245111</v>
          </cell>
          <cell r="B3143" t="str">
            <v>[おてんば]神楽</v>
          </cell>
        </row>
        <row r="3144">
          <cell r="A3144">
            <v>26245112</v>
          </cell>
          <cell r="B3144" t="str">
            <v>[おてんば]神楽+</v>
          </cell>
        </row>
        <row r="3145">
          <cell r="A3145">
            <v>26245113</v>
          </cell>
          <cell r="B3145" t="str">
            <v>[大食い聖鳥]神楽</v>
          </cell>
        </row>
        <row r="3146">
          <cell r="A3146">
            <v>36246111</v>
          </cell>
          <cell r="B3146" t="str">
            <v>[おてんば]神楽</v>
          </cell>
        </row>
        <row r="3147">
          <cell r="A3147">
            <v>36246112</v>
          </cell>
          <cell r="B3147" t="str">
            <v>[おてんば]神楽+</v>
          </cell>
        </row>
        <row r="3148">
          <cell r="A3148">
            <v>36246113</v>
          </cell>
          <cell r="B3148" t="str">
            <v>[大食い聖鳥]神楽</v>
          </cell>
        </row>
        <row r="3149">
          <cell r="A3149">
            <v>17247111</v>
          </cell>
          <cell r="B3149" t="str">
            <v>ｱﾘｵｸ</v>
          </cell>
        </row>
        <row r="3150">
          <cell r="A3150">
            <v>17247112</v>
          </cell>
          <cell r="B3150" t="str">
            <v>ｱﾘｵｸ+</v>
          </cell>
        </row>
        <row r="3151">
          <cell r="A3151">
            <v>17247113</v>
          </cell>
          <cell r="B3151" t="str">
            <v>[獰猛獅子]ｱﾘｵｸ</v>
          </cell>
        </row>
        <row r="3152">
          <cell r="A3152">
            <v>36248111</v>
          </cell>
          <cell r="B3152" t="str">
            <v>[大酔鬼]酒呑童子</v>
          </cell>
        </row>
        <row r="3153">
          <cell r="A3153">
            <v>36248112</v>
          </cell>
          <cell r="B3153" t="str">
            <v>[大酔鬼]酒呑童子+</v>
          </cell>
        </row>
        <row r="3154">
          <cell r="A3154">
            <v>36248113</v>
          </cell>
          <cell r="B3154" t="str">
            <v>[竜宮鬼姫]酒呑童子</v>
          </cell>
        </row>
        <row r="3155">
          <cell r="A3155">
            <v>26249111</v>
          </cell>
          <cell r="B3155" t="str">
            <v>[狂愛]ｱﾙｹﾆｰ</v>
          </cell>
        </row>
        <row r="3156">
          <cell r="A3156">
            <v>26249112</v>
          </cell>
          <cell r="B3156" t="str">
            <v>[狂愛]ｱﾙｹﾆｰ+</v>
          </cell>
        </row>
        <row r="3157">
          <cell r="A3157">
            <v>26249113</v>
          </cell>
          <cell r="B3157" t="str">
            <v>[おしゃれ蜘蛛]ｱﾙｹﾆｰ</v>
          </cell>
        </row>
        <row r="3158">
          <cell r="A3158">
            <v>34250111</v>
          </cell>
          <cell r="B3158" t="str">
            <v>ｵﾄﾞﾝﾄﾃｨﾗﾇｽ</v>
          </cell>
        </row>
        <row r="3159">
          <cell r="A3159">
            <v>34250112</v>
          </cell>
          <cell r="B3159" t="str">
            <v>ｵﾄﾞﾝﾄﾃｨﾗﾇｽ+</v>
          </cell>
        </row>
        <row r="3160">
          <cell r="A3160">
            <v>34250113</v>
          </cell>
          <cell r="B3160" t="str">
            <v>[悠然遊泳]ｵﾄﾞﾝﾄﾃｨﾗﾇｽ</v>
          </cell>
        </row>
        <row r="3161">
          <cell r="A3161">
            <v>15251111</v>
          </cell>
          <cell r="B3161" t="str">
            <v>[魔神姫]ｳﾞｧｯｻｰｺﾞ</v>
          </cell>
        </row>
        <row r="3162">
          <cell r="A3162">
            <v>15251112</v>
          </cell>
          <cell r="B3162" t="str">
            <v>[魔神姫]ｳﾞｧｯｻｰｺﾞ+</v>
          </cell>
        </row>
        <row r="3163">
          <cell r="A3163">
            <v>15251113</v>
          </cell>
          <cell r="B3163" t="str">
            <v>[聖樹の魔神姫]ｳﾞｧｯｻｰｺﾞ</v>
          </cell>
        </row>
        <row r="3164">
          <cell r="A3164">
            <v>25252111</v>
          </cell>
          <cell r="B3164" t="str">
            <v>[極・魔神姫]ｳﾞｧｯｻｰｺﾞ</v>
          </cell>
        </row>
        <row r="3165">
          <cell r="A3165">
            <v>25252112</v>
          </cell>
          <cell r="B3165" t="str">
            <v>[極・魔神姫]ｳﾞｧｯｻｰｺﾞ+</v>
          </cell>
        </row>
        <row r="3166">
          <cell r="A3166">
            <v>25252113</v>
          </cell>
          <cell r="B3166" t="str">
            <v>[極・休息を求めし魔神]ｳﾞｧｯｻｰｺﾞ</v>
          </cell>
        </row>
        <row r="3167">
          <cell r="A3167">
            <v>36253111</v>
          </cell>
          <cell r="B3167" t="str">
            <v>[真偽惑魔]ｱｶﾞﾚｽ</v>
          </cell>
        </row>
        <row r="3168">
          <cell r="A3168">
            <v>36253112</v>
          </cell>
          <cell r="B3168" t="str">
            <v>[真偽惑魔]ｱｶﾞﾚｽ+</v>
          </cell>
        </row>
        <row r="3169">
          <cell r="A3169">
            <v>36253113</v>
          </cell>
          <cell r="B3169" t="str">
            <v>[幻惑魔]ｱｶﾞﾚｽ</v>
          </cell>
        </row>
        <row r="3170">
          <cell r="A3170">
            <v>16254111</v>
          </cell>
          <cell r="B3170" t="str">
            <v>[創世]ﾛｰﾚﾗｲ</v>
          </cell>
        </row>
        <row r="3171">
          <cell r="A3171">
            <v>16254112</v>
          </cell>
          <cell r="B3171" t="str">
            <v>[創世]ﾛｰﾚﾗｲ+</v>
          </cell>
        </row>
        <row r="3172">
          <cell r="A3172">
            <v>16254113</v>
          </cell>
          <cell r="B3172" t="str">
            <v>[創世賛歌]ﾛｰﾚﾗｲ</v>
          </cell>
        </row>
        <row r="3173">
          <cell r="A3173">
            <v>36255111</v>
          </cell>
          <cell r="B3173" t="str">
            <v>[獅子神姫]ｾｸﾒﾄ</v>
          </cell>
        </row>
        <row r="3174">
          <cell r="A3174">
            <v>36255112</v>
          </cell>
          <cell r="B3174" t="str">
            <v>[獅子神姫]ｾｸﾒﾄ+</v>
          </cell>
        </row>
        <row r="3175">
          <cell r="A3175">
            <v>36255113</v>
          </cell>
          <cell r="B3175" t="str">
            <v>[復讐獅子姫]ｾｸﾒﾄ</v>
          </cell>
        </row>
        <row r="3176">
          <cell r="A3176">
            <v>24256111</v>
          </cell>
          <cell r="B3176" t="str">
            <v>ﾍﾟｲﾙﾗｲﾀﾞｰ</v>
          </cell>
        </row>
        <row r="3177">
          <cell r="A3177">
            <v>24256112</v>
          </cell>
          <cell r="B3177" t="str">
            <v>ﾍﾟｲﾙﾗｲﾀﾞｰ+</v>
          </cell>
        </row>
        <row r="3178">
          <cell r="A3178">
            <v>24256113</v>
          </cell>
          <cell r="B3178" t="str">
            <v>[騎掻死神]ﾍﾟｲﾙﾗｲﾀﾞｰ</v>
          </cell>
        </row>
        <row r="3179">
          <cell r="A3179">
            <v>15257111</v>
          </cell>
          <cell r="B3179" t="str">
            <v>ｶﾏｿｯｿ</v>
          </cell>
        </row>
        <row r="3180">
          <cell r="A3180">
            <v>15257112</v>
          </cell>
          <cell r="B3180" t="str">
            <v>ｶﾏｿｯｿ+</v>
          </cell>
        </row>
        <row r="3181">
          <cell r="A3181">
            <v>15257113</v>
          </cell>
          <cell r="B3181" t="str">
            <v>[蝙蝠悪娘]ｶﾏｿｯｿ</v>
          </cell>
        </row>
        <row r="3182">
          <cell r="A3182">
            <v>26258111</v>
          </cell>
          <cell r="B3182" t="str">
            <v>ｶﾞﾐｼﾞﾝ</v>
          </cell>
        </row>
        <row r="3183">
          <cell r="A3183">
            <v>26258112</v>
          </cell>
          <cell r="B3183" t="str">
            <v>ｶﾞﾐｼﾞﾝ+</v>
          </cell>
        </row>
        <row r="3184">
          <cell r="A3184">
            <v>26258113</v>
          </cell>
          <cell r="B3184" t="str">
            <v>[降霊魔公]ｶﾞﾐｼﾞﾝ</v>
          </cell>
        </row>
        <row r="3185">
          <cell r="A3185">
            <v>13259111</v>
          </cell>
          <cell r="B3185" t="str">
            <v>[恋の季節]ｱﾙﾃﾐｽ</v>
          </cell>
        </row>
        <row r="3186">
          <cell r="A3186">
            <v>14260111</v>
          </cell>
          <cell r="B3186" t="str">
            <v>[神様の恋]ｱﾙﾃﾐｽ</v>
          </cell>
        </row>
        <row r="3187">
          <cell r="A3187">
            <v>16261111</v>
          </cell>
          <cell r="B3187" t="str">
            <v>[月輪の思い]ｱﾙﾃﾐｽ</v>
          </cell>
        </row>
        <row r="3188">
          <cell r="A3188">
            <v>16262113</v>
          </cell>
          <cell r="B3188" t="str">
            <v>[月の恋人]ｱﾙﾃﾐｽ</v>
          </cell>
        </row>
        <row r="3189">
          <cell r="A3189">
            <v>15263111</v>
          </cell>
          <cell r="B3189" t="str">
            <v>[月恋歌]ｱﾙﾃﾐｽ</v>
          </cell>
        </row>
        <row r="3190">
          <cell r="A3190">
            <v>15264113</v>
          </cell>
          <cell r="B3190" t="str">
            <v>[純潔姫]ｱﾙﾃﾐｽ</v>
          </cell>
        </row>
        <row r="3191">
          <cell r="A3191">
            <v>17265111</v>
          </cell>
          <cell r="B3191" t="str">
            <v>[純潔恋姫]ｱﾙﾃﾐｽ</v>
          </cell>
        </row>
        <row r="3192">
          <cell r="A3192">
            <v>17266113</v>
          </cell>
          <cell r="B3192" t="str">
            <v>[月輪の純潔姫]ｱﾙﾃﾐｽ</v>
          </cell>
        </row>
        <row r="3193">
          <cell r="A3193">
            <v>23267111</v>
          </cell>
          <cell r="B3193" t="str">
            <v>[恋の季節]ｱﾙﾃﾐｽ</v>
          </cell>
        </row>
        <row r="3194">
          <cell r="A3194">
            <v>24268111</v>
          </cell>
          <cell r="B3194" t="str">
            <v>[神様の恋]ｱﾙﾃﾐｽ</v>
          </cell>
        </row>
        <row r="3195">
          <cell r="A3195">
            <v>26269111</v>
          </cell>
          <cell r="B3195" t="str">
            <v>[月輪の思い]ｱﾙﾃﾐｽ</v>
          </cell>
        </row>
        <row r="3196">
          <cell r="A3196">
            <v>26270113</v>
          </cell>
          <cell r="B3196" t="str">
            <v>[月の恋人]ｱﾙﾃﾐｽ</v>
          </cell>
        </row>
        <row r="3197">
          <cell r="A3197">
            <v>25271111</v>
          </cell>
          <cell r="B3197" t="str">
            <v>[月恋歌]ｱﾙﾃﾐｽ</v>
          </cell>
        </row>
        <row r="3198">
          <cell r="A3198">
            <v>25272113</v>
          </cell>
          <cell r="B3198" t="str">
            <v>[純潔姫]ｱﾙﾃﾐｽ</v>
          </cell>
        </row>
        <row r="3199">
          <cell r="A3199">
            <v>27273111</v>
          </cell>
          <cell r="B3199" t="str">
            <v>[純潔恋姫]ｱﾙﾃﾐｽ</v>
          </cell>
        </row>
        <row r="3200">
          <cell r="A3200">
            <v>27274113</v>
          </cell>
          <cell r="B3200" t="str">
            <v>[月輪の純潔姫]ｱﾙﾃﾐｽ</v>
          </cell>
        </row>
        <row r="3201">
          <cell r="A3201">
            <v>33275111</v>
          </cell>
          <cell r="B3201" t="str">
            <v>[恋の季節]ｱﾙﾃﾐｽ</v>
          </cell>
        </row>
        <row r="3202">
          <cell r="A3202">
            <v>34276111</v>
          </cell>
          <cell r="B3202" t="str">
            <v>[神様の恋]ｱﾙﾃﾐｽ</v>
          </cell>
        </row>
        <row r="3203">
          <cell r="A3203">
            <v>36277111</v>
          </cell>
          <cell r="B3203" t="str">
            <v>[月輪の思い]ｱﾙﾃﾐｽ</v>
          </cell>
        </row>
        <row r="3204">
          <cell r="A3204">
            <v>36278113</v>
          </cell>
          <cell r="B3204" t="str">
            <v>[月の恋人]ｱﾙﾃﾐｽ</v>
          </cell>
        </row>
        <row r="3205">
          <cell r="A3205">
            <v>35279111</v>
          </cell>
          <cell r="B3205" t="str">
            <v>[月恋歌]ｱﾙﾃﾐｽ</v>
          </cell>
        </row>
        <row r="3206">
          <cell r="A3206">
            <v>35280113</v>
          </cell>
          <cell r="B3206" t="str">
            <v>[純潔姫]ｱﾙﾃﾐｽ</v>
          </cell>
        </row>
        <row r="3207">
          <cell r="A3207">
            <v>37281111</v>
          </cell>
          <cell r="B3207" t="str">
            <v>[純潔恋姫]ｱﾙﾃﾐｽ</v>
          </cell>
        </row>
        <row r="3208">
          <cell r="A3208">
            <v>37282113</v>
          </cell>
          <cell r="B3208" t="str">
            <v>[月輪の純潔姫]ｱﾙﾃﾐｽ</v>
          </cell>
        </row>
        <row r="3209">
          <cell r="A3209">
            <v>15283111</v>
          </cell>
          <cell r="B3209" t="str">
            <v>[炎弓の使い手]ｱﾎﾟﾛﾝ</v>
          </cell>
        </row>
        <row r="3210">
          <cell r="A3210">
            <v>15283112</v>
          </cell>
          <cell r="B3210" t="str">
            <v>[炎弓の使い手]ｱﾎﾟﾛﾝ+</v>
          </cell>
        </row>
        <row r="3211">
          <cell r="A3211">
            <v>15283113</v>
          </cell>
          <cell r="B3211" t="str">
            <v>[悲恋の太陽神]ｱﾎﾟﾛﾝ</v>
          </cell>
        </row>
        <row r="3212">
          <cell r="A3212">
            <v>26284111</v>
          </cell>
          <cell r="B3212" t="str">
            <v>[極・悲恋]ｱﾎﾟﾛﾝ</v>
          </cell>
        </row>
        <row r="3213">
          <cell r="A3213">
            <v>26284112</v>
          </cell>
          <cell r="B3213" t="str">
            <v>[極・悲恋]ｱﾎﾟﾛﾝ+</v>
          </cell>
        </row>
        <row r="3214">
          <cell r="A3214">
            <v>26284113</v>
          </cell>
          <cell r="B3214" t="str">
            <v>[極・悲恋の弓矢]ｱﾎﾟﾛﾝ</v>
          </cell>
        </row>
        <row r="3215">
          <cell r="A3215">
            <v>35285111</v>
          </cell>
          <cell r="B3215" t="str">
            <v xml:space="preserve"> [真極・悲恋の思い]ｱﾎﾟﾛﾝ</v>
          </cell>
        </row>
        <row r="3216">
          <cell r="A3216">
            <v>35285112</v>
          </cell>
          <cell r="B3216" t="str">
            <v xml:space="preserve"> [真極・悲恋の思い]ｱﾎﾟﾛﾝ+</v>
          </cell>
        </row>
        <row r="3217">
          <cell r="A3217">
            <v>35285113</v>
          </cell>
          <cell r="B3217" t="str">
            <v xml:space="preserve"> [真極・悲恋の太陽神]ｱﾎﾟﾛﾝ</v>
          </cell>
        </row>
        <row r="3218">
          <cell r="A3218">
            <v>16286111</v>
          </cell>
          <cell r="B3218" t="str">
            <v>ｱﾘｽﾀｲｵｽ</v>
          </cell>
        </row>
        <row r="3219">
          <cell r="A3219">
            <v>16286112</v>
          </cell>
          <cell r="B3219" t="str">
            <v>ｱﾘｽﾀｲｵｽ+</v>
          </cell>
        </row>
        <row r="3220">
          <cell r="A3220">
            <v>16286113</v>
          </cell>
          <cell r="B3220" t="str">
            <v xml:space="preserve">[養蜂]ｱﾘｽﾀｲｵｽ    </v>
          </cell>
        </row>
        <row r="3221">
          <cell r="A3221">
            <v>27287111</v>
          </cell>
          <cell r="B3221" t="str">
            <v>[ﾗﾌﾞﾁｮｺ]ﾌﾚｲﾔ</v>
          </cell>
        </row>
        <row r="3222">
          <cell r="A3222">
            <v>27287112</v>
          </cell>
          <cell r="B3222" t="str">
            <v>[ﾗﾌﾞﾁｮｺ]ﾌﾚｲﾔ+</v>
          </cell>
        </row>
        <row r="3223">
          <cell r="A3223">
            <v>27287113</v>
          </cell>
          <cell r="B3223" t="str">
            <v>[ﾗﾌﾞﾌﾟﾚｾﾞﾝﾄ]ﾌﾚｲﾔ</v>
          </cell>
        </row>
        <row r="3224">
          <cell r="A3224">
            <v>16288111</v>
          </cell>
          <cell r="B3224" t="str">
            <v>[愛贈天使]ﾆｰｹｰ</v>
          </cell>
        </row>
        <row r="3225">
          <cell r="A3225">
            <v>16288112</v>
          </cell>
          <cell r="B3225" t="str">
            <v>[愛贈天使]ﾆｰｹｰ+</v>
          </cell>
        </row>
        <row r="3226">
          <cell r="A3226">
            <v>16288113</v>
          </cell>
          <cell r="B3226" t="str">
            <v>[ﾋﾟｭｱﾗﾌﾞ]ﾆｰｹｰ</v>
          </cell>
        </row>
        <row r="3227">
          <cell r="A3227">
            <v>26289111</v>
          </cell>
          <cell r="B3227" t="str">
            <v>[初甘黒竜]ﾊﾞﾊﾑｰﾄ</v>
          </cell>
        </row>
        <row r="3228">
          <cell r="A3228">
            <v>26289112</v>
          </cell>
          <cell r="B3228" t="str">
            <v>[初甘黒竜]ﾊﾞﾊﾑｰﾄ+</v>
          </cell>
        </row>
        <row r="3229">
          <cell r="A3229">
            <v>26289113</v>
          </cell>
          <cell r="B3229" t="str">
            <v>[爆裂ﾁｮｺ]ﾊﾞﾊﾑｰﾄ</v>
          </cell>
        </row>
        <row r="3230">
          <cell r="A3230">
            <v>36290111</v>
          </cell>
          <cell r="B3230" t="str">
            <v>[愛撫猫姫]ﾈｺﾏﾀ</v>
          </cell>
        </row>
        <row r="3231">
          <cell r="A3231">
            <v>36290112</v>
          </cell>
          <cell r="B3231" t="str">
            <v>[愛撫猫姫]ﾈｺﾏﾀ+</v>
          </cell>
        </row>
        <row r="3232">
          <cell r="A3232">
            <v>36290113</v>
          </cell>
          <cell r="B3232" t="str">
            <v>[本命はｱﾅﾀ]ﾈｺﾏﾀ</v>
          </cell>
        </row>
        <row r="3233">
          <cell r="A3233">
            <v>14291111</v>
          </cell>
          <cell r="B3233" t="str">
            <v>[ちょこっと酔い]ﾄﾞﾜｰﾌ</v>
          </cell>
        </row>
        <row r="3234">
          <cell r="A3234">
            <v>14291112</v>
          </cell>
          <cell r="B3234" t="str">
            <v>[ちょこっと酔い]ﾄﾞﾜｰﾌ+</v>
          </cell>
        </row>
        <row r="3235">
          <cell r="A3235">
            <v>14291113</v>
          </cell>
          <cell r="B3235" t="str">
            <v>[ﾁｮｺ酔い娘]ﾄﾞﾜｰﾌ</v>
          </cell>
        </row>
        <row r="3236">
          <cell r="A3236">
            <v>24292111</v>
          </cell>
          <cell r="B3236" t="str">
            <v>[ちょこっとﾗﾌﾞ]ｺﾞﾙｺﾞﾝ</v>
          </cell>
        </row>
        <row r="3237">
          <cell r="A3237">
            <v>24292112</v>
          </cell>
          <cell r="B3237" t="str">
            <v>[ちょこっとﾗﾌﾞ]ｺﾞﾙｺﾞﾝ+</v>
          </cell>
        </row>
        <row r="3238">
          <cell r="A3238">
            <v>24292113</v>
          </cell>
          <cell r="B3238" t="str">
            <v>[ﾁｮｺﾓﾆｭﾒﾝﾄ]ｺﾞﾙｺﾞﾝ</v>
          </cell>
        </row>
        <row r="3239">
          <cell r="A3239">
            <v>34293111</v>
          </cell>
          <cell r="B3239" t="str">
            <v>[一角ﾁｮｺ]ﾕﾆｺｰﾝ</v>
          </cell>
        </row>
        <row r="3240">
          <cell r="A3240">
            <v>34293112</v>
          </cell>
          <cell r="B3240" t="str">
            <v>[一角ﾁｮｺ]ﾕﾆｺｰﾝ+</v>
          </cell>
        </row>
        <row r="3241">
          <cell r="A3241">
            <v>34293113</v>
          </cell>
          <cell r="B3241" t="str">
            <v>[清廉ﾊｰﾄ]ﾕﾆｺｰﾝ</v>
          </cell>
        </row>
        <row r="3242">
          <cell r="A3242">
            <v>26294111</v>
          </cell>
          <cell r="B3242" t="str">
            <v>[食べかけﾁｮｺ]ﾏﾝﾃｨｺｱ</v>
          </cell>
        </row>
        <row r="3243">
          <cell r="A3243">
            <v>26294112</v>
          </cell>
          <cell r="B3243" t="str">
            <v>[食べかけﾁｮｺ]ﾏﾝﾃｨｺｱ+</v>
          </cell>
        </row>
        <row r="3244">
          <cell r="A3244">
            <v>26294113</v>
          </cell>
          <cell r="B3244" t="str">
            <v>[ﾋﾞｰｽﾄﾊｰﾄ]ﾏﾝﾃｨｺｱ</v>
          </cell>
        </row>
        <row r="3245">
          <cell r="A3245">
            <v>36295111</v>
          </cell>
          <cell r="B3245" t="str">
            <v>[どきどきﾊﾞﾚﾝﾀｲﾝ]ｴﾙﾌ</v>
          </cell>
        </row>
        <row r="3246">
          <cell r="A3246">
            <v>36295112</v>
          </cell>
          <cell r="B3246" t="str">
            <v>[どきどきﾊﾞﾚﾝﾀｲﾝ]ｴﾙﾌ+</v>
          </cell>
        </row>
        <row r="3247">
          <cell r="A3247">
            <v>36295113</v>
          </cell>
          <cell r="B3247" t="str">
            <v>[私もﾌﾟﾚｾﾞﾝﾄ]ｴﾙﾌ</v>
          </cell>
        </row>
        <row r="3248">
          <cell r="A3248">
            <v>13296111</v>
          </cell>
          <cell r="B3248" t="str">
            <v>[電撃]ﾗﾐｴﾙ</v>
          </cell>
        </row>
        <row r="3249">
          <cell r="A3249">
            <v>14297111</v>
          </cell>
          <cell r="B3249" t="str">
            <v>[電撃ﾊｰﾄ]ﾗﾐｴﾙ</v>
          </cell>
        </row>
        <row r="3250">
          <cell r="A3250">
            <v>16298111</v>
          </cell>
          <cell r="B3250" t="str">
            <v>[ちょこっとﾗﾌﾞﾊｰﾄ]ﾗﾐｴﾙ</v>
          </cell>
        </row>
        <row r="3251">
          <cell r="A3251">
            <v>16299113</v>
          </cell>
          <cell r="B3251" t="str">
            <v>[ﾗﾌﾞﾗﾌﾞﾁｮｺ]ﾗﾐｴﾙ</v>
          </cell>
        </row>
        <row r="3252">
          <cell r="A3252">
            <v>15300111</v>
          </cell>
          <cell r="B3252" t="str">
            <v>[ﾋﾞﾘﾋﾞﾘﾊﾟﾆｯｸ]ﾗﾐｴﾙ</v>
          </cell>
        </row>
        <row r="3253">
          <cell r="A3253">
            <v>15301113</v>
          </cell>
          <cell r="B3253" t="str">
            <v>[雷霆ﾗﾌﾞﾁｮｺ]ﾗﾐｴﾙ</v>
          </cell>
        </row>
        <row r="3254">
          <cell r="A3254">
            <v>17302111</v>
          </cell>
          <cell r="B3254" t="str">
            <v>[恋のﾊﾞﾚﾝﾀｲﾝ]ﾗﾐｴﾙ</v>
          </cell>
        </row>
        <row r="3255">
          <cell r="A3255">
            <v>17303113</v>
          </cell>
          <cell r="B3255" t="str">
            <v>[ﾋﾞﾘﾋﾞﾘﾊﾞﾚﾝﾀｲﾝ]ﾗﾐｴﾙ</v>
          </cell>
        </row>
        <row r="3256">
          <cell r="A3256">
            <v>23304111</v>
          </cell>
          <cell r="B3256" t="str">
            <v>[電撃]ﾗﾐｴﾙ</v>
          </cell>
        </row>
        <row r="3257">
          <cell r="A3257">
            <v>24305111</v>
          </cell>
          <cell r="B3257" t="str">
            <v>[電撃ﾊｰﾄ]ﾗﾐｴﾙ</v>
          </cell>
        </row>
        <row r="3258">
          <cell r="A3258">
            <v>26306111</v>
          </cell>
          <cell r="B3258" t="str">
            <v>[ちょこっとﾗﾌﾞﾊｰﾄ]ﾗﾐｴﾙ</v>
          </cell>
        </row>
        <row r="3259">
          <cell r="A3259">
            <v>26307113</v>
          </cell>
          <cell r="B3259" t="str">
            <v>[ﾗﾌﾞﾗﾌﾞﾁｮｺ]ﾗﾐｴﾙ</v>
          </cell>
        </row>
        <row r="3260">
          <cell r="A3260">
            <v>25308111</v>
          </cell>
          <cell r="B3260" t="str">
            <v>[ﾋﾞﾘﾋﾞﾘﾊﾟﾆｯｸ]ﾗﾐｴﾙ</v>
          </cell>
        </row>
        <row r="3261">
          <cell r="A3261">
            <v>25309113</v>
          </cell>
          <cell r="B3261" t="str">
            <v>[雷霆ﾗﾌﾞﾁｮｺ]ﾗﾐｴﾙ</v>
          </cell>
        </row>
        <row r="3262">
          <cell r="A3262">
            <v>27310111</v>
          </cell>
          <cell r="B3262" t="str">
            <v>[恋のﾊﾞﾚﾝﾀｲﾝ]ﾗﾐｴﾙ</v>
          </cell>
        </row>
        <row r="3263">
          <cell r="A3263">
            <v>27311113</v>
          </cell>
          <cell r="B3263" t="str">
            <v>[ﾋﾞﾘﾋﾞﾘﾊﾞﾚﾝﾀｲﾝ]ﾗﾐｴﾙ</v>
          </cell>
        </row>
        <row r="3264">
          <cell r="A3264">
            <v>33312111</v>
          </cell>
          <cell r="B3264" t="str">
            <v>[電撃]ﾗﾐｴﾙ</v>
          </cell>
        </row>
        <row r="3265">
          <cell r="A3265">
            <v>34313111</v>
          </cell>
          <cell r="B3265" t="str">
            <v>[電撃ﾊｰﾄ]ﾗﾐｴﾙ</v>
          </cell>
        </row>
        <row r="3266">
          <cell r="A3266">
            <v>36314111</v>
          </cell>
          <cell r="B3266" t="str">
            <v>[ちょこっとﾗﾌﾞﾊｰﾄ]ﾗﾐｴﾙ</v>
          </cell>
        </row>
        <row r="3267">
          <cell r="A3267">
            <v>36315113</v>
          </cell>
          <cell r="B3267" t="str">
            <v>[ﾗﾌﾞﾗﾌﾞﾁｮｺ]ﾗﾐｴﾙ</v>
          </cell>
        </row>
        <row r="3268">
          <cell r="A3268">
            <v>35316111</v>
          </cell>
          <cell r="B3268" t="str">
            <v>[ﾋﾞﾘﾋﾞﾘﾊﾟﾆｯｸ]ﾗﾐｴﾙ</v>
          </cell>
        </row>
        <row r="3269">
          <cell r="A3269">
            <v>35317113</v>
          </cell>
          <cell r="B3269" t="str">
            <v>[雷霆ﾗﾌﾞﾁｮｺ]ﾗﾐｴﾙ</v>
          </cell>
        </row>
        <row r="3270">
          <cell r="A3270">
            <v>37318111</v>
          </cell>
          <cell r="B3270" t="str">
            <v>[恋のﾊﾞﾚﾝﾀｲﾝ]ﾗﾐｴﾙ</v>
          </cell>
        </row>
        <row r="3271">
          <cell r="A3271">
            <v>37318113</v>
          </cell>
          <cell r="B3271" t="str">
            <v>[ﾋﾞﾘﾋﾞﾘﾊﾞﾚﾝﾀｲﾝ]ﾗﾐｴﾙ</v>
          </cell>
        </row>
        <row r="3272">
          <cell r="A3272">
            <v>35319111</v>
          </cell>
          <cell r="B3272" t="str">
            <v>[審判の時]ｱｲｱｺｽ</v>
          </cell>
        </row>
        <row r="3273">
          <cell r="A3273">
            <v>35319112</v>
          </cell>
          <cell r="B3273" t="str">
            <v>[審判の時]ｱｲｱｺｽ+</v>
          </cell>
        </row>
        <row r="3274">
          <cell r="A3274">
            <v>35319113</v>
          </cell>
          <cell r="B3274" t="str">
            <v>[異界の審判姫]ｱｲｱｺｽ</v>
          </cell>
        </row>
        <row r="3275">
          <cell r="A3275">
            <v>25320111</v>
          </cell>
          <cell r="B3275" t="str">
            <v>[極・審判姫]ｱｲｱｺｽ</v>
          </cell>
        </row>
        <row r="3276">
          <cell r="A3276">
            <v>25320112</v>
          </cell>
          <cell r="B3276" t="str">
            <v>[極・審判姫]ｱｲｱｺｽ+</v>
          </cell>
        </row>
        <row r="3277">
          <cell r="A3277">
            <v>25320113</v>
          </cell>
          <cell r="B3277" t="str">
            <v>[極・異界の審判姫]ｱｲｱｺｽ</v>
          </cell>
        </row>
        <row r="3278">
          <cell r="A3278">
            <v>16321111</v>
          </cell>
          <cell r="B3278" t="str">
            <v>[神殿の守り手]ｾﾄ</v>
          </cell>
        </row>
        <row r="3279">
          <cell r="A3279">
            <v>16321112</v>
          </cell>
          <cell r="B3279" t="str">
            <v>[神殿の守り手]ｾﾄ+</v>
          </cell>
        </row>
        <row r="3280">
          <cell r="A3280">
            <v>16321113</v>
          </cell>
          <cell r="B3280" t="str">
            <v>[砂漠の異邦神]ｾﾄ</v>
          </cell>
        </row>
        <row r="3281">
          <cell r="A3281">
            <v>17322111</v>
          </cell>
          <cell r="B3281" t="str">
            <v>[愛と美]ｳﾞｨｰﾅｽ</v>
          </cell>
        </row>
        <row r="3282">
          <cell r="A3282">
            <v>17322112</v>
          </cell>
          <cell r="B3282" t="str">
            <v>[愛と美]ｳﾞｨｰﾅｽ+</v>
          </cell>
        </row>
        <row r="3283">
          <cell r="A3283">
            <v>17322113</v>
          </cell>
          <cell r="B3283" t="str">
            <v>[愛と美の神]ｳﾞｨｰﾅｽ</v>
          </cell>
        </row>
        <row r="3284">
          <cell r="A3284">
            <v>26323111</v>
          </cell>
          <cell r="B3284" t="str">
            <v>[悪魔の秘薬]ｳﾞｧﾚﾌｫｰﾙ</v>
          </cell>
        </row>
        <row r="3285">
          <cell r="A3285">
            <v>26323112</v>
          </cell>
          <cell r="B3285" t="str">
            <v>[悪魔の秘薬]ｳﾞｧﾚﾌｫｰﾙ+</v>
          </cell>
        </row>
        <row r="3286">
          <cell r="A3286">
            <v>26323113</v>
          </cell>
          <cell r="B3286" t="str">
            <v>[誘惑魔術]ｳﾞｧﾚﾌｫｰﾙ</v>
          </cell>
        </row>
        <row r="3287">
          <cell r="A3287">
            <v>16324111</v>
          </cell>
          <cell r="B3287" t="str">
            <v>[お掃除妖精]ｷｷｰﾓﾗ</v>
          </cell>
        </row>
        <row r="3288">
          <cell r="A3288">
            <v>16324112</v>
          </cell>
          <cell r="B3288" t="str">
            <v>[お掃除妖精]ｷｷｰﾓﾗ+</v>
          </cell>
        </row>
        <row r="3289">
          <cell r="A3289">
            <v>16324113</v>
          </cell>
          <cell r="B3289" t="str">
            <v>[お掃除大作戦]ｷｷｰﾓﾗ</v>
          </cell>
        </row>
        <row r="3290">
          <cell r="A3290">
            <v>34325111</v>
          </cell>
          <cell r="B3290" t="str">
            <v>ｱﾌﾟｻﾗｽ</v>
          </cell>
        </row>
        <row r="3291">
          <cell r="A3291">
            <v>34325112</v>
          </cell>
          <cell r="B3291" t="str">
            <v>ｱﾌﾟｻﾗｽ+</v>
          </cell>
        </row>
        <row r="3292">
          <cell r="A3292">
            <v>34325113</v>
          </cell>
          <cell r="B3292" t="str">
            <v>[水の精]ｱﾌﾟｻﾗｽ</v>
          </cell>
        </row>
        <row r="3293">
          <cell r="A3293">
            <v>27326111</v>
          </cell>
          <cell r="B3293" t="str">
            <v>ﾀﾗﾆｽ</v>
          </cell>
        </row>
        <row r="3294">
          <cell r="A3294">
            <v>27326112</v>
          </cell>
          <cell r="B3294" t="str">
            <v>ﾀﾗﾆｽ+</v>
          </cell>
        </row>
        <row r="3295">
          <cell r="A3295">
            <v>27326113</v>
          </cell>
          <cell r="B3295" t="str">
            <v>[天の支配神]ﾀﾗﾆｽ</v>
          </cell>
        </row>
        <row r="3296">
          <cell r="A3296">
            <v>35327111</v>
          </cell>
          <cell r="B3296" t="str">
            <v>[白翼]ﾌﾟﾘﾝｼﾊﾟﾘﾃｨ</v>
          </cell>
        </row>
        <row r="3297">
          <cell r="A3297">
            <v>35327112</v>
          </cell>
          <cell r="B3297" t="str">
            <v>[白翼]ﾌﾟﾘﾝｼﾊﾟﾘﾃｨ+</v>
          </cell>
        </row>
        <row r="3298">
          <cell r="A3298">
            <v>35327113</v>
          </cell>
          <cell r="B3298" t="str">
            <v>[白翼天使]ﾌﾟﾘﾝｼﾊﾟﾘﾃｨ</v>
          </cell>
        </row>
        <row r="3299">
          <cell r="A3299">
            <v>26328111</v>
          </cell>
          <cell r="B3299" t="str">
            <v>ｽｶｱﾊ</v>
          </cell>
        </row>
        <row r="3300">
          <cell r="A3300">
            <v>26328112</v>
          </cell>
          <cell r="B3300" t="str">
            <v>ｽｶｱﾊ+</v>
          </cell>
        </row>
        <row r="3301">
          <cell r="A3301">
            <v>26328113</v>
          </cell>
          <cell r="B3301" t="str">
            <v>[影武術女王]ｽｶｱﾊ</v>
          </cell>
        </row>
        <row r="3302">
          <cell r="A3302">
            <v>13329111</v>
          </cell>
          <cell r="B3302" t="str">
            <v>[ひな祭]ｷﾙｹｰ</v>
          </cell>
        </row>
        <row r="3303">
          <cell r="A3303">
            <v>14330111</v>
          </cell>
          <cell r="B3303" t="str">
            <v>[ﾀﾞｰﾘﾝとひな祭]ｷﾙｹｰ</v>
          </cell>
        </row>
        <row r="3304">
          <cell r="A3304">
            <v>16331111</v>
          </cell>
          <cell r="B3304" t="str">
            <v>[お雛様]ｷﾙｹｰ</v>
          </cell>
        </row>
        <row r="3305">
          <cell r="A3305">
            <v>16332113</v>
          </cell>
          <cell r="B3305" t="str">
            <v>[小悪魔系お雛様]ｷﾙｹｰ</v>
          </cell>
        </row>
        <row r="3306">
          <cell r="A3306">
            <v>15333111</v>
          </cell>
          <cell r="B3306" t="str">
            <v>[狂愛姫]ｷﾙｹｰ</v>
          </cell>
        </row>
        <row r="3307">
          <cell r="A3307">
            <v>15334113</v>
          </cell>
          <cell r="B3307" t="str">
            <v>[狂愛のひな祭]ｷﾙｹｰ</v>
          </cell>
        </row>
        <row r="3308">
          <cell r="A3308">
            <v>17335111</v>
          </cell>
          <cell r="B3308" t="str">
            <v>[束縛姫]ｷﾙｹｰ</v>
          </cell>
        </row>
        <row r="3309">
          <cell r="A3309">
            <v>17336113</v>
          </cell>
          <cell r="B3309" t="str">
            <v>[夢見月の束縛姫]ｷﾙｹｰ</v>
          </cell>
        </row>
        <row r="3310">
          <cell r="A3310">
            <v>23337111</v>
          </cell>
          <cell r="B3310" t="str">
            <v>[ひな祭]ｷﾙｹｰ</v>
          </cell>
        </row>
        <row r="3311">
          <cell r="A3311">
            <v>24338111</v>
          </cell>
          <cell r="B3311" t="str">
            <v>[ﾀﾞｰﾘﾝとひな祭]ｷﾙｹｰ</v>
          </cell>
        </row>
        <row r="3312">
          <cell r="A3312">
            <v>26339111</v>
          </cell>
          <cell r="B3312" t="str">
            <v>[お雛様]ｷﾙｹｰ</v>
          </cell>
        </row>
        <row r="3313">
          <cell r="A3313">
            <v>26340113</v>
          </cell>
          <cell r="B3313" t="str">
            <v>[小悪魔系お雛様]ｷﾙｹｰ</v>
          </cell>
        </row>
        <row r="3314">
          <cell r="A3314">
            <v>25341111</v>
          </cell>
          <cell r="B3314" t="str">
            <v>[狂愛姫]ｷﾙｹｰ</v>
          </cell>
        </row>
        <row r="3315">
          <cell r="A3315">
            <v>25342113</v>
          </cell>
          <cell r="B3315" t="str">
            <v>[狂愛のひな祭]ｷﾙｹｰ</v>
          </cell>
        </row>
        <row r="3316">
          <cell r="A3316">
            <v>27343111</v>
          </cell>
          <cell r="B3316" t="str">
            <v>[束縛姫]ｷﾙｹｰ</v>
          </cell>
        </row>
        <row r="3317">
          <cell r="A3317">
            <v>27344113</v>
          </cell>
          <cell r="B3317" t="str">
            <v>[夢見月の束縛姫]ｷﾙｹｰ</v>
          </cell>
        </row>
        <row r="3318">
          <cell r="A3318">
            <v>33345111</v>
          </cell>
          <cell r="B3318" t="str">
            <v>[ひな祭]ｷﾙｹｰ</v>
          </cell>
        </row>
        <row r="3319">
          <cell r="A3319">
            <v>34346111</v>
          </cell>
          <cell r="B3319" t="str">
            <v>[ﾀﾞｰﾘﾝとひな祭]ｷﾙｹｰ</v>
          </cell>
        </row>
        <row r="3320">
          <cell r="A3320">
            <v>36347111</v>
          </cell>
          <cell r="B3320" t="str">
            <v>[お雛様]ｷﾙｹｰ</v>
          </cell>
        </row>
        <row r="3321">
          <cell r="A3321">
            <v>36348113</v>
          </cell>
          <cell r="B3321" t="str">
            <v>[小悪魔系お雛様]ｷﾙｹｰ</v>
          </cell>
        </row>
        <row r="3322">
          <cell r="A3322">
            <v>35349111</v>
          </cell>
          <cell r="B3322" t="str">
            <v>[狂愛姫]ｷﾙｹｰ</v>
          </cell>
        </row>
        <row r="3323">
          <cell r="A3323">
            <v>35350113</v>
          </cell>
          <cell r="B3323" t="str">
            <v>[狂愛のひな祭]ｷﾙｹｰ</v>
          </cell>
        </row>
        <row r="3324">
          <cell r="A3324">
            <v>37351111</v>
          </cell>
          <cell r="B3324" t="str">
            <v>[束縛姫]ｷﾙｹｰ</v>
          </cell>
        </row>
        <row r="3325">
          <cell r="A3325">
            <v>37352113</v>
          </cell>
          <cell r="B3325" t="str">
            <v>[夢見月の束縛姫]ｷﾙｹｰ</v>
          </cell>
        </row>
        <row r="3326">
          <cell r="A3326">
            <v>25353111</v>
          </cell>
          <cell r="B3326" t="str">
            <v>[夢魔姫]ｻｷｭﾊﾞｽ</v>
          </cell>
        </row>
        <row r="3327">
          <cell r="A3327">
            <v>25353112</v>
          </cell>
          <cell r="B3327" t="str">
            <v>[夢魔姫]ｻｷｭﾊﾞｽ+</v>
          </cell>
        </row>
        <row r="3328">
          <cell r="A3328">
            <v>25353113</v>
          </cell>
          <cell r="B3328" t="str">
            <v>[春眠の夢魔姫]ｻｷｭﾊﾞｽ</v>
          </cell>
        </row>
        <row r="3329">
          <cell r="A3329">
            <v>16354111</v>
          </cell>
          <cell r="B3329" t="str">
            <v>[極・夢魔姫]ｻｷｭﾊﾞｽ</v>
          </cell>
        </row>
        <row r="3330">
          <cell r="A3330">
            <v>16354112</v>
          </cell>
          <cell r="B3330" t="str">
            <v>[極・夢魔姫]ｻｷｭﾊﾞｽ+</v>
          </cell>
        </row>
        <row r="3331">
          <cell r="A3331">
            <v>16354113</v>
          </cell>
          <cell r="B3331" t="str">
            <v>[極・春眠の夢魔姫]ｻｷｭﾊﾞｽ</v>
          </cell>
        </row>
        <row r="3332">
          <cell r="A3332">
            <v>35355111</v>
          </cell>
          <cell r="B3332" t="str">
            <v>[真極・ひな祭]ｻｷｭﾊﾞｽ</v>
          </cell>
        </row>
        <row r="3333">
          <cell r="A3333">
            <v>35355112</v>
          </cell>
          <cell r="B3333" t="str">
            <v>[真極・ひな祭]ｻｷｭﾊﾞｽ+</v>
          </cell>
        </row>
        <row r="3334">
          <cell r="A3334">
            <v>35355113</v>
          </cell>
          <cell r="B3334" t="str">
            <v>[真極・お雛様は夢魔姫]ｻｷｭﾊﾞｽ</v>
          </cell>
        </row>
        <row r="3335">
          <cell r="A3335">
            <v>16556111</v>
          </cell>
          <cell r="B3335" t="str">
            <v>ﾍﾞﾘﾄ</v>
          </cell>
        </row>
        <row r="3336">
          <cell r="A3336">
            <v>16556112</v>
          </cell>
          <cell r="B3336" t="str">
            <v>ﾍﾞﾘﾄ+</v>
          </cell>
        </row>
        <row r="3337">
          <cell r="A3337">
            <v>16556113</v>
          </cell>
          <cell r="B3337" t="str">
            <v>[真紅の悪魔]ﾍﾞﾘﾄ</v>
          </cell>
        </row>
        <row r="3338">
          <cell r="A3338">
            <v>37557111</v>
          </cell>
          <cell r="B3338" t="str">
            <v>[四大天使]ﾐｶｴﾙ</v>
          </cell>
        </row>
        <row r="3339">
          <cell r="A3339">
            <v>37557112</v>
          </cell>
          <cell r="B3339" t="str">
            <v>[四大天使]ﾐｶｴﾙ+</v>
          </cell>
        </row>
        <row r="3340">
          <cell r="A3340">
            <v>37557113</v>
          </cell>
          <cell r="B3340" t="str">
            <v>[慈悲の熾天使]ﾐｶｴﾙ</v>
          </cell>
        </row>
        <row r="3341">
          <cell r="A3341">
            <v>16558111</v>
          </cell>
          <cell r="B3341" t="str">
            <v>[楽しいひな祭]隠神刑部</v>
          </cell>
        </row>
        <row r="3342">
          <cell r="A3342">
            <v>16558112</v>
          </cell>
          <cell r="B3342" t="str">
            <v>[楽しいひな祭]隠神刑部+</v>
          </cell>
        </row>
        <row r="3343">
          <cell r="A3343">
            <v>16558113</v>
          </cell>
          <cell r="B3343" t="str">
            <v>[いたずら娘]隠神刑部</v>
          </cell>
        </row>
        <row r="3344">
          <cell r="A3344">
            <v>16559111</v>
          </cell>
          <cell r="B3344" t="str">
            <v>[お内裏様はﾏｽﾀｰ]ｲｽﾞﾝ</v>
          </cell>
        </row>
        <row r="3345">
          <cell r="A3345">
            <v>16559112</v>
          </cell>
          <cell r="B3345" t="str">
            <v>[お内裏様はﾏｽﾀｰ]ｲｽﾞﾝ+</v>
          </cell>
        </row>
        <row r="3346">
          <cell r="A3346">
            <v>16559113</v>
          </cell>
          <cell r="B3346" t="str">
            <v>[永遠のお雛様]ｲｽﾞﾝ</v>
          </cell>
        </row>
        <row r="3347">
          <cell r="A3347">
            <v>26660111</v>
          </cell>
          <cell r="B3347" t="str">
            <v>[和装大蛇]ｺﾞﾙｨﾆｼﾁｪ</v>
          </cell>
        </row>
        <row r="3348">
          <cell r="A3348">
            <v>26660112</v>
          </cell>
          <cell r="B3348" t="str">
            <v>[和装大蛇]ｺﾞﾙｨﾆｼﾁｪ+</v>
          </cell>
        </row>
        <row r="3349">
          <cell r="A3349">
            <v>26660113</v>
          </cell>
          <cell r="B3349" t="str">
            <v>[ひな祭大蛇]ｺﾞﾙｨﾆｼﾁｪ</v>
          </cell>
        </row>
        <row r="3350">
          <cell r="A3350">
            <v>26661111</v>
          </cell>
          <cell r="B3350" t="str">
            <v>[ひなあられ妖精]ﾆｸｽ</v>
          </cell>
        </row>
        <row r="3351">
          <cell r="A3351">
            <v>26661112</v>
          </cell>
          <cell r="B3351" t="str">
            <v>[ひなあられ妖精]ﾆｸｽ+</v>
          </cell>
        </row>
        <row r="3352">
          <cell r="A3352">
            <v>26661113</v>
          </cell>
          <cell r="B3352" t="str">
            <v>[私がお雛様]ﾆｸｽ</v>
          </cell>
        </row>
        <row r="3353">
          <cell r="A3353">
            <v>36662111</v>
          </cell>
          <cell r="B3353" t="str">
            <v>[不思議なひな祭]ｱﾘｽ</v>
          </cell>
        </row>
        <row r="3354">
          <cell r="A3354">
            <v>36662112</v>
          </cell>
          <cell r="B3354" t="str">
            <v>[不思議なひな祭]ｱﾘｽ+</v>
          </cell>
        </row>
        <row r="3355">
          <cell r="A3355">
            <v>36662113</v>
          </cell>
          <cell r="B3355" t="str">
            <v>[不思議の国のひな祭]ｱﾘｽ</v>
          </cell>
        </row>
        <row r="3356">
          <cell r="A3356">
            <v>16663111</v>
          </cell>
          <cell r="B3356" t="str">
            <v>[晴れ姿]ｼﾅﾂﾋｺ</v>
          </cell>
        </row>
        <row r="3357">
          <cell r="A3357">
            <v>16663112</v>
          </cell>
          <cell r="B3357" t="str">
            <v>[晴れ姿]ｼﾅﾂﾋｺ+</v>
          </cell>
        </row>
        <row r="3358">
          <cell r="A3358">
            <v>16663113</v>
          </cell>
          <cell r="B3358" t="str">
            <v>[恋風]ｼﾅﾂﾋｺ</v>
          </cell>
        </row>
        <row r="3359">
          <cell r="A3359">
            <v>34664111</v>
          </cell>
          <cell r="B3359" t="str">
            <v>[ひな祭]ﾎﾟﾙﾀｰｶﾞｲｽﾄ</v>
          </cell>
        </row>
        <row r="3360">
          <cell r="A3360">
            <v>34664112</v>
          </cell>
          <cell r="B3360" t="str">
            <v>[ひな祭]ﾎﾟﾙﾀｰｶﾞｲｽﾄ+</v>
          </cell>
        </row>
        <row r="3361">
          <cell r="A3361">
            <v>34664113</v>
          </cell>
          <cell r="B3361" t="str">
            <v>[春一番]ﾎﾟﾙﾀｰｶﾞｲｽﾄ</v>
          </cell>
        </row>
        <row r="3362">
          <cell r="A3362">
            <v>14665111</v>
          </cell>
          <cell r="B3362" t="str">
            <v>[ひな祭]ｱﾙｺｰﾝ</v>
          </cell>
        </row>
        <row r="3363">
          <cell r="A3363">
            <v>14665112</v>
          </cell>
          <cell r="B3363" t="str">
            <v>[ひな祭]ｱﾙｺｰﾝ+</v>
          </cell>
        </row>
        <row r="3364">
          <cell r="A3364">
            <v>14665113</v>
          </cell>
          <cell r="B3364" t="str">
            <v>[春よ恋]ｱﾙｺｰﾝ</v>
          </cell>
        </row>
        <row r="3365">
          <cell r="A3365">
            <v>24666111</v>
          </cell>
          <cell r="B3365" t="str">
            <v>[ひな祭]ﾒﾘｭｼﾞｰﾇ</v>
          </cell>
        </row>
        <row r="3366">
          <cell r="A3366">
            <v>24666112</v>
          </cell>
          <cell r="B3366" t="str">
            <v>[ひな祭]ﾒﾘｭｼﾞｰﾇ+</v>
          </cell>
        </row>
        <row r="3367">
          <cell r="A3367">
            <v>24666113</v>
          </cell>
          <cell r="B3367" t="str">
            <v>[艶雛]ﾒﾘｭｼﾞｰﾇ</v>
          </cell>
        </row>
        <row r="3368">
          <cell r="A3368">
            <v>14667111</v>
          </cell>
          <cell r="B3368" t="str">
            <v>[ひな祭]天邪鬼</v>
          </cell>
        </row>
        <row r="3369">
          <cell r="A3369">
            <v>14667112</v>
          </cell>
          <cell r="B3369" t="str">
            <v>[ひな祭]天邪鬼+</v>
          </cell>
        </row>
        <row r="3370">
          <cell r="A3370">
            <v>14667113</v>
          </cell>
          <cell r="B3370" t="str">
            <v>[雛あそび]天邪鬼</v>
          </cell>
        </row>
        <row r="3371">
          <cell r="A3371">
            <v>13668111</v>
          </cell>
          <cell r="B3371" t="str">
            <v>[愛の言葉]ｱﾌﾟﾛﾃﾞｨﾃ</v>
          </cell>
        </row>
        <row r="3372">
          <cell r="A3372">
            <v>14669111</v>
          </cell>
          <cell r="B3372" t="str">
            <v>[美への探求]ｱﾌﾟﾛﾃﾞｨﾃ</v>
          </cell>
        </row>
        <row r="3373">
          <cell r="A3373">
            <v>16670111</v>
          </cell>
          <cell r="B3373" t="str">
            <v>[春の息吹]ｱﾌﾟﾛﾃﾞｨﾃ</v>
          </cell>
        </row>
        <row r="3374">
          <cell r="A3374">
            <v>16671113</v>
          </cell>
          <cell r="B3374" t="str">
            <v>[そよ風の女神]ｱﾌﾟﾛﾃﾞｨﾃ</v>
          </cell>
        </row>
        <row r="3375">
          <cell r="A3375">
            <v>15672111</v>
          </cell>
          <cell r="B3375" t="str">
            <v>[愛の伝道師]ｱﾌﾟﾛﾃﾞｨﾃ</v>
          </cell>
        </row>
        <row r="3376">
          <cell r="A3376">
            <v>15673113</v>
          </cell>
          <cell r="B3376" t="str">
            <v>[本命ﾗﾌﾞ]ｱﾌﾟﾛﾃﾞｨﾃ</v>
          </cell>
        </row>
        <row r="3377">
          <cell r="A3377">
            <v>17674111</v>
          </cell>
          <cell r="B3377" t="str">
            <v>[ﾎﾜｲﾄﾗﾌﾞ]ｱﾌﾟﾛﾃﾞｨﾃ</v>
          </cell>
        </row>
        <row r="3378">
          <cell r="A3378">
            <v>17675113</v>
          </cell>
          <cell r="B3378" t="str">
            <v>[純白の女神姫]ｱﾌﾟﾛﾃﾞｨﾃ</v>
          </cell>
        </row>
        <row r="3379">
          <cell r="A3379">
            <v>23676111</v>
          </cell>
          <cell r="B3379" t="str">
            <v>[愛の言葉]ｱﾌﾟﾛﾃﾞｨﾃ</v>
          </cell>
        </row>
        <row r="3380">
          <cell r="A3380">
            <v>24677111</v>
          </cell>
          <cell r="B3380" t="str">
            <v>[美への探求]ｱﾌﾟﾛﾃﾞｨﾃ</v>
          </cell>
        </row>
        <row r="3381">
          <cell r="A3381">
            <v>26678111</v>
          </cell>
          <cell r="B3381" t="str">
            <v>[春の息吹]ｱﾌﾟﾛﾃﾞｨﾃ</v>
          </cell>
        </row>
        <row r="3382">
          <cell r="A3382">
            <v>26679113</v>
          </cell>
          <cell r="B3382" t="str">
            <v>[そよ風の女神]ｱﾌﾟﾛﾃﾞｨﾃ</v>
          </cell>
        </row>
        <row r="3383">
          <cell r="A3383">
            <v>25680111</v>
          </cell>
          <cell r="B3383" t="str">
            <v>[愛の伝道師]ｱﾌﾟﾛﾃﾞｨﾃ</v>
          </cell>
        </row>
        <row r="3384">
          <cell r="A3384">
            <v>25681113</v>
          </cell>
          <cell r="B3384" t="str">
            <v>[本命ﾗﾌﾞ]ｱﾌﾟﾛﾃﾞｨﾃ</v>
          </cell>
        </row>
        <row r="3385">
          <cell r="A3385">
            <v>27682111</v>
          </cell>
          <cell r="B3385" t="str">
            <v>[ﾎﾜｲﾄﾗﾌﾞ]ｱﾌﾟﾛﾃﾞｨﾃ</v>
          </cell>
        </row>
        <row r="3386">
          <cell r="A3386">
            <v>27683113</v>
          </cell>
          <cell r="B3386" t="str">
            <v>[純白の女神姫]ｱﾌﾟﾛﾃﾞｨﾃ</v>
          </cell>
        </row>
        <row r="3387">
          <cell r="A3387">
            <v>33684111</v>
          </cell>
          <cell r="B3387" t="str">
            <v>[愛の言葉]ｱﾌﾟﾛﾃﾞｨﾃ</v>
          </cell>
        </row>
        <row r="3388">
          <cell r="A3388">
            <v>34685111</v>
          </cell>
          <cell r="B3388" t="str">
            <v>[美への探求]ｱﾌﾟﾛﾃﾞｨﾃ</v>
          </cell>
        </row>
        <row r="3389">
          <cell r="A3389">
            <v>36686111</v>
          </cell>
          <cell r="B3389" t="str">
            <v>[春の息吹]ｱﾌﾟﾛﾃﾞｨﾃ</v>
          </cell>
        </row>
        <row r="3390">
          <cell r="A3390">
            <v>36687113</v>
          </cell>
          <cell r="B3390" t="str">
            <v>[そよ風の女神]ｱﾌﾟﾛﾃﾞｨﾃ</v>
          </cell>
        </row>
        <row r="3391">
          <cell r="A3391">
            <v>35688111</v>
          </cell>
          <cell r="B3391" t="str">
            <v>[愛の伝道師]ｱﾌﾟﾛﾃﾞｨﾃ</v>
          </cell>
        </row>
        <row r="3392">
          <cell r="A3392">
            <v>35689113</v>
          </cell>
          <cell r="B3392" t="str">
            <v>[本命ﾗﾌﾞ]ｱﾌﾟﾛﾃﾞｨﾃ</v>
          </cell>
        </row>
        <row r="3393">
          <cell r="A3393">
            <v>37690111</v>
          </cell>
          <cell r="B3393" t="str">
            <v>[ﾎﾜｲﾄﾗﾌﾞ]ｱﾌﾟﾛﾃﾞｨﾃ</v>
          </cell>
        </row>
        <row r="3394">
          <cell r="A3394">
            <v>37691113</v>
          </cell>
          <cell r="B3394" t="str">
            <v>[純白の女神姫]ｱﾌﾟﾛﾃﾞｨﾃ</v>
          </cell>
        </row>
        <row r="3395">
          <cell r="A3395">
            <v>25692111</v>
          </cell>
          <cell r="B3395" t="str">
            <v>ﾍﾟﾙｾﾎﾟﾈ</v>
          </cell>
        </row>
        <row r="3396">
          <cell r="A3396">
            <v>25692112</v>
          </cell>
          <cell r="B3396" t="str">
            <v>ﾍﾟﾙｾﾎﾟﾈ+</v>
          </cell>
        </row>
        <row r="3397">
          <cell r="A3397">
            <v>25692113</v>
          </cell>
          <cell r="B3397" t="str">
            <v>[嘆きの女王姫]ﾍﾟﾙｾﾎﾟﾈ</v>
          </cell>
        </row>
        <row r="3398">
          <cell r="A3398">
            <v>35693111</v>
          </cell>
          <cell r="B3398" t="str">
            <v>[極・嘆き]ﾍﾟﾙｾﾎﾟﾈ</v>
          </cell>
        </row>
        <row r="3399">
          <cell r="A3399">
            <v>35693112</v>
          </cell>
          <cell r="B3399" t="str">
            <v>[極・嘆き]ﾍﾟﾙｾﾎﾟﾈ+</v>
          </cell>
        </row>
        <row r="3400">
          <cell r="A3400">
            <v>35693113</v>
          </cell>
          <cell r="B3400" t="str">
            <v>[極・嘆きの女王姫]ﾍﾟﾙｾﾎﾟﾈ</v>
          </cell>
        </row>
        <row r="3401">
          <cell r="A3401">
            <v>16694111</v>
          </cell>
          <cell r="B3401" t="str">
            <v>ﾔｰﾇｽ</v>
          </cell>
        </row>
        <row r="3402">
          <cell r="A3402">
            <v>16694112</v>
          </cell>
          <cell r="B3402" t="str">
            <v>ﾔｰﾇｽ+</v>
          </cell>
        </row>
        <row r="3403">
          <cell r="A3403">
            <v>16694113</v>
          </cell>
          <cell r="B3403" t="str">
            <v>[二面女神]ﾔｰﾇｽ</v>
          </cell>
        </row>
        <row r="3404">
          <cell r="A3404">
            <v>37695111</v>
          </cell>
          <cell r="B3404" t="str">
            <v>[魂司天使]ｱｽﾞﾗｴﾙ</v>
          </cell>
        </row>
        <row r="3405">
          <cell r="A3405">
            <v>37695112</v>
          </cell>
          <cell r="B3405" t="str">
            <v>[魂司天使]ｱｽﾞﾗｴﾙ+</v>
          </cell>
        </row>
        <row r="3406">
          <cell r="A3406">
            <v>37695113</v>
          </cell>
          <cell r="B3406" t="str">
            <v>[裁きの光]ｱｽﾞﾗｴﾙ</v>
          </cell>
        </row>
        <row r="3407">
          <cell r="A3407">
            <v>16696111</v>
          </cell>
          <cell r="B3407" t="str">
            <v>[毒竜娘]ﾑｼｭﾌｼｭ</v>
          </cell>
        </row>
        <row r="3408">
          <cell r="A3408">
            <v>16696112</v>
          </cell>
          <cell r="B3408" t="str">
            <v>[毒竜娘]ﾑｼｭﾌｼｭ+</v>
          </cell>
        </row>
        <row r="3409">
          <cell r="A3409">
            <v>16696113</v>
          </cell>
          <cell r="B3409" t="str">
            <v>[毒霊獣]ﾑｼｭﾌｼｭ</v>
          </cell>
        </row>
        <row r="3410">
          <cell r="A3410">
            <v>26697111</v>
          </cell>
          <cell r="B3410" t="str">
            <v>ｼｰｻｰﾍﾟﾝﾄ</v>
          </cell>
        </row>
        <row r="3411">
          <cell r="A3411">
            <v>26697112</v>
          </cell>
          <cell r="B3411" t="str">
            <v>ｼｰｻｰﾍﾟﾝﾄ+</v>
          </cell>
        </row>
        <row r="3412">
          <cell r="A3412">
            <v>26697113</v>
          </cell>
          <cell r="B3412" t="str">
            <v>[大海蛇]ｼｰｻｰﾍﾟﾝﾄ</v>
          </cell>
        </row>
        <row r="3413">
          <cell r="A3413">
            <v>14698111</v>
          </cell>
          <cell r="B3413" t="str">
            <v>[魔総裁]ﾏﾙﾊﾞｽ</v>
          </cell>
        </row>
        <row r="3414">
          <cell r="A3414">
            <v>14698112</v>
          </cell>
          <cell r="B3414" t="str">
            <v>[魔総裁]ﾏﾙﾊﾞｽ+</v>
          </cell>
        </row>
        <row r="3415">
          <cell r="A3415">
            <v>14698113</v>
          </cell>
          <cell r="B3415" t="str">
            <v>[収癖の魔総裁]ﾏﾙﾊﾞｽ</v>
          </cell>
        </row>
        <row r="3416">
          <cell r="A3416">
            <v>16699111</v>
          </cell>
          <cell r="B3416" t="str">
            <v>[幻夏の悪魔]ﾍﾞﾙｾﾞﾊﾞﾌﾞ</v>
          </cell>
        </row>
        <row r="3417">
          <cell r="A3417">
            <v>16699112</v>
          </cell>
          <cell r="B3417" t="str">
            <v>[幻夏の悪魔]ﾍﾞﾙｾﾞﾊﾞﾌﾞ+</v>
          </cell>
        </row>
        <row r="3418">
          <cell r="A3418">
            <v>16699113</v>
          </cell>
          <cell r="B3418" t="str">
            <v>[創世ﾄﾛﾋﾟｶﾙ]ﾍﾞﾙｾﾞﾊﾞﾌﾞ</v>
          </cell>
        </row>
        <row r="3419">
          <cell r="A3419">
            <v>36700111</v>
          </cell>
          <cell r="B3419" t="str">
            <v>[妖麗水着]ﾌﾚｲ</v>
          </cell>
        </row>
        <row r="3420">
          <cell r="A3420">
            <v>36700112</v>
          </cell>
          <cell r="B3420" t="str">
            <v>[妖麗水着]ﾌﾚｲ+</v>
          </cell>
        </row>
        <row r="3421">
          <cell r="A3421">
            <v>36700113</v>
          </cell>
          <cell r="B3421" t="str">
            <v>[創世ﾋﾞｷﾆ]ﾌﾚｲ</v>
          </cell>
        </row>
        <row r="3422">
          <cell r="A3422">
            <v>15979011</v>
          </cell>
          <cell r="B3422" t="str">
            <v>[即効性ﾎﾟｲｽﾞﾝｼｬﾜｰ艶技]ﾌﾟﾗﾁﾅｽﾗｲﾑ</v>
          </cell>
        </row>
        <row r="3423">
          <cell r="A3423">
            <v>17701111</v>
          </cell>
          <cell r="B3423" t="str">
            <v>[英雄はﾌﾟﾘﾝｾｽ]ﾊﾞﾊﾑｰﾄ&amp;ﾅﾎﾟﾚｵﾝ</v>
          </cell>
        </row>
        <row r="3424">
          <cell r="A3424">
            <v>17701112</v>
          </cell>
          <cell r="B3424" t="str">
            <v>[英雄はﾌﾟﾘﾝｾｽ]ﾊﾞﾊﾑｰﾄ&amp;ﾅﾎﾟﾚｵﾝ+</v>
          </cell>
        </row>
        <row r="3425">
          <cell r="A3425">
            <v>17701113</v>
          </cell>
          <cell r="B3425" t="str">
            <v>[幻獣・神淵ｺﾗﾎﾞ]ﾊﾞﾊﾑｰﾄ&amp;ﾅﾎﾟﾚｵﾝ</v>
          </cell>
        </row>
        <row r="3426">
          <cell r="A3426">
            <v>27702111</v>
          </cell>
          <cell r="B3426" t="str">
            <v>[英雄はﾌﾟﾘﾝｾｽ]ﾊﾞﾊﾑｰﾄ&amp;ﾅﾎﾟﾚｵﾝ</v>
          </cell>
        </row>
        <row r="3427">
          <cell r="A3427">
            <v>27702112</v>
          </cell>
          <cell r="B3427" t="str">
            <v>[英雄はﾌﾟﾘﾝｾｽ]ﾊﾞﾊﾑｰﾄ&amp;ﾅﾎﾟﾚｵﾝ+</v>
          </cell>
        </row>
        <row r="3428">
          <cell r="A3428">
            <v>27702113</v>
          </cell>
          <cell r="B3428" t="str">
            <v>[幻獣・神淵ｺﾗﾎﾞ]ﾊﾞﾊﾑｰﾄ&amp;ﾅﾎﾟﾚｵﾝ</v>
          </cell>
        </row>
        <row r="3429">
          <cell r="A3429">
            <v>37703111</v>
          </cell>
          <cell r="B3429" t="str">
            <v>[英雄はﾌﾟﾘﾝｾｽ]ﾊﾞﾊﾑｰﾄ&amp;ﾅﾎﾟﾚｵﾝ</v>
          </cell>
        </row>
        <row r="3430">
          <cell r="A3430">
            <v>37703112</v>
          </cell>
          <cell r="B3430" t="str">
            <v>[英雄はﾌﾟﾘﾝｾｽ]ﾊﾞﾊﾑｰﾄ&amp;ﾅﾎﾟﾚｵﾝ+</v>
          </cell>
        </row>
        <row r="3431">
          <cell r="A3431">
            <v>37703113</v>
          </cell>
          <cell r="B3431" t="str">
            <v>[幻獣・神淵ｺﾗﾎﾞ]ﾊﾞﾊﾑｰﾄ&amp;ﾅﾎﾟﾚｵﾝ</v>
          </cell>
        </row>
        <row r="3432">
          <cell r="A3432">
            <v>36704111</v>
          </cell>
          <cell r="B3432" t="str">
            <v>ﾘｱﾝﾉﾝ</v>
          </cell>
        </row>
        <row r="3433">
          <cell r="A3433">
            <v>36704112</v>
          </cell>
          <cell r="B3433" t="str">
            <v>ﾘｱﾝﾉﾝ+</v>
          </cell>
        </row>
        <row r="3434">
          <cell r="A3434">
            <v>36704113</v>
          </cell>
          <cell r="B3434" t="str">
            <v>[金髪女神ﾘｱﾝﾉﾝ</v>
          </cell>
        </row>
        <row r="3435">
          <cell r="A3435">
            <v>14705111</v>
          </cell>
          <cell r="B3435" t="str">
            <v>ﾊﾞﾛﾝ</v>
          </cell>
        </row>
        <row r="3436">
          <cell r="A3436">
            <v>14705112</v>
          </cell>
          <cell r="B3436" t="str">
            <v>ﾊﾞﾛﾝ+</v>
          </cell>
        </row>
        <row r="3437">
          <cell r="A3437">
            <v>14705113</v>
          </cell>
          <cell r="B3437" t="str">
            <v>[獅子聖獣]ﾊﾞﾛﾝ</v>
          </cell>
        </row>
        <row r="3438">
          <cell r="A3438">
            <v>25706111</v>
          </cell>
          <cell r="B3438" t="str">
            <v>[赤天女豹]ｶﾏｴﾙ</v>
          </cell>
        </row>
        <row r="3439">
          <cell r="A3439">
            <v>25706112</v>
          </cell>
          <cell r="B3439" t="str">
            <v>[赤天女豹]ｶﾏｴﾙ+</v>
          </cell>
        </row>
        <row r="3440">
          <cell r="A3440">
            <v>25706113</v>
          </cell>
          <cell r="B3440" t="str">
            <v>[破壊能天使]ｶﾏｴﾙ</v>
          </cell>
        </row>
        <row r="3441">
          <cell r="A3441">
            <v>16707111</v>
          </cell>
          <cell r="B3441" t="str">
            <v>ｾﾍﾞｸ</v>
          </cell>
        </row>
        <row r="3442">
          <cell r="A3442">
            <v>16707112</v>
          </cell>
          <cell r="B3442" t="str">
            <v>ｾﾍﾞｸ+</v>
          </cell>
        </row>
        <row r="3443">
          <cell r="A3443">
            <v>16707113</v>
          </cell>
          <cell r="B3443" t="str">
            <v>[青鰐神]ｾﾍﾞｸ</v>
          </cell>
        </row>
        <row r="3444">
          <cell r="A3444">
            <v>13708111</v>
          </cell>
          <cell r="B3444" t="str">
            <v>[春眠妖精]ﾘｰﾌｪ</v>
          </cell>
        </row>
        <row r="3445">
          <cell r="A3445">
            <v>14709111</v>
          </cell>
          <cell r="B3445" t="str">
            <v>[ごろ寝妖精]ﾘｰﾌｪ</v>
          </cell>
        </row>
        <row r="3446">
          <cell r="A3446">
            <v>16710111</v>
          </cell>
          <cell r="B3446" t="str">
            <v>[日向ぼっこ妖精]ﾘｰﾌｪ</v>
          </cell>
        </row>
        <row r="3447">
          <cell r="A3447">
            <v>16711113</v>
          </cell>
          <cell r="B3447" t="str">
            <v>[夢見る妖精]ﾘｰﾌｪ</v>
          </cell>
        </row>
        <row r="3448">
          <cell r="A3448">
            <v>15712111</v>
          </cell>
          <cell r="B3448" t="str">
            <v>[働く妖精姫]ﾘｰﾌｪ</v>
          </cell>
        </row>
        <row r="3449">
          <cell r="A3449">
            <v>15713113</v>
          </cell>
          <cell r="B3449" t="str">
            <v>[女王はあたし!]ﾘｰﾌｪ</v>
          </cell>
        </row>
        <row r="3450">
          <cell r="A3450">
            <v>17714111</v>
          </cell>
          <cell r="B3450" t="str">
            <v>[ﾌｪｱﾘｰﾌﾟﾘﾝｾｽ]ﾘｰﾌｪ</v>
          </cell>
        </row>
        <row r="3451">
          <cell r="A3451">
            <v>17715113</v>
          </cell>
          <cell r="B3451" t="str">
            <v>[ﾏｲﾌｪｱﾘｰﾚﾃﾞｨ]ﾘｰﾌｪ</v>
          </cell>
        </row>
        <row r="3452">
          <cell r="A3452">
            <v>23716111</v>
          </cell>
          <cell r="B3452" t="str">
            <v>[春眠妖精]ﾘｰﾌｪ</v>
          </cell>
        </row>
        <row r="3453">
          <cell r="A3453">
            <v>24717111</v>
          </cell>
          <cell r="B3453" t="str">
            <v>[ごろ寝妖精]ﾘｰﾌｪ</v>
          </cell>
        </row>
        <row r="3454">
          <cell r="A3454">
            <v>26718111</v>
          </cell>
          <cell r="B3454" t="str">
            <v>[日向ぼっこ妖精]ﾘｰﾌｪ</v>
          </cell>
        </row>
        <row r="3455">
          <cell r="A3455">
            <v>26719113</v>
          </cell>
          <cell r="B3455" t="str">
            <v>[夢見る妖精]ﾘｰﾌｪ</v>
          </cell>
        </row>
        <row r="3456">
          <cell r="A3456">
            <v>25720111</v>
          </cell>
          <cell r="B3456" t="str">
            <v>[働く妖精姫]ﾘｰﾌｪ</v>
          </cell>
        </row>
        <row r="3457">
          <cell r="A3457">
            <v>25721113</v>
          </cell>
          <cell r="B3457" t="str">
            <v>[女王はあたし!]ﾘｰﾌｪ</v>
          </cell>
        </row>
        <row r="3458">
          <cell r="A3458">
            <v>27722111</v>
          </cell>
          <cell r="B3458" t="str">
            <v>[ﾌｪｱﾘｰﾌﾟﾘﾝｾｽ]ﾘｰﾌｪ</v>
          </cell>
        </row>
        <row r="3459">
          <cell r="A3459">
            <v>27723113</v>
          </cell>
          <cell r="B3459" t="str">
            <v>[ﾏｲﾌｪｱﾘｰﾚﾃﾞｨ]ﾘｰﾌｪ</v>
          </cell>
        </row>
        <row r="3460">
          <cell r="A3460">
            <v>33724111</v>
          </cell>
          <cell r="B3460" t="str">
            <v>[春眠妖精]ﾘｰﾌｪ</v>
          </cell>
        </row>
        <row r="3461">
          <cell r="A3461">
            <v>34725111</v>
          </cell>
          <cell r="B3461" t="str">
            <v>[ごろ寝妖精]ﾘｰﾌｪ</v>
          </cell>
        </row>
        <row r="3462">
          <cell r="A3462">
            <v>36726111</v>
          </cell>
          <cell r="B3462" t="str">
            <v>[日向ぼっこ妖精]ﾘｰﾌｪ</v>
          </cell>
        </row>
        <row r="3463">
          <cell r="A3463">
            <v>36727113</v>
          </cell>
          <cell r="B3463" t="str">
            <v>[夢見る妖精]ﾘｰﾌｪ</v>
          </cell>
        </row>
        <row r="3464">
          <cell r="A3464">
            <v>35728111</v>
          </cell>
          <cell r="B3464" t="str">
            <v>[働く妖精姫]ﾘｰﾌｪ</v>
          </cell>
        </row>
        <row r="3465">
          <cell r="A3465">
            <v>35729113</v>
          </cell>
          <cell r="B3465" t="str">
            <v>[女王はあたし!]ﾘｰﾌｪ</v>
          </cell>
        </row>
        <row r="3466">
          <cell r="A3466">
            <v>37730111</v>
          </cell>
          <cell r="B3466" t="str">
            <v>[ﾌｪｱﾘｰﾌﾟﾘﾝｾｽ]ﾘｰﾌｪ</v>
          </cell>
        </row>
        <row r="3467">
          <cell r="A3467">
            <v>37731113</v>
          </cell>
          <cell r="B3467" t="str">
            <v>[ﾏｲﾌｪｱﾘｰﾚﾃﾞｨ]ﾘｰﾌｪ</v>
          </cell>
        </row>
        <row r="3468">
          <cell r="A3468">
            <v>15732111</v>
          </cell>
          <cell r="B3468" t="str">
            <v>[月輪の加護]ｱﾘｱﾝﾛｯﾄﾞ</v>
          </cell>
        </row>
        <row r="3469">
          <cell r="A3469">
            <v>15732112</v>
          </cell>
          <cell r="B3469" t="str">
            <v>[月輪の加護]ｱﾘｱﾝﾛｯﾄﾞ+</v>
          </cell>
        </row>
        <row r="3470">
          <cell r="A3470">
            <v>15732113</v>
          </cell>
          <cell r="B3470" t="str">
            <v>[月輪の女神姫]ｱﾘｱﾝﾛｯﾄﾞ</v>
          </cell>
        </row>
        <row r="3471">
          <cell r="A3471">
            <v>26733111</v>
          </cell>
          <cell r="B3471" t="str">
            <v>[極・月輪姫]ｱﾘｱﾝﾛｯﾄﾞ</v>
          </cell>
        </row>
        <row r="3472">
          <cell r="A3472">
            <v>26733112</v>
          </cell>
          <cell r="B3472" t="str">
            <v>[極・月輪姫]ｱﾘｱﾝﾛｯﾄﾞ+</v>
          </cell>
        </row>
        <row r="3473">
          <cell r="A3473">
            <v>26733113</v>
          </cell>
          <cell r="B3473" t="str">
            <v>[極・闇夜の女神]ｱﾘｱﾝﾛｯﾄﾞ</v>
          </cell>
        </row>
        <row r="3474">
          <cell r="A3474">
            <v>35734111</v>
          </cell>
          <cell r="B3474" t="str">
            <v>[真極・女王]ｱﾘｱﾝﾛｯﾄﾞ</v>
          </cell>
        </row>
        <row r="3475">
          <cell r="A3475">
            <v>35734112</v>
          </cell>
          <cell r="B3475" t="str">
            <v>[真極・女王]ｱﾘｱﾝﾛｯﾄﾞ+</v>
          </cell>
        </row>
        <row r="3476">
          <cell r="A3476">
            <v>35734113</v>
          </cell>
          <cell r="B3476" t="str">
            <v>[真極・月輪女王]ｱﾘｱﾝﾛｯﾄﾞ</v>
          </cell>
        </row>
        <row r="3477">
          <cell r="A3477">
            <v>36735111</v>
          </cell>
          <cell r="B3477" t="str">
            <v>[栗鼠娘]ﾗﾀﾄｽｸ</v>
          </cell>
        </row>
        <row r="3478">
          <cell r="A3478">
            <v>36735112</v>
          </cell>
          <cell r="B3478" t="str">
            <v>[栗鼠娘]ﾗﾀﾄｽｸ+</v>
          </cell>
        </row>
        <row r="3479">
          <cell r="A3479">
            <v>36735113</v>
          </cell>
          <cell r="B3479" t="str">
            <v>[齧歯娘]ﾗﾀﾄｽｸ</v>
          </cell>
        </row>
        <row r="3480">
          <cell r="A3480">
            <v>17736111</v>
          </cell>
          <cell r="B3480" t="str">
            <v>[桜鬼]茨木童子</v>
          </cell>
        </row>
        <row r="3481">
          <cell r="A3481">
            <v>17736112</v>
          </cell>
          <cell r="B3481" t="str">
            <v>[桜鬼]茨木童子+</v>
          </cell>
        </row>
        <row r="3482">
          <cell r="A3482">
            <v>17736113</v>
          </cell>
          <cell r="B3482" t="str">
            <v>[千本桜]茨木童子</v>
          </cell>
        </row>
        <row r="3483">
          <cell r="A3483">
            <v>16737111</v>
          </cell>
          <cell r="B3483" t="str">
            <v>[温泉月女神]輝夜姫</v>
          </cell>
        </row>
        <row r="3484">
          <cell r="A3484">
            <v>16737112</v>
          </cell>
          <cell r="B3484" t="str">
            <v>[温泉月女神]輝夜姫+</v>
          </cell>
        </row>
        <row r="3485">
          <cell r="A3485">
            <v>16737113</v>
          </cell>
          <cell r="B3485" t="str">
            <v>[満月温桜]輝夜姫</v>
          </cell>
        </row>
        <row r="3486">
          <cell r="A3486">
            <v>16738111</v>
          </cell>
          <cell r="B3486" t="str">
            <v>[茶目っ気悪魔]ﾊﾞﾌｫﾒｯﾄ</v>
          </cell>
        </row>
        <row r="3487">
          <cell r="A3487">
            <v>16738112</v>
          </cell>
          <cell r="B3487" t="str">
            <v>[茶目っ気悪魔]ﾊﾞﾌｫﾒｯﾄ+</v>
          </cell>
        </row>
        <row r="3488">
          <cell r="A3488">
            <v>16738113</v>
          </cell>
          <cell r="B3488" t="str">
            <v>[一緒に入るわよ!]ﾊﾞﾌｫﾒｯﾄ</v>
          </cell>
        </row>
        <row r="3489">
          <cell r="A3489">
            <v>26739111</v>
          </cell>
          <cell r="B3489" t="str">
            <v>[湯けむり魔女]ﾘｯﾁ</v>
          </cell>
        </row>
        <row r="3490">
          <cell r="A3490">
            <v>26739112</v>
          </cell>
          <cell r="B3490" t="str">
            <v>[湯けむり魔女]ﾘｯﾁ+</v>
          </cell>
        </row>
        <row r="3491">
          <cell r="A3491">
            <v>26739113</v>
          </cell>
          <cell r="B3491" t="str">
            <v>[桜泉髑髏]ﾘｯﾁ</v>
          </cell>
        </row>
        <row r="3492">
          <cell r="A3492">
            <v>26740111</v>
          </cell>
          <cell r="B3492" t="str">
            <v>[入浴天使]ｹﾙﾌﾞ</v>
          </cell>
        </row>
        <row r="3493">
          <cell r="A3493">
            <v>26740112</v>
          </cell>
          <cell r="B3493" t="str">
            <v>[入浴天使]ｹﾙﾌﾞ+</v>
          </cell>
        </row>
        <row r="3494">
          <cell r="A3494">
            <v>26740113</v>
          </cell>
          <cell r="B3494" t="str">
            <v>[混浴NG!?]ｹﾙﾌﾞ</v>
          </cell>
        </row>
        <row r="3495">
          <cell r="A3495">
            <v>26741111</v>
          </cell>
          <cell r="B3495" t="str">
            <v>[温泉妖精]ｳﾝﾃﾞｨｰﾈ</v>
          </cell>
        </row>
        <row r="3496">
          <cell r="A3496">
            <v>26741112</v>
          </cell>
          <cell r="B3496" t="str">
            <v>[温泉妖精]ｳﾝﾃﾞｨｰﾈ+</v>
          </cell>
        </row>
        <row r="3497">
          <cell r="A3497">
            <v>26741113</v>
          </cell>
          <cell r="B3497" t="str">
            <v>[観桜露天]ｳﾝﾃﾞｨｰﾈ</v>
          </cell>
        </row>
        <row r="3498">
          <cell r="A3498">
            <v>36742111</v>
          </cell>
          <cell r="B3498" t="str">
            <v>[温泉歌姫]ｱﾑﾄﾞｼｱｽ</v>
          </cell>
        </row>
        <row r="3499">
          <cell r="A3499">
            <v>36742112</v>
          </cell>
          <cell r="B3499" t="str">
            <v>[温泉歌姫]ｱﾑﾄﾞｼｱｽ+</v>
          </cell>
        </row>
        <row r="3500">
          <cell r="A3500">
            <v>36742113</v>
          </cell>
          <cell r="B3500" t="str">
            <v>[桜吹雪ｱｲﾄﾞﾙ]ｱﾑﾄﾞｼｱｽ</v>
          </cell>
        </row>
        <row r="3501">
          <cell r="A3501">
            <v>36743111</v>
          </cell>
          <cell r="B3501" t="str">
            <v>[温泉戯神]ﾛｷ</v>
          </cell>
        </row>
        <row r="3502">
          <cell r="A3502">
            <v>36743112</v>
          </cell>
          <cell r="B3502" t="str">
            <v>[温泉戯神]ﾛｷ+</v>
          </cell>
        </row>
        <row r="3503">
          <cell r="A3503">
            <v>36743113</v>
          </cell>
          <cell r="B3503" t="str">
            <v>[見ちゃﾀﾞﾒ…!]ﾛｷ</v>
          </cell>
        </row>
        <row r="3504">
          <cell r="A3504">
            <v>14744111</v>
          </cell>
          <cell r="B3504" t="str">
            <v>[温泉]ﾗﾄﾞﾝ</v>
          </cell>
        </row>
        <row r="3505">
          <cell r="A3505">
            <v>14744112</v>
          </cell>
          <cell r="B3505" t="str">
            <v>[温泉]ﾗﾄﾞﾝ+</v>
          </cell>
        </row>
        <row r="3506">
          <cell r="A3506">
            <v>14744113</v>
          </cell>
          <cell r="B3506" t="str">
            <v>[金の林檎湯]ﾗﾄﾞﾝ</v>
          </cell>
        </row>
        <row r="3507">
          <cell r="A3507">
            <v>24745111</v>
          </cell>
          <cell r="B3507" t="str">
            <v>[温泉]ﾏﾝﾄﾞﾚｲｸ</v>
          </cell>
        </row>
        <row r="3508">
          <cell r="A3508">
            <v>24745112</v>
          </cell>
          <cell r="B3508" t="str">
            <v>[温泉]ﾏﾝﾄﾞﾚｲｸ+</v>
          </cell>
        </row>
        <row r="3509">
          <cell r="A3509">
            <v>24745113</v>
          </cell>
          <cell r="B3509" t="str">
            <v>[謳咲秘湯]ﾏﾝﾄﾞﾚｲｸ</v>
          </cell>
        </row>
        <row r="3510">
          <cell r="A3510">
            <v>34746111</v>
          </cell>
          <cell r="B3510" t="str">
            <v>[温泉]ﾃﾞｭﾗﾊﾝ</v>
          </cell>
        </row>
        <row r="3511">
          <cell r="A3511">
            <v>34746112</v>
          </cell>
          <cell r="B3511" t="str">
            <v>[温泉]ﾃﾞｭﾗﾊﾝ+</v>
          </cell>
        </row>
        <row r="3512">
          <cell r="A3512">
            <v>34746113</v>
          </cell>
          <cell r="B3512" t="str">
            <v>[湯浴み麗嬢]ﾃﾞｭﾗﾊﾝ</v>
          </cell>
        </row>
        <row r="3513">
          <cell r="A3513">
            <v>24747111</v>
          </cell>
          <cell r="B3513" t="str">
            <v>[温泉]ﾏｰﾒｲﾄﾞ</v>
          </cell>
        </row>
        <row r="3514">
          <cell r="A3514">
            <v>24747112</v>
          </cell>
          <cell r="B3514" t="str">
            <v>[温泉]ﾏｰﾒｲﾄﾞ+</v>
          </cell>
        </row>
        <row r="3515">
          <cell r="A3515">
            <v>24747113</v>
          </cell>
          <cell r="B3515" t="str">
            <v>[湯煙人魚姫]ﾏｰﾒｲﾄﾞ</v>
          </cell>
        </row>
        <row r="3516">
          <cell r="A3516">
            <v>27748111</v>
          </cell>
          <cell r="B3516" t="str">
            <v>[ﾋﾞｷﾆｼﾞｪﾈｼｽ]ｲﾙﾀﾞｰﾅ</v>
          </cell>
        </row>
        <row r="3517">
          <cell r="A3517">
            <v>27748112</v>
          </cell>
          <cell r="B3517" t="str">
            <v>[ﾋﾞｷﾆｼﾞｪﾈｼｽ]ｲﾙﾀﾞｰﾅ+</v>
          </cell>
        </row>
        <row r="3518">
          <cell r="A3518">
            <v>27748113</v>
          </cell>
          <cell r="B3518" t="str">
            <v>[創世の太陽神]ｲﾙﾀﾞｰﾅ</v>
          </cell>
        </row>
        <row r="3519">
          <cell r="A3519">
            <v>36749111</v>
          </cell>
          <cell r="B3519" t="str">
            <v>[深淵魔]ﾅｲﾄｺﾞｰﾝﾄ</v>
          </cell>
        </row>
        <row r="3520">
          <cell r="A3520">
            <v>36749112</v>
          </cell>
          <cell r="B3520" t="str">
            <v>[深淵魔]ﾅｲﾄｺﾞｰﾝﾄ+</v>
          </cell>
        </row>
        <row r="3521">
          <cell r="A3521">
            <v>36749113</v>
          </cell>
          <cell r="B3521" t="str">
            <v>[夜鬼翼姫]ﾅｲﾄｺﾞｰﾝﾄ</v>
          </cell>
        </row>
        <row r="3522">
          <cell r="A3522">
            <v>26750111</v>
          </cell>
          <cell r="B3522" t="str">
            <v>ｽｾﾘﾋﾞﾒ</v>
          </cell>
        </row>
        <row r="3523">
          <cell r="A3523">
            <v>26750112</v>
          </cell>
          <cell r="B3523" t="str">
            <v>ｽｾﾘﾋﾞﾒ+</v>
          </cell>
        </row>
        <row r="3524">
          <cell r="A3524">
            <v>26750113</v>
          </cell>
          <cell r="B3524" t="str">
            <v>[比礼]ｽｾﾘﾋﾞﾒ</v>
          </cell>
        </row>
        <row r="3525">
          <cell r="A3525">
            <v>14751111</v>
          </cell>
          <cell r="B3525" t="str">
            <v>[狡猾]ﾍﾟﾙｰﾀﾞ</v>
          </cell>
        </row>
        <row r="3526">
          <cell r="A3526">
            <v>14751112</v>
          </cell>
          <cell r="B3526" t="str">
            <v>[狡猾]ﾍﾟﾙｰﾀﾞ+</v>
          </cell>
        </row>
        <row r="3527">
          <cell r="A3527">
            <v>14751113</v>
          </cell>
          <cell r="B3527" t="str">
            <v>[狡猾なる遊戯]ﾍﾟﾙｰﾀﾞ</v>
          </cell>
        </row>
        <row r="3528">
          <cell r="A3528">
            <v>27752111</v>
          </cell>
          <cell r="B3528" t="str">
            <v>ｲｻﾞﾅﾐ</v>
          </cell>
        </row>
        <row r="3529">
          <cell r="A3529">
            <v>27752112</v>
          </cell>
          <cell r="B3529" t="str">
            <v>ｲｻﾞﾅﾐ+</v>
          </cell>
        </row>
        <row r="3530">
          <cell r="A3530">
            <v>27752113</v>
          </cell>
          <cell r="B3530" t="str">
            <v>[黄泉津大神]ｲｻﾞﾅﾐ</v>
          </cell>
        </row>
        <row r="3531">
          <cell r="A3531">
            <v>15753111</v>
          </cell>
          <cell r="B3531" t="str">
            <v>[財宝強奪]ｱﾝﾄﾞﾛﾏﾘｳｽ</v>
          </cell>
        </row>
        <row r="3532">
          <cell r="A3532">
            <v>15753112</v>
          </cell>
          <cell r="B3532" t="str">
            <v>[財宝強奪]ｱﾝﾄﾞﾛﾏﾘｳｽ+</v>
          </cell>
        </row>
        <row r="3533">
          <cell r="A3533">
            <v>15753113</v>
          </cell>
          <cell r="B3533" t="str">
            <v>[蛇懲悪魔]ｱﾝﾄﾞﾛﾏﾘｳｽ</v>
          </cell>
        </row>
        <row r="3534">
          <cell r="A3534">
            <v>25754111</v>
          </cell>
          <cell r="B3534" t="str">
            <v>[財宝強奪]ｱﾝﾄﾞﾛﾏﾘｳｽ</v>
          </cell>
        </row>
        <row r="3535">
          <cell r="A3535">
            <v>25754112</v>
          </cell>
          <cell r="B3535" t="str">
            <v>[財宝強奪]ｱﾝﾄﾞﾛﾏﾘｳｽ+</v>
          </cell>
        </row>
        <row r="3536">
          <cell r="A3536">
            <v>25754113</v>
          </cell>
          <cell r="B3536" t="str">
            <v>[蛇懲悪魔]ｱﾝﾄﾞﾛﾏﾘｳｽ</v>
          </cell>
        </row>
        <row r="3537">
          <cell r="A3537">
            <v>35755111</v>
          </cell>
          <cell r="B3537" t="str">
            <v>[財宝強奪]ｱﾝﾄﾞﾛﾏﾘｳｽ</v>
          </cell>
        </row>
        <row r="3538">
          <cell r="A3538">
            <v>35755112</v>
          </cell>
          <cell r="B3538" t="str">
            <v>[財宝強奪]ｱﾝﾄﾞﾛﾏﾘｳｽ+</v>
          </cell>
        </row>
        <row r="3539">
          <cell r="A3539">
            <v>35755113</v>
          </cell>
          <cell r="B3539" t="str">
            <v>[蛇懲悪魔]ｱﾝﾄﾞﾛﾏﾘｳｽ</v>
          </cell>
        </row>
        <row r="3540">
          <cell r="A3540">
            <v>16756111</v>
          </cell>
          <cell r="B3540" t="str">
            <v/>
          </cell>
        </row>
        <row r="3541">
          <cell r="A3541">
            <v>16756112</v>
          </cell>
          <cell r="B3541" t="str">
            <v>[愛書]ｱﾓﾝ+</v>
          </cell>
        </row>
        <row r="3542">
          <cell r="A3542">
            <v>16756113</v>
          </cell>
          <cell r="B3542" t="str">
            <v/>
          </cell>
        </row>
        <row r="3543">
          <cell r="A3543">
            <v>26757111</v>
          </cell>
          <cell r="B3543" t="str">
            <v/>
          </cell>
        </row>
        <row r="3544">
          <cell r="A3544">
            <v>26757112</v>
          </cell>
          <cell r="B3544" t="str">
            <v>[愛書]ｱﾓﾝ+</v>
          </cell>
        </row>
        <row r="3545">
          <cell r="A3545">
            <v>26757113</v>
          </cell>
          <cell r="B3545" t="str">
            <v/>
          </cell>
        </row>
        <row r="3546">
          <cell r="A3546">
            <v>36758111</v>
          </cell>
          <cell r="B3546" t="str">
            <v/>
          </cell>
        </row>
        <row r="3547">
          <cell r="A3547">
            <v>36758112</v>
          </cell>
          <cell r="B3547" t="str">
            <v>[愛書]ｱﾓﾝ+</v>
          </cell>
        </row>
        <row r="3548">
          <cell r="A3548">
            <v>36758113</v>
          </cell>
          <cell r="B3548" t="str">
            <v/>
          </cell>
        </row>
        <row r="3549">
          <cell r="A3549">
            <v>17759111</v>
          </cell>
          <cell r="B3549" t="str">
            <v>[不死の運命]ﾄﾞﾗｺﾞﾝｿﾞﾝﾋﾞ</v>
          </cell>
        </row>
        <row r="3550">
          <cell r="A3550">
            <v>17759112</v>
          </cell>
          <cell r="B3550" t="str">
            <v>[不死の運命]ﾄﾞﾗｺﾞﾝｿﾞﾝﾋﾞ+</v>
          </cell>
        </row>
        <row r="3551">
          <cell r="A3551">
            <v>17759113</v>
          </cell>
          <cell r="B3551" t="str">
            <v>[桜花不死姫]ﾄﾞﾗｺﾞﾝｿﾞﾝﾋﾞ</v>
          </cell>
        </row>
        <row r="3552">
          <cell r="A3552">
            <v>27760111</v>
          </cell>
          <cell r="B3552" t="str">
            <v>[不死の運命]ﾄﾞﾗｺﾞﾝｿﾞﾝﾋﾞ</v>
          </cell>
        </row>
        <row r="3553">
          <cell r="A3553">
            <v>27760112</v>
          </cell>
          <cell r="B3553" t="str">
            <v>[不死の運命]ﾄﾞﾗｺﾞﾝｿﾞﾝﾋﾞ+</v>
          </cell>
        </row>
        <row r="3554">
          <cell r="A3554">
            <v>27760113</v>
          </cell>
          <cell r="B3554" t="str">
            <v>[桜花不死姫]ﾄﾞﾗｺﾞﾝｿﾞﾝﾋﾞ</v>
          </cell>
        </row>
        <row r="3555">
          <cell r="A3555">
            <v>37761111</v>
          </cell>
          <cell r="B3555" t="str">
            <v>[不死の運命]ﾄﾞﾗｺﾞﾝｿﾞﾝﾋﾞ</v>
          </cell>
        </row>
        <row r="3556">
          <cell r="A3556">
            <v>37761112</v>
          </cell>
          <cell r="B3556" t="str">
            <v>[不死の運命]ﾄﾞﾗｺﾞﾝｿﾞﾝﾋﾞ+</v>
          </cell>
        </row>
        <row r="3557">
          <cell r="A3557">
            <v>37761113</v>
          </cell>
          <cell r="B3557" t="str">
            <v>[桜花不死姫]ﾄﾞﾗｺﾞﾝｿﾞﾝﾋﾞ</v>
          </cell>
        </row>
        <row r="3558">
          <cell r="A3558">
            <v>15762111</v>
          </cell>
          <cell r="B3558" t="str">
            <v>[運命天女]ｳﾞｪﾙｻﾞﾝﾃﾞｨ</v>
          </cell>
        </row>
        <row r="3559">
          <cell r="A3559">
            <v>15762112</v>
          </cell>
          <cell r="B3559" t="str">
            <v>[運命天女]ｳﾞｪﾙｻﾞﾝﾃﾞｨ+</v>
          </cell>
        </row>
        <row r="3560">
          <cell r="A3560">
            <v>15762113</v>
          </cell>
          <cell r="B3560" t="str">
            <v>[運命刻神]ｳﾞｪﾙｻﾞﾝﾃﾞｨ</v>
          </cell>
        </row>
        <row r="3561">
          <cell r="A3561">
            <v>25763111</v>
          </cell>
          <cell r="B3561" t="str">
            <v>[運命天女]ｳﾞｪﾙｻﾞﾝﾃﾞｨ</v>
          </cell>
        </row>
        <row r="3562">
          <cell r="A3562">
            <v>25763112</v>
          </cell>
          <cell r="B3562" t="str">
            <v>[運命天女]ｳﾞｪﾙｻﾞﾝﾃﾞｨ+</v>
          </cell>
        </row>
        <row r="3563">
          <cell r="A3563">
            <v>25763113</v>
          </cell>
          <cell r="B3563" t="str">
            <v>[運命刻神]ｳﾞｪﾙｻﾞﾝﾃﾞｨ</v>
          </cell>
        </row>
        <row r="3564">
          <cell r="A3564">
            <v>35764111</v>
          </cell>
          <cell r="B3564" t="str">
            <v>[運命天女]ｳﾞｪﾙｻﾞﾝﾃﾞｨ</v>
          </cell>
        </row>
        <row r="3565">
          <cell r="A3565">
            <v>35764112</v>
          </cell>
          <cell r="B3565" t="str">
            <v>[運命天女]ｳﾞｪﾙｻﾞﾝﾃﾞｨ+</v>
          </cell>
        </row>
        <row r="3566">
          <cell r="A3566">
            <v>35764113</v>
          </cell>
          <cell r="B3566" t="str">
            <v>[運命刻神]ｳﾞｪﾙｻﾞﾝﾃﾞｨ</v>
          </cell>
        </row>
        <row r="3567">
          <cell r="A3567">
            <v>15765111</v>
          </cell>
          <cell r="B3567" t="str">
            <v>ｻﾃｨｰ</v>
          </cell>
        </row>
        <row r="3568">
          <cell r="A3568">
            <v>15765112</v>
          </cell>
          <cell r="B3568" t="str">
            <v>ｻﾃｨｰ+</v>
          </cell>
        </row>
        <row r="3569">
          <cell r="A3569">
            <v>15765113</v>
          </cell>
          <cell r="B3569" t="str">
            <v>[花炎輪妃]ｻﾃｨｰ</v>
          </cell>
        </row>
        <row r="3570">
          <cell r="A3570">
            <v>26766111</v>
          </cell>
          <cell r="B3570" t="str">
            <v>ﾙﾄﾞﾗ</v>
          </cell>
        </row>
        <row r="3571">
          <cell r="A3571">
            <v>26766112</v>
          </cell>
          <cell r="B3571" t="str">
            <v>ﾙﾄﾞﾗ+</v>
          </cell>
        </row>
        <row r="3572">
          <cell r="A3572">
            <v>26766113</v>
          </cell>
          <cell r="B3572" t="str">
            <v>[慈雨女神]ﾙﾄﾞﾗ</v>
          </cell>
        </row>
        <row r="3573">
          <cell r="A3573">
            <v>16767111</v>
          </cell>
          <cell r="B3573" t="str">
            <v>[隻眼雷女]ｻｲｸﾛﾌﾟｽ</v>
          </cell>
        </row>
        <row r="3574">
          <cell r="A3574">
            <v>16767112</v>
          </cell>
          <cell r="B3574" t="str">
            <v>[隻眼雷女]ｻｲｸﾛﾌﾟｽ+</v>
          </cell>
        </row>
        <row r="3575">
          <cell r="A3575">
            <v>16767113</v>
          </cell>
          <cell r="B3575" t="str">
            <v>[進撃の独眼]ｻｲｸﾛﾌﾟｽ</v>
          </cell>
        </row>
        <row r="3576">
          <cell r="A3576">
            <v>34768111</v>
          </cell>
          <cell r="B3576" t="str">
            <v>ｶﾞﾗｰﾙ</v>
          </cell>
        </row>
        <row r="3577">
          <cell r="A3577">
            <v>34768112</v>
          </cell>
          <cell r="B3577" t="str">
            <v>ｶﾞﾗｰﾙ+</v>
          </cell>
        </row>
        <row r="3578">
          <cell r="A3578">
            <v>34768113</v>
          </cell>
          <cell r="B3578" t="str">
            <v>[詩の蜜酒]ｶﾞﾗｰﾙ</v>
          </cell>
        </row>
        <row r="3579">
          <cell r="A3579">
            <v>15769111</v>
          </cell>
          <cell r="B3579" t="str">
            <v>ﾏﾚｽ</v>
          </cell>
        </row>
        <row r="3580">
          <cell r="A3580">
            <v>15769112</v>
          </cell>
          <cell r="B3580" t="str">
            <v>ﾏﾚｽ+</v>
          </cell>
        </row>
        <row r="3581">
          <cell r="A3581">
            <v>15769113</v>
          </cell>
          <cell r="B3581" t="str">
            <v>[気鋭軍神]ﾏﾚｽ</v>
          </cell>
        </row>
        <row r="3582">
          <cell r="A3582">
            <v>36770111</v>
          </cell>
          <cell r="B3582" t="str">
            <v>[桜花]ｺﾉﾊﾅｻｸﾔ</v>
          </cell>
        </row>
        <row r="3583">
          <cell r="A3583">
            <v>36770112</v>
          </cell>
          <cell r="B3583" t="str">
            <v>[桜花]ｺﾉﾊﾅｻｸﾔ+</v>
          </cell>
        </row>
        <row r="3584">
          <cell r="A3584">
            <v>36770113</v>
          </cell>
          <cell r="B3584" t="str">
            <v>[桜花美神]ｺﾉﾊﾅｻｸﾔ</v>
          </cell>
        </row>
        <row r="3585">
          <cell r="A3585">
            <v>16771111</v>
          </cell>
          <cell r="B3585" t="str">
            <v>[純心]ﾎﾟﾛｽ</v>
          </cell>
        </row>
        <row r="3586">
          <cell r="A3586">
            <v>16771112</v>
          </cell>
          <cell r="B3586" t="str">
            <v>[純心]ﾎﾟﾛｽ+</v>
          </cell>
        </row>
        <row r="3587">
          <cell r="A3587">
            <v>16771113</v>
          </cell>
          <cell r="B3587" t="str">
            <v>[純心の誘い]ﾎﾟﾛｽ</v>
          </cell>
        </row>
        <row r="3588">
          <cell r="A3588">
            <v>27772111</v>
          </cell>
          <cell r="B3588" t="str">
            <v>[麗月]ｶｸﾞﾔ</v>
          </cell>
        </row>
        <row r="3589">
          <cell r="A3589">
            <v>27772112</v>
          </cell>
          <cell r="B3589" t="str">
            <v>[麗月]ｶｸﾞﾔ+</v>
          </cell>
        </row>
        <row r="3590">
          <cell r="A3590">
            <v>27772113</v>
          </cell>
          <cell r="B3590" t="str">
            <v>[麗月騎士姫]ｶｸﾞﾔ</v>
          </cell>
        </row>
        <row r="3591">
          <cell r="A3591">
            <v>17772113</v>
          </cell>
          <cell r="B3591" t="str">
            <v>[麗月騎士姫]ｶｸﾞﾔ</v>
          </cell>
        </row>
        <row r="3592">
          <cell r="A3592">
            <v>37772113</v>
          </cell>
          <cell r="B3592" t="str">
            <v>[麗月騎士姫]ｶｸﾞﾔ</v>
          </cell>
        </row>
        <row r="3593">
          <cell r="A3593">
            <v>13773111</v>
          </cell>
          <cell r="B3593" t="str">
            <v>[ﾒｲﾄﾞ]ﾈｺﾏﾀ</v>
          </cell>
        </row>
        <row r="3594">
          <cell r="A3594">
            <v>14774111</v>
          </cell>
          <cell r="B3594" t="str">
            <v>[ﾒｲﾄﾞにゃん]ﾈｺﾏﾀ</v>
          </cell>
        </row>
        <row r="3595">
          <cell r="A3595">
            <v>16775111</v>
          </cell>
          <cell r="B3595" t="str">
            <v>[奉仕姫]ﾈｺﾏﾀ</v>
          </cell>
        </row>
        <row r="3596">
          <cell r="A3596">
            <v>16776113</v>
          </cell>
          <cell r="B3596" t="str">
            <v>[ご主人様]ﾈｺﾏﾀ</v>
          </cell>
        </row>
        <row r="3597">
          <cell r="A3597">
            <v>15777111</v>
          </cell>
          <cell r="B3597" t="str">
            <v>[ﾊﾞﾄﾙﾒｲﾄﾞ]ﾈｺﾏﾀ</v>
          </cell>
        </row>
        <row r="3598">
          <cell r="A3598">
            <v>15778113</v>
          </cell>
          <cell r="B3598" t="str">
            <v>[誘惑ﾒｲﾄﾞ]ﾈｺﾏﾀ</v>
          </cell>
        </row>
        <row r="3599">
          <cell r="A3599">
            <v>17779111</v>
          </cell>
          <cell r="B3599" t="str">
            <v>[誘惑の奉仕姫]ﾈｺﾏﾀ</v>
          </cell>
        </row>
        <row r="3600">
          <cell r="A3600">
            <v>17780113</v>
          </cell>
          <cell r="B3600" t="str">
            <v>[ぴゅあもんすたぁ]ﾈｺﾏﾀ</v>
          </cell>
        </row>
        <row r="3601">
          <cell r="A3601">
            <v>23781111</v>
          </cell>
          <cell r="B3601" t="str">
            <v>[ﾒｲﾄﾞ]ﾈｺﾏﾀ</v>
          </cell>
        </row>
        <row r="3602">
          <cell r="A3602">
            <v>24782111</v>
          </cell>
          <cell r="B3602" t="str">
            <v>[ﾒｲﾄﾞにゃん]ﾈｺﾏﾀ</v>
          </cell>
        </row>
        <row r="3603">
          <cell r="A3603">
            <v>26783111</v>
          </cell>
          <cell r="B3603" t="str">
            <v>[奉仕姫]ﾈｺﾏﾀ</v>
          </cell>
        </row>
        <row r="3604">
          <cell r="A3604">
            <v>26784113</v>
          </cell>
          <cell r="B3604" t="str">
            <v>[ご主人様]ﾈｺﾏﾀ</v>
          </cell>
        </row>
        <row r="3605">
          <cell r="A3605">
            <v>25785111</v>
          </cell>
          <cell r="B3605" t="str">
            <v>[ﾊﾞﾄﾙﾒｲﾄﾞ]ﾈｺﾏﾀ</v>
          </cell>
        </row>
        <row r="3606">
          <cell r="A3606">
            <v>25786113</v>
          </cell>
          <cell r="B3606" t="str">
            <v>[誘惑ﾒｲﾄﾞ]ﾈｺﾏﾀ</v>
          </cell>
        </row>
        <row r="3607">
          <cell r="A3607">
            <v>27787111</v>
          </cell>
          <cell r="B3607" t="str">
            <v>[誘惑の奉仕姫]ﾈｺﾏﾀ</v>
          </cell>
        </row>
        <row r="3608">
          <cell r="A3608">
            <v>27788113</v>
          </cell>
          <cell r="B3608" t="str">
            <v>[ぴゅあもんすたぁ]ﾈｺﾏﾀ</v>
          </cell>
        </row>
        <row r="3609">
          <cell r="A3609">
            <v>33789111</v>
          </cell>
          <cell r="B3609" t="str">
            <v>[ﾒｲﾄﾞ]ﾈｺﾏﾀ</v>
          </cell>
        </row>
        <row r="3610">
          <cell r="A3610">
            <v>34790111</v>
          </cell>
          <cell r="B3610" t="str">
            <v>[ﾒｲﾄﾞにゃん]ﾈｺﾏﾀ</v>
          </cell>
        </row>
        <row r="3611">
          <cell r="A3611">
            <v>36791111</v>
          </cell>
          <cell r="B3611" t="str">
            <v>[奉仕姫]ﾈｺﾏﾀ</v>
          </cell>
        </row>
        <row r="3612">
          <cell r="A3612">
            <v>36792113</v>
          </cell>
          <cell r="B3612" t="str">
            <v>[ご主人様]ﾈｺﾏﾀ</v>
          </cell>
        </row>
        <row r="3613">
          <cell r="A3613">
            <v>35793111</v>
          </cell>
          <cell r="B3613" t="str">
            <v>[ﾊﾞﾄﾙﾒｲﾄﾞ]ﾈｺﾏﾀ</v>
          </cell>
        </row>
        <row r="3614">
          <cell r="A3614">
            <v>35794113</v>
          </cell>
          <cell r="B3614" t="str">
            <v>[誘惑ﾒｲﾄﾞ]ﾈｺﾏﾀ</v>
          </cell>
        </row>
        <row r="3615">
          <cell r="A3615">
            <v>37795111</v>
          </cell>
          <cell r="B3615" t="str">
            <v>[誘惑の奉仕姫]ﾈｺﾏﾀ</v>
          </cell>
        </row>
        <row r="3616">
          <cell r="A3616">
            <v>37796113</v>
          </cell>
          <cell r="B3616" t="str">
            <v>[ぴゅあもんすたぁ]ﾈｺﾏﾀ</v>
          </cell>
        </row>
        <row r="3617">
          <cell r="A3617">
            <v>25797111</v>
          </cell>
          <cell r="B3617" t="str">
            <v>ｲﾎﾟｽ</v>
          </cell>
        </row>
        <row r="3618">
          <cell r="A3618">
            <v>25797112</v>
          </cell>
          <cell r="B3618" t="str">
            <v>ｲﾎﾟｽ+</v>
          </cell>
        </row>
        <row r="3619">
          <cell r="A3619">
            <v>25797113</v>
          </cell>
          <cell r="B3619" t="str">
            <v>[地獄の御奉仕少女]ｲﾎﾟｽ</v>
          </cell>
        </row>
        <row r="3620">
          <cell r="A3620">
            <v>36798111</v>
          </cell>
          <cell r="B3620" t="str">
            <v>[極・奉仕姫]ｲﾎﾟｽ</v>
          </cell>
        </row>
        <row r="3621">
          <cell r="A3621">
            <v>36798112</v>
          </cell>
          <cell r="B3621" t="str">
            <v>[極・奉仕姫]ｲﾎﾟｽ+</v>
          </cell>
        </row>
        <row r="3622">
          <cell r="A3622">
            <v>36798113</v>
          </cell>
          <cell r="B3622" t="str">
            <v>[極・地獄の奉仕姫]ｲﾎﾟｽ</v>
          </cell>
        </row>
        <row r="3623">
          <cell r="A3623">
            <v>15799111</v>
          </cell>
          <cell r="B3623" t="str">
            <v>[真極・冥土ﾒｲﾄﾞ]ｲﾎﾟｽ</v>
          </cell>
        </row>
        <row r="3624">
          <cell r="A3624">
            <v>15799112</v>
          </cell>
          <cell r="B3624" t="str">
            <v>[真極・冥土ﾒｲﾄﾞ]ｲﾎﾟｽ+</v>
          </cell>
        </row>
        <row r="3625">
          <cell r="A3625">
            <v>15799113</v>
          </cell>
          <cell r="B3625" t="str">
            <v>[真極・地獄でご奉仕]ｲﾎﾟｽ</v>
          </cell>
        </row>
        <row r="3626">
          <cell r="A3626">
            <v>36800111</v>
          </cell>
          <cell r="B3626" t="str">
            <v>[戯れ]ｸｰ･ｼｰ</v>
          </cell>
        </row>
        <row r="3627">
          <cell r="A3627">
            <v>36800112</v>
          </cell>
          <cell r="B3627" t="str">
            <v>[戯れ]ｸｰ･ｼｰ+</v>
          </cell>
        </row>
        <row r="3628">
          <cell r="A3628">
            <v>36800113</v>
          </cell>
          <cell r="B3628" t="str">
            <v>[犬精の戯れ]ｸｰ･ｼｰ</v>
          </cell>
        </row>
        <row r="3629">
          <cell r="A3629">
            <v>37801111</v>
          </cell>
          <cell r="B3629" t="str">
            <v>[給仕妖精王]ﾃｨﾀｰﾆｱ</v>
          </cell>
        </row>
        <row r="3630">
          <cell r="A3630">
            <v>37801112</v>
          </cell>
          <cell r="B3630" t="str">
            <v>[給仕妖精王]ﾃｨﾀｰﾆｱ+</v>
          </cell>
        </row>
        <row r="3631">
          <cell r="A3631">
            <v>37801113</v>
          </cell>
          <cell r="B3631" t="str">
            <v>[ご奉仕妖精]ﾃｨﾀｰﾆｱ</v>
          </cell>
        </row>
        <row r="3632">
          <cell r="A3632">
            <v>16802111</v>
          </cell>
          <cell r="B3632" t="str">
            <v>[天柱給仕]ｱﾄﾗｽ</v>
          </cell>
        </row>
        <row r="3633">
          <cell r="A3633">
            <v>16802112</v>
          </cell>
          <cell r="B3633" t="str">
            <v>[天柱給仕]ｱﾄﾗｽ+</v>
          </cell>
        </row>
        <row r="3634">
          <cell r="A3634">
            <v>16802113</v>
          </cell>
          <cell r="B3634" t="str">
            <v>[あっとふぉ〜む]ｱﾄﾗｽ</v>
          </cell>
        </row>
        <row r="3635">
          <cell r="A3635">
            <v>26803111</v>
          </cell>
          <cell r="B3635" t="str">
            <v>[麗触奉仕]ｸﾗｰｹﾝ</v>
          </cell>
        </row>
        <row r="3636">
          <cell r="A3636">
            <v>26803112</v>
          </cell>
          <cell r="B3636" t="str">
            <v>[麗触奉仕]ｸﾗｰｹﾝ+</v>
          </cell>
        </row>
        <row r="3637">
          <cell r="A3637">
            <v>26803113</v>
          </cell>
          <cell r="B3637" t="str">
            <v>[ぬるぬるご奉仕]ｸﾗｰｹﾝ</v>
          </cell>
        </row>
        <row r="3638">
          <cell r="A3638">
            <v>36804111</v>
          </cell>
          <cell r="B3638" t="str">
            <v>[給仕光神]ﾍﾞﾛﾎﾞｰｸﾞ</v>
          </cell>
        </row>
        <row r="3639">
          <cell r="A3639">
            <v>36804112</v>
          </cell>
          <cell r="B3639" t="str">
            <v>[給仕光神]ﾍﾞﾛﾎﾞｰｸﾞ+</v>
          </cell>
        </row>
        <row r="3640">
          <cell r="A3640">
            <v>36804113</v>
          </cell>
          <cell r="B3640" t="str">
            <v>[しょこらメイド]ﾍﾞﾛﾎﾞｰｸﾞ</v>
          </cell>
        </row>
        <row r="3641">
          <cell r="A3641">
            <v>16805111</v>
          </cell>
          <cell r="B3641" t="str">
            <v>[美麗箒神]ﾌﾚｲ</v>
          </cell>
        </row>
        <row r="3642">
          <cell r="A3642">
            <v>16805112</v>
          </cell>
          <cell r="B3642" t="str">
            <v>[美麗箒神]ﾌﾚｲ+</v>
          </cell>
        </row>
        <row r="3643">
          <cell r="A3643">
            <v>16805113</v>
          </cell>
          <cell r="B3643" t="str">
            <v>[万能ﾒｲﾄﾞ]ﾌﾚｲ</v>
          </cell>
        </row>
        <row r="3644">
          <cell r="A3644">
            <v>26806111</v>
          </cell>
          <cell r="B3644" t="str">
            <v>[契約給仕]ﾒﾌｨｽﾄﾌｪﾚｽ</v>
          </cell>
        </row>
        <row r="3645">
          <cell r="A3645">
            <v>26806112</v>
          </cell>
          <cell r="B3645" t="str">
            <v>[契約給仕]ﾒﾌｨｽﾄﾌｪﾚｽ+</v>
          </cell>
        </row>
        <row r="3646">
          <cell r="A3646">
            <v>26806113</v>
          </cell>
          <cell r="B3646" t="str">
            <v>[ﾒｲﾄﾞ契約]ﾒﾌｨｽﾄﾌｪﾚｽ</v>
          </cell>
        </row>
        <row r="3647">
          <cell r="A3647">
            <v>26807111</v>
          </cell>
          <cell r="B3647" t="str">
            <v>[ﾒｲﾄﾞの癒歌]ﾛｰﾚﾗｲ</v>
          </cell>
        </row>
        <row r="3648">
          <cell r="A3648">
            <v>26807112</v>
          </cell>
          <cell r="B3648" t="str">
            <v>[ﾒｲﾄﾞの癒歌]ﾛｰﾚﾗｲ+</v>
          </cell>
        </row>
        <row r="3649">
          <cell r="A3649">
            <v>26807113</v>
          </cell>
          <cell r="B3649" t="str">
            <v>[悲恋ﾒｲﾄﾞ]ﾛｰﾚﾗｲ</v>
          </cell>
        </row>
        <row r="3650">
          <cell r="A3650">
            <v>36808111</v>
          </cell>
          <cell r="B3650" t="str">
            <v>[愛鞭奉仕]ｵﾁｭｰ</v>
          </cell>
        </row>
        <row r="3651">
          <cell r="A3651">
            <v>36808112</v>
          </cell>
          <cell r="B3651" t="str">
            <v>[愛鞭奉仕]ｵﾁｭｰ+</v>
          </cell>
        </row>
        <row r="3652">
          <cell r="A3652">
            <v>36808113</v>
          </cell>
          <cell r="B3652" t="str">
            <v>[触手ﾒｲﾄﾞ]ｵﾁｭｰ</v>
          </cell>
        </row>
        <row r="3653">
          <cell r="A3653">
            <v>14809111</v>
          </cell>
          <cell r="B3653" t="str">
            <v>[ご奉仕]ｼｰｻｰ</v>
          </cell>
        </row>
        <row r="3654">
          <cell r="A3654">
            <v>14809112</v>
          </cell>
          <cell r="B3654" t="str">
            <v>[ご奉仕]ｼｰｻｰ+</v>
          </cell>
        </row>
        <row r="3655">
          <cell r="A3655">
            <v>14809113</v>
          </cell>
          <cell r="B3655" t="str">
            <v>[魔除け奉仕]ｼｰｻｰ</v>
          </cell>
        </row>
        <row r="3656">
          <cell r="A3656">
            <v>24810111</v>
          </cell>
          <cell r="B3656" t="str">
            <v>[ご奉仕]ｶﾌﾟﾘｺｰﾝ</v>
          </cell>
        </row>
        <row r="3657">
          <cell r="A3657">
            <v>24810112</v>
          </cell>
          <cell r="B3657" t="str">
            <v>[ご奉仕]ｶﾌﾟﾘｺｰﾝ+</v>
          </cell>
        </row>
        <row r="3658">
          <cell r="A3658">
            <v>24810113</v>
          </cell>
          <cell r="B3658" t="str">
            <v>[ﾓﾌﾓﾌご奉仕]ｶﾌﾟﾘｺｰﾝ</v>
          </cell>
        </row>
        <row r="3659">
          <cell r="A3659">
            <v>34811111</v>
          </cell>
          <cell r="B3659" t="str">
            <v>[ご奉仕]玄武</v>
          </cell>
        </row>
        <row r="3660">
          <cell r="A3660">
            <v>34811112</v>
          </cell>
          <cell r="B3660" t="str">
            <v>[ご奉仕]玄武+</v>
          </cell>
        </row>
        <row r="3661">
          <cell r="A3661">
            <v>34811113</v>
          </cell>
          <cell r="B3661" t="str">
            <v>[お掃除聖獣]玄武</v>
          </cell>
        </row>
        <row r="3662">
          <cell r="A3662">
            <v>34812111</v>
          </cell>
          <cell r="B3662" t="str">
            <v>[ご奉仕]ｲﾋﾟﾘｱ</v>
          </cell>
        </row>
        <row r="3663">
          <cell r="A3663">
            <v>34812112</v>
          </cell>
          <cell r="B3663" t="str">
            <v>[ご奉仕]ｲﾋﾟﾘｱ+</v>
          </cell>
        </row>
        <row r="3664">
          <cell r="A3664">
            <v>34812113</v>
          </cell>
          <cell r="B3664" t="str">
            <v>[誘眠ﾒｲﾄﾞ]ｲﾋﾟﾘｱ</v>
          </cell>
        </row>
        <row r="3665">
          <cell r="A3665">
            <v>25813111</v>
          </cell>
          <cell r="B3665" t="str">
            <v>[公爵姫]ｺﾞﾓﾘｰ</v>
          </cell>
        </row>
        <row r="3666">
          <cell r="A3666">
            <v>25813112</v>
          </cell>
          <cell r="B3666" t="str">
            <v>[公爵姫]ｺﾞﾓﾘｰ+</v>
          </cell>
        </row>
        <row r="3667">
          <cell r="A3667">
            <v>25813113</v>
          </cell>
          <cell r="B3667" t="str">
            <v>[地獄の公爵姫]ｺﾞﾓﾘｰ</v>
          </cell>
        </row>
        <row r="3668">
          <cell r="A3668">
            <v>16814111</v>
          </cell>
          <cell r="B3668" t="str">
            <v>ｾｴﾚ</v>
          </cell>
        </row>
        <row r="3669">
          <cell r="A3669">
            <v>16814112</v>
          </cell>
          <cell r="B3669" t="str">
            <v>ｾｴﾚ+</v>
          </cell>
        </row>
        <row r="3670">
          <cell r="A3670">
            <v>16814113</v>
          </cell>
          <cell r="B3670" t="str">
            <v>[悪霊軍団]ｾｴﾚ</v>
          </cell>
        </row>
        <row r="3671">
          <cell r="A3671">
            <v>17815111</v>
          </cell>
          <cell r="B3671" t="str">
            <v>ｷﾞﾙｶﾞﾒｼｭ</v>
          </cell>
        </row>
        <row r="3672">
          <cell r="A3672">
            <v>17815112</v>
          </cell>
          <cell r="B3672" t="str">
            <v>ｷﾞﾙｶﾞﾒｼｭ+</v>
          </cell>
        </row>
        <row r="3673">
          <cell r="A3673">
            <v>17815113</v>
          </cell>
          <cell r="B3673" t="str">
            <v>[征服王]ｷﾞﾙｶﾞﾒｼｭ</v>
          </cell>
        </row>
        <row r="3674">
          <cell r="A3674">
            <v>16816111</v>
          </cell>
          <cell r="B3674" t="str">
            <v>[夢音女神]ｻﾗｽｳﾞｧﾃｨｰ</v>
          </cell>
        </row>
        <row r="3675">
          <cell r="A3675">
            <v>16816112</v>
          </cell>
          <cell r="B3675" t="str">
            <v>[夢音女神]ｻﾗｽｳﾞｧﾃｨｰ+</v>
          </cell>
        </row>
        <row r="3676">
          <cell r="A3676">
            <v>16816113</v>
          </cell>
          <cell r="B3676" t="str">
            <v>[浄化神]ｻﾗｽｳﾞｧﾃｨｰ</v>
          </cell>
        </row>
        <row r="3677">
          <cell r="A3677">
            <v>36817111</v>
          </cell>
          <cell r="B3677" t="str">
            <v>[占星女神]ｳﾗﾆｱ</v>
          </cell>
        </row>
        <row r="3678">
          <cell r="A3678">
            <v>36817112</v>
          </cell>
          <cell r="B3678" t="str">
            <v>[占星女神]ｳﾗﾆｱ+</v>
          </cell>
        </row>
        <row r="3679">
          <cell r="A3679">
            <v>36817113</v>
          </cell>
          <cell r="B3679" t="str">
            <v>[天上の女神]ｳﾗﾆｱ</v>
          </cell>
        </row>
        <row r="3680">
          <cell r="A3680">
            <v>24818111</v>
          </cell>
          <cell r="B3680" t="str">
            <v>[雷槌]ﾄｰﾙ</v>
          </cell>
        </row>
        <row r="3681">
          <cell r="A3681">
            <v>24818112</v>
          </cell>
          <cell r="B3681" t="str">
            <v>[雷槌]ﾄｰﾙ+</v>
          </cell>
        </row>
        <row r="3682">
          <cell r="A3682">
            <v>24818113</v>
          </cell>
          <cell r="B3682" t="str">
            <v>[雷槌戦神]ﾄｰﾙ</v>
          </cell>
        </row>
        <row r="3683">
          <cell r="A3683">
            <v>35819111</v>
          </cell>
          <cell r="B3683" t="str">
            <v>[迷子妖精]ｵﾔﾕﾋﾞﾋﾒ</v>
          </cell>
        </row>
        <row r="3684">
          <cell r="A3684">
            <v>35819112</v>
          </cell>
          <cell r="B3684" t="str">
            <v>[迷子妖精]ｵﾔﾕﾋﾞﾋﾒ+</v>
          </cell>
        </row>
        <row r="3685">
          <cell r="A3685">
            <v>35819113</v>
          </cell>
          <cell r="B3685" t="str">
            <v>[羽ばたきの妖精]ｵﾔﾕﾋﾞﾋﾒ</v>
          </cell>
        </row>
        <row r="3686">
          <cell r="A3686">
            <v>26820111</v>
          </cell>
          <cell r="B3686" t="str">
            <v>[蓮華神]ﾗｸｼｭﾐ</v>
          </cell>
        </row>
        <row r="3687">
          <cell r="A3687">
            <v>26820112</v>
          </cell>
          <cell r="B3687" t="str">
            <v>[蓮華神]ﾗｸｼｭﾐ+</v>
          </cell>
        </row>
        <row r="3688">
          <cell r="A3688">
            <v>26820113</v>
          </cell>
          <cell r="B3688" t="str">
            <v>[蓮華女神]ﾗｸｼｭﾐ</v>
          </cell>
        </row>
        <row r="3689">
          <cell r="A3689">
            <v>16821111</v>
          </cell>
          <cell r="B3689" t="str">
            <v>[福音の音色]ﾗｸﾞｴﾙ</v>
          </cell>
        </row>
        <row r="3690">
          <cell r="A3690">
            <v>16821112</v>
          </cell>
          <cell r="B3690" t="str">
            <v>[福音の音色]ﾗｸﾞｴﾙ+</v>
          </cell>
        </row>
        <row r="3691">
          <cell r="A3691">
            <v>16821113</v>
          </cell>
          <cell r="B3691" t="str">
            <v>[福音天使]ﾗｸﾞｴﾙ</v>
          </cell>
        </row>
        <row r="3692">
          <cell r="A3692">
            <v>34822111</v>
          </cell>
          <cell r="B3692" t="str">
            <v>ｱﾗｴﾙ</v>
          </cell>
        </row>
        <row r="3693">
          <cell r="A3693">
            <v>34822112</v>
          </cell>
          <cell r="B3693" t="str">
            <v>ｱﾗｴﾙ+</v>
          </cell>
        </row>
        <row r="3694">
          <cell r="A3694">
            <v>34822113</v>
          </cell>
          <cell r="B3694" t="str">
            <v>[美羽天使]ｱﾗｴﾙ</v>
          </cell>
        </row>
        <row r="3695">
          <cell r="A3695">
            <v>25823111</v>
          </cell>
          <cell r="B3695" t="str">
            <v>[魔神]ｱｽﾓﾃﾞｳｽ</v>
          </cell>
        </row>
        <row r="3696">
          <cell r="A3696">
            <v>25823112</v>
          </cell>
          <cell r="B3696" t="str">
            <v>[魔神]ｱｽﾓﾃﾞｳｽ+</v>
          </cell>
        </row>
        <row r="3697">
          <cell r="A3697">
            <v>25823113</v>
          </cell>
          <cell r="B3697" t="str">
            <v>[憑魔王]ｱｽﾓﾃﾞｳｽ</v>
          </cell>
        </row>
        <row r="3698">
          <cell r="A3698">
            <v>16824111</v>
          </cell>
          <cell r="B3698" t="str">
            <v>[輝熱]ｶﾞﾙｰﾀﾞ</v>
          </cell>
        </row>
        <row r="3699">
          <cell r="A3699">
            <v>16824112</v>
          </cell>
          <cell r="B3699" t="str">
            <v>[輝熱]ｶﾞﾙｰﾀﾞ+</v>
          </cell>
        </row>
        <row r="3700">
          <cell r="A3700">
            <v>16824113</v>
          </cell>
          <cell r="B3700" t="str">
            <v>[美しき翼]ｶﾞﾙｰﾀﾞ</v>
          </cell>
        </row>
        <row r="3701">
          <cell r="A3701">
            <v>13825111</v>
          </cell>
          <cell r="B3701" t="str">
            <v>[そわそわ]ﾋﾟｸﾘﾝ</v>
          </cell>
        </row>
        <row r="3702">
          <cell r="A3702">
            <v>14826111</v>
          </cell>
          <cell r="B3702" t="str">
            <v>[ﾊﾟｰﾃｨｰの始まり]ﾋﾟｸﾘﾝ</v>
          </cell>
        </row>
        <row r="3703">
          <cell r="A3703">
            <v>16827111</v>
          </cell>
          <cell r="B3703" t="str">
            <v>[おかえり]ﾋﾟｸﾘﾝ</v>
          </cell>
        </row>
        <row r="3704">
          <cell r="A3704">
            <v>16828113</v>
          </cell>
          <cell r="B3704" t="str">
            <v>[ﾏｽﾀｰと永遠に]ﾋﾟｸﾘﾝ</v>
          </cell>
        </row>
        <row r="3705">
          <cell r="A3705">
            <v>15829111</v>
          </cell>
          <cell r="B3705" t="str">
            <v>[ﾗﾌﾞﾏｽﾀｰ]ﾋﾟｸﾘﾝ</v>
          </cell>
        </row>
        <row r="3706">
          <cell r="A3706">
            <v>15830113</v>
          </cell>
          <cell r="B3706" t="str">
            <v>[新婚ﾗｲﾌ]ﾋﾟｸﾘﾝ</v>
          </cell>
        </row>
        <row r="3707">
          <cell r="A3707">
            <v>17831111</v>
          </cell>
          <cell r="B3707" t="str">
            <v>[祝福の宴]ﾋﾟｸﾘﾝ</v>
          </cell>
        </row>
        <row r="3708">
          <cell r="A3708">
            <v>17832113</v>
          </cell>
          <cell r="B3708" t="str">
            <v>[新婚☆妖精]ﾋﾟｸﾘﾝ</v>
          </cell>
        </row>
        <row r="3709">
          <cell r="A3709">
            <v>23833111</v>
          </cell>
          <cell r="B3709" t="str">
            <v>[そわそわ]ﾋﾟｸﾘﾝ</v>
          </cell>
        </row>
        <row r="3710">
          <cell r="A3710">
            <v>24834111</v>
          </cell>
          <cell r="B3710" t="str">
            <v>[ﾊﾟｰﾃｨｰの始まり]ﾋﾟｸﾘﾝ</v>
          </cell>
        </row>
        <row r="3711">
          <cell r="A3711">
            <v>26835111</v>
          </cell>
          <cell r="B3711" t="str">
            <v>[おかえり]ﾋﾟｸﾘﾝ</v>
          </cell>
        </row>
        <row r="3712">
          <cell r="A3712">
            <v>26836113</v>
          </cell>
          <cell r="B3712" t="str">
            <v>[ﾏｽﾀｰと永遠に]ﾋﾟｸﾘﾝ</v>
          </cell>
        </row>
        <row r="3713">
          <cell r="A3713">
            <v>25837111</v>
          </cell>
          <cell r="B3713" t="str">
            <v>[ﾗﾌﾞﾏｽﾀｰ]ﾋﾟｸﾘﾝ</v>
          </cell>
        </row>
        <row r="3714">
          <cell r="A3714">
            <v>25838113</v>
          </cell>
          <cell r="B3714" t="str">
            <v>[新婚ﾗｲﾌ]ﾋﾟｸﾘﾝ</v>
          </cell>
        </row>
        <row r="3715">
          <cell r="A3715">
            <v>27839111</v>
          </cell>
          <cell r="B3715" t="str">
            <v>[祝福の宴]ﾋﾟｸﾘﾝ</v>
          </cell>
        </row>
        <row r="3716">
          <cell r="A3716">
            <v>27840113</v>
          </cell>
          <cell r="B3716" t="str">
            <v>[新婚☆妖精]ﾋﾟｸﾘﾝ</v>
          </cell>
        </row>
        <row r="3717">
          <cell r="A3717">
            <v>33841111</v>
          </cell>
          <cell r="B3717" t="str">
            <v>[そわそわ]ﾋﾟｸﾘﾝ</v>
          </cell>
        </row>
        <row r="3718">
          <cell r="A3718">
            <v>34842111</v>
          </cell>
          <cell r="B3718" t="str">
            <v>[ﾊﾟｰﾃｨｰの始まり]ﾋﾟｸﾘﾝ</v>
          </cell>
        </row>
        <row r="3719">
          <cell r="A3719">
            <v>36843111</v>
          </cell>
          <cell r="B3719" t="str">
            <v>[おかえり]ﾋﾟｸﾘﾝ</v>
          </cell>
        </row>
        <row r="3720">
          <cell r="A3720">
            <v>36844113</v>
          </cell>
          <cell r="B3720" t="str">
            <v>[ﾏｽﾀｰと永遠に]ﾋﾟｸﾘﾝ</v>
          </cell>
        </row>
        <row r="3721">
          <cell r="A3721">
            <v>35845111</v>
          </cell>
          <cell r="B3721" t="str">
            <v>[ﾗﾌﾞﾏｽﾀｰ]ﾋﾟｸﾘﾝ</v>
          </cell>
        </row>
        <row r="3722">
          <cell r="A3722">
            <v>35846113</v>
          </cell>
          <cell r="B3722" t="str">
            <v>[新婚ﾗｲﾌ]ﾋﾟｸﾘﾝ</v>
          </cell>
        </row>
        <row r="3723">
          <cell r="A3723">
            <v>37847111</v>
          </cell>
          <cell r="B3723" t="str">
            <v>[祝福の宴]ﾋﾟｸﾘﾝ</v>
          </cell>
        </row>
        <row r="3724">
          <cell r="A3724">
            <v>37848113</v>
          </cell>
          <cell r="B3724" t="str">
            <v>[新婚☆妖精]ﾋﾟｸﾘﾝ</v>
          </cell>
        </row>
        <row r="3725">
          <cell r="A3725">
            <v>25849111</v>
          </cell>
          <cell r="B3725" t="str">
            <v>[艶惑花嫁]ﾊﾟｽﾞｽﾞ</v>
          </cell>
        </row>
        <row r="3726">
          <cell r="A3726">
            <v>25849112</v>
          </cell>
          <cell r="B3726" t="str">
            <v>[艶惑花嫁]ﾊﾟｽﾞｽﾞ+</v>
          </cell>
        </row>
        <row r="3727">
          <cell r="A3727">
            <v>25849113</v>
          </cell>
          <cell r="B3727" t="str">
            <v>[黒装の魔嫁姫]ﾊﾟｽﾞｽﾞ</v>
          </cell>
        </row>
        <row r="3728">
          <cell r="A3728">
            <v>36850111</v>
          </cell>
          <cell r="B3728" t="str">
            <v>[極・漆黒花嫁]ﾊﾟｽﾞｽﾞ</v>
          </cell>
        </row>
        <row r="3729">
          <cell r="A3729">
            <v>36850112</v>
          </cell>
          <cell r="B3729" t="str">
            <v>[極・漆黒花嫁]ﾊﾟｽﾞｽﾞ+</v>
          </cell>
        </row>
        <row r="3730">
          <cell r="A3730">
            <v>36850113</v>
          </cell>
          <cell r="B3730" t="str">
            <v>[極・漆黒魔嫁]ﾊﾟｽﾞｽﾞ</v>
          </cell>
        </row>
        <row r="3731">
          <cell r="A3731">
            <v>15851111</v>
          </cell>
          <cell r="B3731" t="str">
            <v>[真極・恐嵐花嫁]ﾊﾟｽﾞｽﾞ</v>
          </cell>
        </row>
        <row r="3732">
          <cell r="A3732">
            <v>15851112</v>
          </cell>
          <cell r="B3732" t="str">
            <v>[真極・恐嵐花嫁]ﾊﾟｽﾞｽﾞ+</v>
          </cell>
        </row>
        <row r="3733">
          <cell r="A3733">
            <v>15851113</v>
          </cell>
          <cell r="B3733" t="str">
            <v>[真極・黒装花嫁]ﾊﾟｽﾞｽﾞ</v>
          </cell>
        </row>
        <row r="3734">
          <cell r="A3734">
            <v>16852111</v>
          </cell>
          <cell r="B3734" t="str">
            <v>[大炎]ｻﾗﾏﾝﾀﾞ</v>
          </cell>
        </row>
        <row r="3735">
          <cell r="A3735">
            <v>16852112</v>
          </cell>
          <cell r="B3735" t="str">
            <v>[大炎]ｻﾗﾏﾝﾀﾞ+</v>
          </cell>
        </row>
        <row r="3736">
          <cell r="A3736">
            <v>16852113</v>
          </cell>
          <cell r="B3736" t="str">
            <v>[大炎蜥蜴]ｻﾗﾏﾝﾀﾞ</v>
          </cell>
        </row>
        <row r="3737">
          <cell r="A3737">
            <v>38853111</v>
          </cell>
          <cell r="B3737" t="str">
            <v>[千年初夜]九尾の狐</v>
          </cell>
        </row>
        <row r="3738">
          <cell r="A3738">
            <v>38853112</v>
          </cell>
          <cell r="B3738" t="str">
            <v>[千年初夜]九尾の狐+</v>
          </cell>
        </row>
        <row r="3739">
          <cell r="A3739">
            <v>38853113</v>
          </cell>
          <cell r="B3739" t="str">
            <v>[嫁入り]九尾の狐</v>
          </cell>
        </row>
        <row r="3740">
          <cell r="A3740">
            <v>27854111</v>
          </cell>
          <cell r="B3740" t="str">
            <v>[結婚天使]ｶﾞﾌﾞﾘｴﾙ</v>
          </cell>
        </row>
        <row r="3741">
          <cell r="A3741">
            <v>27854112</v>
          </cell>
          <cell r="B3741" t="str">
            <v>[結婚天使]ｶﾞﾌﾞﾘｴﾙ+</v>
          </cell>
        </row>
        <row r="3742">
          <cell r="A3742">
            <v>27854113</v>
          </cell>
          <cell r="B3742" t="str">
            <v>[花嫁天使]ｶﾞﾌﾞﾘｴﾙ</v>
          </cell>
        </row>
        <row r="3743">
          <cell r="A3743">
            <v>17855111</v>
          </cell>
          <cell r="B3743" t="str">
            <v>[ﾌﾞﾗｲﾀﾞﾙﾋﾛｲﾝ]ﾍﾗｸﾚｽ</v>
          </cell>
        </row>
        <row r="3744">
          <cell r="A3744">
            <v>17855112</v>
          </cell>
          <cell r="B3744" t="str">
            <v>[ﾌﾞﾗｲﾀﾞﾙﾋﾛｲﾝ]ﾍﾗｸﾚｽ+</v>
          </cell>
        </row>
        <row r="3745">
          <cell r="A3745">
            <v>17855113</v>
          </cell>
          <cell r="B3745" t="str">
            <v>[英雄花嫁]ﾍﾗｸﾚｽ</v>
          </cell>
        </row>
        <row r="3746">
          <cell r="A3746">
            <v>16856111</v>
          </cell>
          <cell r="B3746" t="str">
            <v>[ﾃｯﾍﾟﾝ花嫁]ｺﾞﾌﾞﾘﾝ</v>
          </cell>
        </row>
        <row r="3747">
          <cell r="A3747">
            <v>16856112</v>
          </cell>
          <cell r="B3747" t="str">
            <v>[ﾃｯﾍﾟﾝ花嫁]ｺﾞﾌﾞﾘﾝ+</v>
          </cell>
        </row>
        <row r="3748">
          <cell r="A3748">
            <v>16856113</v>
          </cell>
          <cell r="B3748" t="str">
            <v>[嫁に金棒]ｺﾞﾌﾞﾘﾝ</v>
          </cell>
        </row>
        <row r="3749">
          <cell r="A3749">
            <v>16857111</v>
          </cell>
          <cell r="B3749" t="str">
            <v>[花嫁姫]ｳﾞｧﾙｷﾘｰ</v>
          </cell>
        </row>
        <row r="3750">
          <cell r="A3750">
            <v>16857112</v>
          </cell>
          <cell r="B3750" t="str">
            <v>[花嫁姫]ｳﾞｧﾙｷﾘｰ+</v>
          </cell>
        </row>
        <row r="3751">
          <cell r="A3751">
            <v>16857113</v>
          </cell>
          <cell r="B3751" t="str">
            <v>[戦花嫁]ｳﾞｧﾙｷﾘｰ</v>
          </cell>
        </row>
        <row r="3752">
          <cell r="A3752">
            <v>16858111</v>
          </cell>
          <cell r="B3752" t="str">
            <v>[正夢花嫁]ﾘｰﾌｪ</v>
          </cell>
        </row>
        <row r="3753">
          <cell r="A3753">
            <v>16858112</v>
          </cell>
          <cell r="B3753" t="str">
            <v>[正夢花嫁]ﾘｰﾌｪ+</v>
          </cell>
        </row>
        <row r="3754">
          <cell r="A3754">
            <v>16858113</v>
          </cell>
          <cell r="B3754" t="str">
            <v>[嫁抱っこ]ﾘｰﾌｪ</v>
          </cell>
        </row>
        <row r="3755">
          <cell r="A3755">
            <v>26859111</v>
          </cell>
          <cell r="B3755" t="str">
            <v>[花嫁海神]ﾎﾟｾｲﾄﾞﾝ</v>
          </cell>
        </row>
        <row r="3756">
          <cell r="A3756">
            <v>26859112</v>
          </cell>
          <cell r="B3756" t="str">
            <v>[花嫁海神]ﾎﾟｾｲﾄﾞﾝ+</v>
          </cell>
        </row>
        <row r="3757">
          <cell r="A3757">
            <v>26859113</v>
          </cell>
          <cell r="B3757" t="str">
            <v>[海神の入籍]ﾎﾟｾｲﾄﾞﾝ</v>
          </cell>
        </row>
        <row r="3758">
          <cell r="A3758">
            <v>26860111</v>
          </cell>
          <cell r="B3758" t="str">
            <v>[誘拐花嫁]ﾍﾟﾙｾﾎﾟﾈ</v>
          </cell>
        </row>
        <row r="3759">
          <cell r="A3759">
            <v>26860112</v>
          </cell>
          <cell r="B3759" t="str">
            <v>[誘拐花嫁]ﾍﾟﾙｾﾎﾟﾈ+</v>
          </cell>
        </row>
        <row r="3760">
          <cell r="A3760">
            <v>26860113</v>
          </cell>
          <cell r="B3760" t="str">
            <v>[冥府花嫁]ﾍﾟﾙｾﾎﾟﾈ</v>
          </cell>
        </row>
        <row r="3761">
          <cell r="A3761">
            <v>36861111</v>
          </cell>
          <cell r="B3761" t="str">
            <v>[求愛花嫁]ﾄｳﾃﾂ</v>
          </cell>
        </row>
        <row r="3762">
          <cell r="A3762">
            <v>36861112</v>
          </cell>
          <cell r="B3762" t="str">
            <v>[求愛花嫁]ﾄｳﾃﾂ+</v>
          </cell>
        </row>
        <row r="3763">
          <cell r="A3763">
            <v>36861113</v>
          </cell>
          <cell r="B3763" t="str">
            <v>[婚姻の契り]ﾄｳﾃﾂ</v>
          </cell>
        </row>
        <row r="3764">
          <cell r="A3764">
            <v>36862111</v>
          </cell>
          <cell r="B3764" t="str">
            <v>[至高花嫁]ｾﾞｳｽ</v>
          </cell>
        </row>
        <row r="3765">
          <cell r="A3765">
            <v>36862112</v>
          </cell>
          <cell r="B3765" t="str">
            <v>[至高花嫁]ｾﾞｳｽ+</v>
          </cell>
        </row>
        <row r="3766">
          <cell r="A3766">
            <v>36862113</v>
          </cell>
          <cell r="B3766" t="str">
            <v>[花嫁最高神]ｾﾞｳｽ</v>
          </cell>
        </row>
        <row r="3767">
          <cell r="A3767">
            <v>14863111</v>
          </cell>
          <cell r="B3767" t="str">
            <v>[花嫁]河童</v>
          </cell>
        </row>
        <row r="3768">
          <cell r="A3768">
            <v>14863112</v>
          </cell>
          <cell r="B3768" t="str">
            <v>[花嫁]河童+</v>
          </cell>
        </row>
        <row r="3769">
          <cell r="A3769">
            <v>14863113</v>
          </cell>
          <cell r="B3769" t="str">
            <v>[水神花嫁]河童</v>
          </cell>
        </row>
        <row r="3770">
          <cell r="A3770">
            <v>24864111</v>
          </cell>
          <cell r="B3770" t="str">
            <v>[花嫁]朱雀</v>
          </cell>
        </row>
        <row r="3771">
          <cell r="A3771">
            <v>24864112</v>
          </cell>
          <cell r="B3771" t="str">
            <v>[花嫁]朱雀+</v>
          </cell>
        </row>
        <row r="3772">
          <cell r="A3772">
            <v>24864113</v>
          </cell>
          <cell r="B3772" t="str">
            <v>[花嫁姫]朱雀</v>
          </cell>
        </row>
        <row r="3773">
          <cell r="A3773">
            <v>34865111</v>
          </cell>
          <cell r="B3773" t="str">
            <v>[花嫁]ｱﾓﾝ</v>
          </cell>
        </row>
        <row r="3774">
          <cell r="A3774">
            <v>34865112</v>
          </cell>
          <cell r="B3774" t="str">
            <v>[花嫁]ｱﾓﾝ+</v>
          </cell>
        </row>
        <row r="3775">
          <cell r="A3775">
            <v>34865113</v>
          </cell>
          <cell r="B3775" t="str">
            <v>[花嫁姫]ｱﾓﾝ</v>
          </cell>
        </row>
        <row r="3776">
          <cell r="A3776">
            <v>24866111</v>
          </cell>
          <cell r="B3776" t="str">
            <v>[花嫁]ｲｴﾃｨ</v>
          </cell>
        </row>
        <row r="3777">
          <cell r="A3777">
            <v>24866112</v>
          </cell>
          <cell r="B3777" t="str">
            <v>[花嫁]ｲｴﾃｨ+</v>
          </cell>
        </row>
        <row r="3778">
          <cell r="A3778">
            <v>24866113</v>
          </cell>
          <cell r="B3778" t="str">
            <v>[氷雪花嫁]ｲｴﾃｨ</v>
          </cell>
        </row>
        <row r="3779">
          <cell r="A3779">
            <v>26867111</v>
          </cell>
          <cell r="B3779" t="str">
            <v>[祝福女神]ﾌﾚｲﾔ</v>
          </cell>
        </row>
        <row r="3780">
          <cell r="A3780">
            <v>26867112</v>
          </cell>
          <cell r="B3780" t="str">
            <v>[祝福女神]ﾌﾚｲﾔ+</v>
          </cell>
        </row>
        <row r="3781">
          <cell r="A3781">
            <v>26867113</v>
          </cell>
          <cell r="B3781" t="str">
            <v>[2ndAnniversary]ﾌﾚｲﾔ</v>
          </cell>
        </row>
        <row r="3782">
          <cell r="A3782">
            <v>16868111</v>
          </cell>
          <cell r="B3782" t="str">
            <v>[記念竜王]ﾊﾞﾊﾑｰﾄ</v>
          </cell>
        </row>
        <row r="3783">
          <cell r="A3783">
            <v>16868112</v>
          </cell>
          <cell r="B3783" t="str">
            <v>[記念竜王]ﾊﾞﾊﾑｰﾄ+</v>
          </cell>
        </row>
        <row r="3784">
          <cell r="A3784">
            <v>16868113</v>
          </cell>
          <cell r="B3784" t="str">
            <v>[2ndAnniversary]ﾊﾞﾊﾑｰﾄ</v>
          </cell>
        </row>
        <row r="3785">
          <cell r="A3785">
            <v>26869111</v>
          </cell>
          <cell r="B3785" t="str">
            <v>[記念竜王]ﾊﾞﾊﾑｰﾄ</v>
          </cell>
        </row>
        <row r="3786">
          <cell r="A3786">
            <v>26869112</v>
          </cell>
          <cell r="B3786" t="str">
            <v>[記念竜王]ﾊﾞﾊﾑｰﾄ+</v>
          </cell>
        </row>
        <row r="3787">
          <cell r="A3787">
            <v>26869113</v>
          </cell>
          <cell r="B3787" t="str">
            <v>[2ndAnniversary]ﾊﾞﾊﾑｰﾄ</v>
          </cell>
        </row>
        <row r="3788">
          <cell r="A3788">
            <v>36870111</v>
          </cell>
          <cell r="B3788" t="str">
            <v>[記念竜王]ﾊﾞﾊﾑｰﾄ</v>
          </cell>
        </row>
        <row r="3789">
          <cell r="A3789">
            <v>36870112</v>
          </cell>
          <cell r="B3789" t="str">
            <v>[記念竜王]ﾊﾞﾊﾑｰﾄ+</v>
          </cell>
        </row>
        <row r="3790">
          <cell r="A3790">
            <v>36870113</v>
          </cell>
          <cell r="B3790" t="str">
            <v>[2ndAnniversary]ﾊﾞﾊﾑｰﾄ</v>
          </cell>
        </row>
        <row r="3791">
          <cell r="A3791">
            <v>17871111</v>
          </cell>
          <cell r="B3791" t="str">
            <v>[淫魔]ﾘﾘﾝ</v>
          </cell>
        </row>
        <row r="3792">
          <cell r="A3792">
            <v>17871112</v>
          </cell>
          <cell r="B3792" t="str">
            <v>[淫魔]ﾘﾘﾝ+</v>
          </cell>
        </row>
        <row r="3793">
          <cell r="A3793">
            <v>17871113</v>
          </cell>
          <cell r="B3793" t="str">
            <v>[創世淫魔]ﾘﾘﾝ</v>
          </cell>
        </row>
        <row r="3794">
          <cell r="A3794">
            <v>27871113</v>
          </cell>
          <cell r="B3794" t="str">
            <v>[創世淫魔]ﾘﾘﾝ</v>
          </cell>
        </row>
        <row r="3795">
          <cell r="A3795">
            <v>37871113</v>
          </cell>
          <cell r="B3795" t="str">
            <v>[創世淫魔]ﾘﾘﾝ</v>
          </cell>
        </row>
        <row r="3796">
          <cell r="A3796">
            <v>26872111</v>
          </cell>
          <cell r="B3796" t="str">
            <v>ﾋﾞﾌﾛﾝｽ</v>
          </cell>
        </row>
        <row r="3797">
          <cell r="A3797">
            <v>26872112</v>
          </cell>
          <cell r="B3797" t="str">
            <v>ﾋﾞﾌﾛﾝｽ+</v>
          </cell>
        </row>
        <row r="3798">
          <cell r="A3798">
            <v>26872113</v>
          </cell>
          <cell r="B3798" t="str">
            <v>[死操魔姫]ﾋﾞﾌﾛﾝｽ</v>
          </cell>
        </row>
        <row r="3799">
          <cell r="A3799">
            <v>36873111</v>
          </cell>
          <cell r="B3799" t="str">
            <v>[ﾛｯｷﾝｱｲﾄﾞﾙ]ｸﾞﾗｼｬ･ﾗﾎﾞﾗｽ</v>
          </cell>
        </row>
        <row r="3800">
          <cell r="A3800">
            <v>36873112</v>
          </cell>
          <cell r="B3800" t="str">
            <v>[ﾛｯｷﾝｱｲﾄﾞﾙ]ｸﾞﾗｼｬ･ﾗﾎﾞﾗｽ+</v>
          </cell>
        </row>
        <row r="3801">
          <cell r="A3801">
            <v>36873113</v>
          </cell>
          <cell r="B3801" t="str">
            <v>[ﾃﾞｨｰﾌﾟﾛｯｸｱｲﾄﾞﾙ]ｸﾞﾗｼｬ･ﾗﾎﾞﾗｽ</v>
          </cell>
        </row>
        <row r="3802">
          <cell r="A3802">
            <v>34874111</v>
          </cell>
          <cell r="B3802" t="str">
            <v>[赤毛]ﾋﾟｸｼｰ</v>
          </cell>
        </row>
        <row r="3803">
          <cell r="A3803">
            <v>34874112</v>
          </cell>
          <cell r="B3803" t="str">
            <v>[赤毛]ﾋﾟｸｼｰ+</v>
          </cell>
        </row>
        <row r="3804">
          <cell r="A3804">
            <v>34874113</v>
          </cell>
          <cell r="B3804" t="str">
            <v>[赤毛の妖精]ﾋﾟｸｼｰ</v>
          </cell>
        </row>
        <row r="3805">
          <cell r="A3805">
            <v>37877111</v>
          </cell>
          <cell r="B3805" t="str">
            <v>ｲｻﾞﾅｷﾞ</v>
          </cell>
        </row>
        <row r="3806">
          <cell r="A3806">
            <v>37877112</v>
          </cell>
          <cell r="B3806" t="str">
            <v>ｲｻﾞﾅｷﾞ+</v>
          </cell>
        </row>
        <row r="3807">
          <cell r="A3807">
            <v>37877113</v>
          </cell>
          <cell r="B3807" t="str">
            <v>[天地創造の神]ｲｻﾞﾅｷﾞ</v>
          </cell>
        </row>
        <row r="3808">
          <cell r="A3808">
            <v>15980011</v>
          </cell>
          <cell r="B3808" t="str">
            <v>[進撃の一撃艶技]ﾌﾟﾗﾁﾅｽﾗｲﾑ</v>
          </cell>
        </row>
        <row r="3809">
          <cell r="A3809">
            <v>15981011</v>
          </cell>
          <cell r="B3809" t="str">
            <v>[りんぷん!艶技]ﾌﾟﾗﾁﾅｽﾗｲﾑ</v>
          </cell>
        </row>
        <row r="3810">
          <cell r="A3810">
            <v>35878111</v>
          </cell>
          <cell r="B3810" t="str">
            <v>[七蛇怪女]ﾑｼｭﾏｯﾍ</v>
          </cell>
        </row>
        <row r="3811">
          <cell r="A3811">
            <v>35878112</v>
          </cell>
          <cell r="B3811" t="str">
            <v>[七蛇怪女]ﾑｼｭﾏｯﾍ+</v>
          </cell>
        </row>
        <row r="3812">
          <cell r="A3812">
            <v>35878113</v>
          </cell>
          <cell r="B3812" t="str">
            <v>[ﾊﾞﾋﾞﾛﾆｱﾌﾟﾘﾝｾｽ]ﾑｼｭﾏｯﾍ</v>
          </cell>
        </row>
        <row r="3813">
          <cell r="A3813">
            <v>26879111</v>
          </cell>
          <cell r="B3813" t="str">
            <v>[大山]ﾊﾟｰﾙｳﾞｧﾃｨｰ</v>
          </cell>
        </row>
        <row r="3814">
          <cell r="A3814">
            <v>26879112</v>
          </cell>
          <cell r="B3814" t="str">
            <v>[大山]ﾊﾟｰﾙｳﾞｧﾃｨｰ+</v>
          </cell>
        </row>
        <row r="3815">
          <cell r="A3815">
            <v>26879113</v>
          </cell>
          <cell r="B3815" t="str">
            <v>[大山女神]ﾊﾟｰﾙｳﾞｧﾃｨｰ</v>
          </cell>
        </row>
        <row r="3816">
          <cell r="A3816">
            <v>15880111</v>
          </cell>
          <cell r="B3816" t="str">
            <v>[恵愛女神]ｲｼｭﾀﾙ</v>
          </cell>
        </row>
        <row r="3817">
          <cell r="A3817">
            <v>15880112</v>
          </cell>
          <cell r="B3817" t="str">
            <v>[恵愛女神]ｲｼｭﾀﾙ+</v>
          </cell>
        </row>
        <row r="3818">
          <cell r="A3818">
            <v>15880113</v>
          </cell>
          <cell r="B3818" t="str">
            <v>[闘争の金星姫]ｲｼｭﾀﾙ</v>
          </cell>
        </row>
        <row r="3819">
          <cell r="A3819">
            <v>36881111</v>
          </cell>
          <cell r="B3819" t="str">
            <v>[天秤]ｽｸﾙﾄﾞ</v>
          </cell>
        </row>
        <row r="3820">
          <cell r="A3820">
            <v>36881112</v>
          </cell>
          <cell r="B3820" t="str">
            <v>[天秤]ｽｸﾙﾄﾞ+</v>
          </cell>
        </row>
        <row r="3821">
          <cell r="A3821">
            <v>36881113</v>
          </cell>
          <cell r="B3821" t="str">
            <v>[命の天秤]ｽｸﾙﾄﾞ</v>
          </cell>
        </row>
        <row r="3822">
          <cell r="A3822">
            <v>26882111</v>
          </cell>
          <cell r="B3822" t="str">
            <v>[進撃巨獣]ﾘｳﾞｧｲｱｻﾝ</v>
          </cell>
        </row>
        <row r="3823">
          <cell r="A3823">
            <v>26882112</v>
          </cell>
          <cell r="B3823" t="str">
            <v>[進撃巨獣]ﾘｳﾞｧｲｱｻﾝ+</v>
          </cell>
        </row>
        <row r="3824">
          <cell r="A3824">
            <v>26882113</v>
          </cell>
          <cell r="B3824" t="str">
            <v>[大海獣王]ﾘｳﾞｧｲｱｻﾝ</v>
          </cell>
        </row>
        <row r="3825">
          <cell r="A3825">
            <v>14883111</v>
          </cell>
          <cell r="B3825" t="str">
            <v>[大炎精]ｲﾌﾘｰﾄ</v>
          </cell>
        </row>
        <row r="3826">
          <cell r="A3826">
            <v>14883112</v>
          </cell>
          <cell r="B3826" t="str">
            <v>[大炎精]ｲﾌﾘｰﾄ+</v>
          </cell>
        </row>
        <row r="3827">
          <cell r="A3827">
            <v>14883113</v>
          </cell>
          <cell r="B3827" t="str">
            <v>[爆煙]ｲﾌﾘｰﾄ</v>
          </cell>
        </row>
        <row r="3828">
          <cell r="A3828">
            <v>15884111</v>
          </cell>
          <cell r="B3828" t="str">
            <v>ｱﾒﾉﾄﾘﾌﾈ</v>
          </cell>
        </row>
        <row r="3829">
          <cell r="A3829">
            <v>15884112</v>
          </cell>
          <cell r="B3829" t="str">
            <v>ｱﾒﾉﾄﾘﾌﾈ+</v>
          </cell>
        </row>
        <row r="3830">
          <cell r="A3830">
            <v>15884113</v>
          </cell>
          <cell r="B3830" t="str">
            <v>[大船神]ｱﾒﾉﾄﾘﾌﾈ</v>
          </cell>
        </row>
        <row r="3831">
          <cell r="A3831">
            <v>36885111</v>
          </cell>
          <cell r="B3831" t="str">
            <v>[罰天使]ｻﾘｴﾙ</v>
          </cell>
        </row>
        <row r="3832">
          <cell r="A3832">
            <v>36885112</v>
          </cell>
          <cell r="B3832" t="str">
            <v>[罰天使]ｻﾘｴﾙ+</v>
          </cell>
        </row>
        <row r="3833">
          <cell r="A3833">
            <v>36885113</v>
          </cell>
          <cell r="B3833" t="str">
            <v>[美髪罰天使]ｻﾘｴﾙ</v>
          </cell>
        </row>
        <row r="3834">
          <cell r="A3834">
            <v>13886111</v>
          </cell>
          <cell r="B3834" t="str">
            <v>[ときめき]乙姫</v>
          </cell>
        </row>
        <row r="3835">
          <cell r="A3835">
            <v>14887111</v>
          </cell>
          <cell r="B3835" t="str">
            <v>[ﾄﾞｷﾄﾞｷ]乙姫</v>
          </cell>
        </row>
        <row r="3836">
          <cell r="A3836">
            <v>16888111</v>
          </cell>
          <cell r="B3836" t="str">
            <v>[あなたと一緒に]乙姫</v>
          </cell>
        </row>
        <row r="3837">
          <cell r="A3837">
            <v>16889113</v>
          </cell>
          <cell r="B3837" t="str">
            <v>[わくわく]乙姫</v>
          </cell>
        </row>
        <row r="3838">
          <cell r="A3838">
            <v>15890111</v>
          </cell>
          <cell r="B3838" t="str">
            <v>[びしょ濡れ]乙姫</v>
          </cell>
        </row>
        <row r="3839">
          <cell r="A3839">
            <v>15891113</v>
          </cell>
          <cell r="B3839" t="str">
            <v>[波乗りﾃﾞｰﾄ]乙姫</v>
          </cell>
        </row>
        <row r="3840">
          <cell r="A3840">
            <v>17892111</v>
          </cell>
          <cell r="B3840" t="str">
            <v>[遊泳竜女]乙姫</v>
          </cell>
        </row>
        <row r="3841">
          <cell r="A3841">
            <v>17893113</v>
          </cell>
          <cell r="B3841" t="str">
            <v>[竜女の恋心]乙姫</v>
          </cell>
        </row>
        <row r="3842">
          <cell r="A3842">
            <v>23894111</v>
          </cell>
          <cell r="B3842" t="str">
            <v>[ときめき]乙姫</v>
          </cell>
        </row>
        <row r="3843">
          <cell r="A3843">
            <v>24895111</v>
          </cell>
          <cell r="B3843" t="str">
            <v>[ﾄﾞｷﾄﾞｷ]乙姫</v>
          </cell>
        </row>
        <row r="3844">
          <cell r="A3844">
            <v>26896111</v>
          </cell>
          <cell r="B3844" t="str">
            <v>[あなたと一緒に]乙姫</v>
          </cell>
        </row>
        <row r="3845">
          <cell r="A3845">
            <v>26897113</v>
          </cell>
          <cell r="B3845" t="str">
            <v>[わくわく]乙姫</v>
          </cell>
        </row>
        <row r="3846">
          <cell r="A3846">
            <v>25898111</v>
          </cell>
          <cell r="B3846" t="str">
            <v>[びしょ濡れ]乙姫</v>
          </cell>
        </row>
        <row r="3847">
          <cell r="A3847">
            <v>25899113</v>
          </cell>
          <cell r="B3847" t="str">
            <v>[波乗りﾃﾞｰﾄ]乙姫</v>
          </cell>
        </row>
        <row r="3848">
          <cell r="A3848">
            <v>27900111</v>
          </cell>
          <cell r="B3848" t="str">
            <v>[遊泳竜女]乙姫</v>
          </cell>
        </row>
        <row r="3849">
          <cell r="A3849">
            <v>27901113</v>
          </cell>
          <cell r="B3849" t="str">
            <v>[竜女の恋心]乙姫</v>
          </cell>
        </row>
        <row r="3850">
          <cell r="A3850">
            <v>33902111</v>
          </cell>
          <cell r="B3850" t="str">
            <v>[ときめき]乙姫</v>
          </cell>
        </row>
        <row r="3851">
          <cell r="A3851">
            <v>34903111</v>
          </cell>
          <cell r="B3851" t="str">
            <v>[ﾄﾞｷﾄﾞｷ]乙姫</v>
          </cell>
        </row>
        <row r="3852">
          <cell r="A3852">
            <v>36904111</v>
          </cell>
          <cell r="B3852" t="str">
            <v>[あなたと一緒に]乙姫</v>
          </cell>
        </row>
        <row r="3853">
          <cell r="A3853">
            <v>36905113</v>
          </cell>
          <cell r="B3853" t="str">
            <v>[わくわく]乙姫</v>
          </cell>
        </row>
        <row r="3854">
          <cell r="A3854">
            <v>35906111</v>
          </cell>
          <cell r="B3854" t="str">
            <v>[びしょ濡れ]乙姫</v>
          </cell>
        </row>
        <row r="3855">
          <cell r="A3855">
            <v>35907113</v>
          </cell>
          <cell r="B3855" t="str">
            <v>[波乗りﾃﾞｰﾄ]乙姫</v>
          </cell>
        </row>
        <row r="3856">
          <cell r="A3856">
            <v>37908111</v>
          </cell>
          <cell r="B3856" t="str">
            <v>[遊泳竜女]乙姫</v>
          </cell>
        </row>
        <row r="3857">
          <cell r="A3857">
            <v>37909113</v>
          </cell>
          <cell r="B3857" t="str">
            <v>[竜女の恋心]乙姫</v>
          </cell>
        </row>
        <row r="3858">
          <cell r="A3858">
            <v>15910111</v>
          </cell>
          <cell r="B3858" t="str">
            <v>[灼熱姫]ﾍｽﾃｨｱ</v>
          </cell>
        </row>
        <row r="3859">
          <cell r="A3859">
            <v>15910112</v>
          </cell>
          <cell r="B3859" t="str">
            <v>[灼熱姫]ﾍｽﾃｨｱ+</v>
          </cell>
        </row>
        <row r="3860">
          <cell r="A3860">
            <v>15910113</v>
          </cell>
          <cell r="B3860" t="str">
            <v>[灼熱の慈愛姫]ﾍｽﾃｨｱ</v>
          </cell>
        </row>
        <row r="3861">
          <cell r="A3861">
            <v>26911111</v>
          </cell>
          <cell r="B3861" t="str">
            <v>[極・踊火艶神]ﾍｽﾃｨｱ</v>
          </cell>
        </row>
        <row r="3862">
          <cell r="A3862">
            <v>26911112</v>
          </cell>
          <cell r="B3862" t="str">
            <v>[極・踊火艶神]ﾍｽﾃｨｱ+</v>
          </cell>
        </row>
        <row r="3863">
          <cell r="A3863">
            <v>26911113</v>
          </cell>
          <cell r="B3863" t="str">
            <v>[極・灼熱誘炉]ﾍｽﾃｨｱ</v>
          </cell>
        </row>
        <row r="3864">
          <cell r="A3864">
            <v>35912111</v>
          </cell>
          <cell r="B3864" t="str">
            <v>[真極・炉神大火]ﾍｽﾃｨｱ</v>
          </cell>
        </row>
        <row r="3865">
          <cell r="A3865">
            <v>35912112</v>
          </cell>
          <cell r="B3865" t="str">
            <v>[真極・炉神大火]ﾍｽﾃｨｱ+</v>
          </cell>
        </row>
        <row r="3866">
          <cell r="A3866">
            <v>35912113</v>
          </cell>
          <cell r="B3866" t="str">
            <v>[真極・滅却闇炉]ﾍｽﾃｨｱ</v>
          </cell>
        </row>
        <row r="3867">
          <cell r="A3867">
            <v>36913111</v>
          </cell>
          <cell r="B3867" t="str">
            <v>[浮亀]ｱｽﾋﾟﾄﾞｹﾛｰﾈ</v>
          </cell>
        </row>
        <row r="3868">
          <cell r="A3868">
            <v>36913112</v>
          </cell>
          <cell r="B3868" t="str">
            <v>[浮亀]ｱｽﾋﾟﾄﾞｹﾛｰﾈ+</v>
          </cell>
        </row>
        <row r="3869">
          <cell r="A3869">
            <v>36913113</v>
          </cell>
          <cell r="B3869" t="str">
            <v>[浮亀乙女]ｱｽﾋﾟﾄﾞｹﾛｰﾈ</v>
          </cell>
        </row>
        <row r="3870">
          <cell r="A3870">
            <v>37914111</v>
          </cell>
          <cell r="B3870" t="str">
            <v>[初海天照神]ｱﾏﾃﾗｽ</v>
          </cell>
        </row>
        <row r="3871">
          <cell r="A3871">
            <v>37914112</v>
          </cell>
          <cell r="B3871" t="str">
            <v>[初海天照神]ｱﾏﾃﾗｽ+</v>
          </cell>
        </row>
        <row r="3872">
          <cell r="A3872">
            <v>37914113</v>
          </cell>
          <cell r="B3872" t="str">
            <v>[日輪水着神]ｱﾏﾃﾗｽ</v>
          </cell>
        </row>
        <row r="3873">
          <cell r="A3873">
            <v>17915111</v>
          </cell>
          <cell r="B3873" t="str">
            <v>[灼熱夏天使]ｳﾘｴﾙ</v>
          </cell>
        </row>
        <row r="3874">
          <cell r="A3874">
            <v>17915112</v>
          </cell>
          <cell r="B3874" t="str">
            <v>[灼熱夏天使]ｳﾘｴﾙ+</v>
          </cell>
        </row>
        <row r="3875">
          <cell r="A3875">
            <v>17915113</v>
          </cell>
          <cell r="B3875" t="str">
            <v>[艶罰ﾋﾞｷﾆ]ｳﾘｴﾙ</v>
          </cell>
        </row>
        <row r="3876">
          <cell r="A3876">
            <v>26916111</v>
          </cell>
          <cell r="B3876" t="str">
            <v>[夏色海蛇姫]ｻｰﾍﾟﾝﾄ</v>
          </cell>
        </row>
        <row r="3877">
          <cell r="A3877">
            <v>26916112</v>
          </cell>
          <cell r="B3877" t="str">
            <v>[夏色海蛇姫]ｻｰﾍﾟﾝﾄ+</v>
          </cell>
        </row>
        <row r="3878">
          <cell r="A3878">
            <v>26916113</v>
          </cell>
          <cell r="B3878" t="str">
            <v>[ｻﾏｰﾄﾞﾘｰﾑ]ｻｰﾍﾟﾝﾄ</v>
          </cell>
        </row>
        <row r="3879">
          <cell r="A3879">
            <v>26917111</v>
          </cell>
          <cell r="B3879" t="str">
            <v>[愛夏純悪神]ｱﾝﾘ･ﾏﾕ</v>
          </cell>
        </row>
        <row r="3880">
          <cell r="A3880">
            <v>26917112</v>
          </cell>
          <cell r="B3880" t="str">
            <v>[愛夏純悪神]ｱﾝﾘ･ﾏﾕ+</v>
          </cell>
        </row>
        <row r="3881">
          <cell r="A3881">
            <v>26917113</v>
          </cell>
          <cell r="B3881" t="str">
            <v>[悪神ﾋﾞｷﾆ]ｱﾝﾘ・ﾏﾕ</v>
          </cell>
        </row>
        <row r="3882">
          <cell r="A3882">
            <v>26918111</v>
          </cell>
          <cell r="B3882" t="str">
            <v>[浮夏蛇神姫]ｸｸﾙｶﾝ</v>
          </cell>
        </row>
        <row r="3883">
          <cell r="A3883">
            <v>26918112</v>
          </cell>
          <cell r="B3883" t="str">
            <v>[浮夏蛇神姫]ｸｸﾙｶﾝ+</v>
          </cell>
        </row>
        <row r="3884">
          <cell r="A3884">
            <v>26918113</v>
          </cell>
          <cell r="B3884" t="str">
            <v>[至宝ﾋﾞｷﾆ]ｸｸﾙｶﾝ</v>
          </cell>
        </row>
        <row r="3885">
          <cell r="A3885">
            <v>16919111</v>
          </cell>
          <cell r="B3885" t="str">
            <v>[夏波女帝姫]ﾊｰﾄｸｨｰﾝ</v>
          </cell>
        </row>
        <row r="3886">
          <cell r="A3886">
            <v>16919112</v>
          </cell>
          <cell r="B3886" t="str">
            <v>[夏波女帝姫]ﾊｰﾄｸｨｰﾝ+</v>
          </cell>
        </row>
        <row r="3887">
          <cell r="A3887">
            <v>16919113</v>
          </cell>
          <cell r="B3887" t="str">
            <v>[夏ﾛﾏﾝｽ]ﾊｰﾄｸｲｰﾝ</v>
          </cell>
        </row>
        <row r="3888">
          <cell r="A3888">
            <v>16920111</v>
          </cell>
          <cell r="B3888" t="str">
            <v>[夏想冥王姫]ｵｼﾘｽ</v>
          </cell>
        </row>
        <row r="3889">
          <cell r="A3889">
            <v>16920112</v>
          </cell>
          <cell r="B3889" t="str">
            <v>[夏想冥王姫]ｵｼﾘｽ+</v>
          </cell>
        </row>
        <row r="3890">
          <cell r="A3890">
            <v>16920113</v>
          </cell>
          <cell r="B3890" t="str">
            <v>[冥界ﾋﾞｷﾆ]ｵｼﾘｽ</v>
          </cell>
        </row>
        <row r="3891">
          <cell r="A3891">
            <v>36921111</v>
          </cell>
          <cell r="B3891" t="str">
            <v>[夏浮輪竜]ﾘﾃﾞｨｱ</v>
          </cell>
        </row>
        <row r="3892">
          <cell r="A3892">
            <v>36921112</v>
          </cell>
          <cell r="B3892" t="str">
            <v>[夏浮輪竜]ﾘﾃﾞｨｱ+</v>
          </cell>
        </row>
        <row r="3893">
          <cell r="A3893">
            <v>36921113</v>
          </cell>
          <cell r="B3893" t="str">
            <v>[幼竜ﾊﾞｶﾝｽ]ﾘﾃﾞｨｱ</v>
          </cell>
        </row>
        <row r="3894">
          <cell r="A3894">
            <v>36922111</v>
          </cell>
          <cell r="B3894" t="str">
            <v>[夏ﾌｪｽ!]ﾌﾞｴﾙ</v>
          </cell>
        </row>
        <row r="3895">
          <cell r="A3895">
            <v>36922112</v>
          </cell>
          <cell r="B3895" t="str">
            <v>[夏ﾌｪｽ!]ﾌﾞｴﾙ+</v>
          </cell>
        </row>
        <row r="3896">
          <cell r="A3896">
            <v>36922113</v>
          </cell>
          <cell r="B3896" t="str">
            <v>[激ｱﾂ夏LIVE]ﾌﾞｴﾙ</v>
          </cell>
        </row>
        <row r="3897">
          <cell r="A3897">
            <v>24923111</v>
          </cell>
          <cell r="B3897" t="str">
            <v>[浜辺]ﾀﾞﾝﾀﾘｱﾝ</v>
          </cell>
        </row>
        <row r="3898">
          <cell r="A3898">
            <v>24923112</v>
          </cell>
          <cell r="B3898" t="str">
            <v>[浜辺]ﾀﾞﾝﾀﾘｱﾝ+</v>
          </cell>
        </row>
        <row r="3899">
          <cell r="A3899">
            <v>24923113</v>
          </cell>
          <cell r="B3899" t="str">
            <v>[浜辺司書]ﾀﾞﾝﾀﾘｱﾝ</v>
          </cell>
        </row>
        <row r="3900">
          <cell r="A3900">
            <v>24924111</v>
          </cell>
          <cell r="B3900" t="str">
            <v>[氷海]雪女</v>
          </cell>
        </row>
        <row r="3901">
          <cell r="A3901">
            <v>24924112</v>
          </cell>
          <cell r="B3901" t="str">
            <v>[氷海]雪女+</v>
          </cell>
        </row>
        <row r="3902">
          <cell r="A3902">
            <v>24924113</v>
          </cell>
          <cell r="B3902" t="str">
            <v>[氷海乙女]雪女</v>
          </cell>
        </row>
        <row r="3903">
          <cell r="A3903">
            <v>34925111</v>
          </cell>
          <cell r="B3903" t="str">
            <v>[入愛]ｽｸﾙﾄﾞ</v>
          </cell>
        </row>
        <row r="3904">
          <cell r="A3904">
            <v>34925112</v>
          </cell>
          <cell r="B3904" t="str">
            <v>[入愛]ｽｸﾙﾄﾞ+</v>
          </cell>
        </row>
        <row r="3905">
          <cell r="A3905">
            <v>34925113</v>
          </cell>
          <cell r="B3905" t="str">
            <v>[一球入愛]ｽｸﾙﾄﾞ</v>
          </cell>
        </row>
        <row r="3906">
          <cell r="A3906">
            <v>14926111</v>
          </cell>
          <cell r="B3906" t="str">
            <v>[波乗り]ｱﾙｺｰﾝ</v>
          </cell>
        </row>
        <row r="3907">
          <cell r="A3907">
            <v>14926112</v>
          </cell>
          <cell r="B3907" t="str">
            <v>[波乗り]ｱﾙｺｰﾝ+</v>
          </cell>
        </row>
        <row r="3908">
          <cell r="A3908">
            <v>14926113</v>
          </cell>
          <cell r="B3908" t="str">
            <v>[波乗り姫]ｱﾙｺｰﾝ</v>
          </cell>
        </row>
        <row r="3909">
          <cell r="A3909">
            <v>16927111</v>
          </cell>
          <cell r="B3909" t="str">
            <v>[蘇生従姫]ｿﾞﾝﾋﾞ</v>
          </cell>
        </row>
        <row r="3910">
          <cell r="A3910">
            <v>16927112</v>
          </cell>
          <cell r="B3910" t="str">
            <v>[蘇生従姫]ｿﾞﾝﾋﾞ+</v>
          </cell>
        </row>
        <row r="3911">
          <cell r="A3911">
            <v>16927113</v>
          </cell>
          <cell r="B3911" t="str">
            <v>[不滅のｶﾗﾀﾞ]ｿﾞﾝﾋﾞ</v>
          </cell>
        </row>
        <row r="3912">
          <cell r="A3912">
            <v>26928111</v>
          </cell>
          <cell r="B3912" t="str">
            <v>[真祖覚醒]ｳﾞｧﾝﾊﾟｲｱ</v>
          </cell>
        </row>
        <row r="3913">
          <cell r="A3913">
            <v>26928112</v>
          </cell>
          <cell r="B3913" t="str">
            <v>[真祖覚醒]ｳﾞｧﾝﾊﾟｲｱ+</v>
          </cell>
        </row>
        <row r="3914">
          <cell r="A3914">
            <v>26928113</v>
          </cell>
          <cell r="B3914" t="str">
            <v>[吸血覚醒]ｳﾞｧﾝﾊﾟｲｱ</v>
          </cell>
        </row>
        <row r="3915">
          <cell r="A3915">
            <v>34929111</v>
          </cell>
          <cell r="B3915" t="str">
            <v>[夜の従者]ｷｮﾝｼｰ</v>
          </cell>
        </row>
        <row r="3916">
          <cell r="A3916">
            <v>34929112</v>
          </cell>
          <cell r="B3916" t="str">
            <v>[夜の従者]ｷｮﾝｼｰ+</v>
          </cell>
        </row>
        <row r="3917">
          <cell r="A3917">
            <v>34929113</v>
          </cell>
          <cell r="B3917" t="str">
            <v>[魔の札]ｷｮﾝｼｰ</v>
          </cell>
        </row>
        <row r="3918">
          <cell r="A3918">
            <v>26930111</v>
          </cell>
          <cell r="B3918" t="str">
            <v>[七夕姫]ｵﾘﾋﾒ</v>
          </cell>
        </row>
        <row r="3919">
          <cell r="A3919">
            <v>26930112</v>
          </cell>
          <cell r="B3919" t="str">
            <v>[七夕姫]ｵﾘﾋﾒ+</v>
          </cell>
        </row>
        <row r="3920">
          <cell r="A3920">
            <v>26930113</v>
          </cell>
          <cell r="B3920" t="str">
            <v>[愛逢七夕姫]ｵﾘﾋﾒ</v>
          </cell>
        </row>
        <row r="3921">
          <cell r="A3921">
            <v>35931111</v>
          </cell>
          <cell r="B3921" t="str">
            <v>[穏星龍]ﾙﾅﾅ</v>
          </cell>
        </row>
        <row r="3922">
          <cell r="A3922">
            <v>35931112</v>
          </cell>
          <cell r="B3922" t="str">
            <v>[穏星龍]ﾙﾅﾅ+</v>
          </cell>
        </row>
        <row r="3923">
          <cell r="A3923">
            <v>35931113</v>
          </cell>
          <cell r="B3923" t="str">
            <v>[火焔の宝玉姫]ﾙﾅﾅ</v>
          </cell>
        </row>
        <row r="3924">
          <cell r="A3924">
            <v>16932111</v>
          </cell>
          <cell r="B3924" t="str">
            <v>[告愛神]ﾌﾚｲ</v>
          </cell>
        </row>
        <row r="3925">
          <cell r="A3925">
            <v>16932112</v>
          </cell>
          <cell r="B3925" t="str">
            <v>[告愛神]ﾌﾚｲ+</v>
          </cell>
        </row>
        <row r="3926">
          <cell r="A3926">
            <v>16932113</v>
          </cell>
          <cell r="B3926" t="str">
            <v>[告愛美麗神]ﾌﾚｲ</v>
          </cell>
        </row>
        <row r="3927">
          <cell r="A3927">
            <v>27933111</v>
          </cell>
          <cell r="B3927" t="str">
            <v>[黒冥皇]ﾊﾃﾞｽ</v>
          </cell>
        </row>
        <row r="3928">
          <cell r="A3928">
            <v>27933112</v>
          </cell>
          <cell r="B3928" t="str">
            <v>[黒冥皇]ﾊﾃﾞｽ+</v>
          </cell>
        </row>
        <row r="3929">
          <cell r="A3929">
            <v>27933113</v>
          </cell>
          <cell r="B3929" t="str">
            <v>[冥府神王]ﾊﾃﾞｽ</v>
          </cell>
        </row>
        <row r="3930">
          <cell r="A3930">
            <v>15934111</v>
          </cell>
          <cell r="B3930" t="str">
            <v>[爽海戦姫]ｱﾅﾄ</v>
          </cell>
        </row>
        <row r="3931">
          <cell r="A3931">
            <v>15934112</v>
          </cell>
          <cell r="B3931" t="str">
            <v>[爽海戦姫]ｱﾅﾄ+</v>
          </cell>
        </row>
        <row r="3932">
          <cell r="A3932">
            <v>15934113</v>
          </cell>
          <cell r="B3932" t="str">
            <v>[暴戻戦姫]ｱﾅﾄ</v>
          </cell>
        </row>
        <row r="3933">
          <cell r="A3933">
            <v>26935111</v>
          </cell>
          <cell r="B3933" t="str">
            <v>ｳﾌﾟｳｱｳﾄ</v>
          </cell>
        </row>
        <row r="3934">
          <cell r="A3934">
            <v>26935112</v>
          </cell>
          <cell r="B3934" t="str">
            <v>ｳﾌﾟｳｱｳﾄ+</v>
          </cell>
        </row>
        <row r="3935">
          <cell r="A3935">
            <v>26935113</v>
          </cell>
          <cell r="B3935" t="str">
            <v>[魁光武神]ｳﾌﾟｳｱｳﾄ</v>
          </cell>
        </row>
        <row r="3936">
          <cell r="A3936">
            <v>16936111</v>
          </cell>
          <cell r="B3936" t="str">
            <v>[強欲]ﾏﾝﾓﾝ</v>
          </cell>
        </row>
        <row r="3937">
          <cell r="A3937">
            <v>16936112</v>
          </cell>
          <cell r="B3937" t="str">
            <v>[強欲]ﾏﾝﾓﾝ+</v>
          </cell>
        </row>
        <row r="3938">
          <cell r="A3938">
            <v>16936113</v>
          </cell>
          <cell r="B3938" t="str">
            <v>[黒欲魔神姫]ﾏﾝﾓﾝ</v>
          </cell>
        </row>
        <row r="3939">
          <cell r="A3939">
            <v>24937111</v>
          </cell>
          <cell r="B3939" t="str">
            <v>[魔性]ﾃﾞｰﾓﾝ</v>
          </cell>
        </row>
        <row r="3940">
          <cell r="A3940">
            <v>24937112</v>
          </cell>
          <cell r="B3940" t="str">
            <v>[魔性]ﾃﾞｰﾓﾝ+</v>
          </cell>
        </row>
        <row r="3941">
          <cell r="A3941">
            <v>24937113</v>
          </cell>
          <cell r="B3941" t="str">
            <v>[黒翼悪魔]ﾃﾞｰﾓﾝ</v>
          </cell>
        </row>
        <row r="3942">
          <cell r="A3942">
            <v>35938111</v>
          </cell>
          <cell r="B3942" t="str">
            <v>[黄穀姫]ｾﾝﾃｵﾄﾙ</v>
          </cell>
        </row>
        <row r="3943">
          <cell r="A3943">
            <v>35938112</v>
          </cell>
          <cell r="B3943" t="str">
            <v>[黄穀姫]ｾﾝﾃｵﾄﾙ+</v>
          </cell>
        </row>
        <row r="3944">
          <cell r="A3944">
            <v>35938113</v>
          </cell>
          <cell r="B3944" t="str">
            <v>[黄穀女神]ｾﾝﾃｵﾄﾙ</v>
          </cell>
        </row>
        <row r="3945">
          <cell r="A3945">
            <v>16939111</v>
          </cell>
          <cell r="B3945" t="str">
            <v>[太白猫]ｷｬｽﾊﾟﾘｰｸﾞ</v>
          </cell>
        </row>
        <row r="3946">
          <cell r="A3946">
            <v>16939112</v>
          </cell>
          <cell r="B3946" t="str">
            <v>[太白猫]ｷｬｽﾊﾟﾘｰｸﾞ+</v>
          </cell>
        </row>
        <row r="3947">
          <cell r="A3947">
            <v>16939113</v>
          </cell>
          <cell r="B3947" t="str">
            <v>[夏草猫姫]ｷｬｽﾊﾟﾘｰｸﾞ</v>
          </cell>
        </row>
        <row r="3948">
          <cell r="A3948">
            <v>13940111</v>
          </cell>
          <cell r="B3948" t="str">
            <v>[美白]ﾍﾞﾛﾎﾞｰｸﾞ</v>
          </cell>
        </row>
        <row r="3949">
          <cell r="A3949">
            <v>14941111</v>
          </cell>
          <cell r="B3949" t="str">
            <v>[お昼休憩]ﾍﾞﾛﾎﾞｰｸﾞ</v>
          </cell>
        </row>
        <row r="3950">
          <cell r="A3950">
            <v>16942111</v>
          </cell>
          <cell r="B3950" t="str">
            <v>[太陽燦々]ﾍﾞﾛﾎﾞｰｸﾞ</v>
          </cell>
        </row>
        <row r="3951">
          <cell r="A3951">
            <v>16943113</v>
          </cell>
          <cell r="B3951" t="str">
            <v>[日射しの守り手]ﾍﾞﾛﾎﾞｰｸﾞ</v>
          </cell>
        </row>
        <row r="3952">
          <cell r="A3952">
            <v>15944111</v>
          </cell>
          <cell r="B3952" t="str">
            <v>[UVｶｯﾄ]ﾍﾞﾛﾎﾞｰｸﾞ</v>
          </cell>
        </row>
        <row r="3953">
          <cell r="A3953">
            <v>15945113</v>
          </cell>
          <cell r="B3953" t="str">
            <v>[浜辺でﾃﾞｰﾄ]ﾍﾞﾛﾎﾞｰｸﾞ</v>
          </cell>
        </row>
        <row r="3954">
          <cell r="A3954">
            <v>17946111</v>
          </cell>
          <cell r="B3954" t="str">
            <v>[輝善姫]ﾍﾞﾛﾎﾞｰｸﾞ</v>
          </cell>
        </row>
        <row r="3955">
          <cell r="A3955">
            <v>17947113</v>
          </cell>
          <cell r="B3955" t="str">
            <v>[白き女神]ﾍﾞﾛﾎﾞｰｸﾞ</v>
          </cell>
        </row>
        <row r="3956">
          <cell r="A3956">
            <v>23948111</v>
          </cell>
          <cell r="B3956" t="str">
            <v>[美白]ﾍﾞﾛﾎﾞｰｸﾞ</v>
          </cell>
        </row>
        <row r="3957">
          <cell r="A3957">
            <v>24949111</v>
          </cell>
          <cell r="B3957" t="str">
            <v>[お昼休憩]ﾍﾞﾛﾎﾞｰｸﾞ</v>
          </cell>
        </row>
        <row r="3958">
          <cell r="A3958">
            <v>26950111</v>
          </cell>
          <cell r="B3958" t="str">
            <v>[太陽燦々]ﾍﾞﾛﾎﾞｰｸﾞ</v>
          </cell>
        </row>
        <row r="3959">
          <cell r="A3959">
            <v>26951113</v>
          </cell>
          <cell r="B3959" t="str">
            <v>[日射しの守り手]ﾍﾞﾛﾎﾞｰｸﾞ</v>
          </cell>
        </row>
        <row r="3960">
          <cell r="A3960">
            <v>25952111</v>
          </cell>
          <cell r="B3960" t="str">
            <v>[UVｶｯﾄ]ﾍﾞﾛﾎﾞｰｸﾞ</v>
          </cell>
        </row>
        <row r="3961">
          <cell r="A3961">
            <v>25953113</v>
          </cell>
          <cell r="B3961" t="str">
            <v>[浜辺でﾃﾞｰﾄ]ﾍﾞﾛﾎﾞｰｸﾞ</v>
          </cell>
        </row>
        <row r="3962">
          <cell r="A3962">
            <v>27954111</v>
          </cell>
          <cell r="B3962" t="str">
            <v>[輝善姫]ﾍﾞﾛﾎﾞｰｸﾞ</v>
          </cell>
        </row>
        <row r="3963">
          <cell r="A3963">
            <v>27955113</v>
          </cell>
          <cell r="B3963" t="str">
            <v>[白き女神]ﾍﾞﾛﾎﾞｰｸﾞ</v>
          </cell>
        </row>
        <row r="3964">
          <cell r="A3964">
            <v>33956111</v>
          </cell>
          <cell r="B3964" t="str">
            <v>[美白]ﾍﾞﾛﾎﾞｰｸﾞ</v>
          </cell>
        </row>
        <row r="3965">
          <cell r="A3965">
            <v>34957111</v>
          </cell>
          <cell r="B3965" t="str">
            <v>[お昼休憩]ﾍﾞﾛﾎﾞｰｸﾞ</v>
          </cell>
        </row>
        <row r="3966">
          <cell r="A3966">
            <v>36958111</v>
          </cell>
          <cell r="B3966" t="str">
            <v>[太陽燦々]ﾍﾞﾛﾎﾞｰｸﾞ</v>
          </cell>
        </row>
        <row r="3967">
          <cell r="A3967">
            <v>36959113</v>
          </cell>
          <cell r="B3967" t="str">
            <v>[日射しの守り手]ﾍﾞﾛﾎﾞｰｸﾞ</v>
          </cell>
        </row>
        <row r="3968">
          <cell r="A3968">
            <v>35960111</v>
          </cell>
          <cell r="B3968" t="str">
            <v>[UVｶｯﾄ]ﾍﾞﾛﾎﾞｰｸﾞ</v>
          </cell>
        </row>
        <row r="3969">
          <cell r="A3969">
            <v>35961113</v>
          </cell>
          <cell r="B3969" t="str">
            <v>[浜辺でﾃﾞｰﾄ]ﾍﾞﾛﾎﾞｰｸﾞ</v>
          </cell>
        </row>
        <row r="3970">
          <cell r="A3970">
            <v>37962111</v>
          </cell>
          <cell r="B3970" t="str">
            <v>[輝善姫]ﾍﾞﾛﾎﾞｰｸﾞ</v>
          </cell>
        </row>
        <row r="3971">
          <cell r="A3971">
            <v>37963113</v>
          </cell>
          <cell r="B3971" t="str">
            <v>[白き女神]ﾍﾞﾛﾎﾞｰｸﾞ</v>
          </cell>
        </row>
        <row r="3972">
          <cell r="A3972">
            <v>15964111</v>
          </cell>
          <cell r="B3972" t="str">
            <v>[真愛霊鳥]鳳凰</v>
          </cell>
        </row>
        <row r="3973">
          <cell r="A3973">
            <v>15964112</v>
          </cell>
          <cell r="B3973" t="str">
            <v>[真愛霊鳥]鳳凰+</v>
          </cell>
        </row>
        <row r="3974">
          <cell r="A3974">
            <v>15964113</v>
          </cell>
          <cell r="B3974" t="str">
            <v>[深淵の嫉妬姫]鳳凰</v>
          </cell>
        </row>
        <row r="3975">
          <cell r="A3975">
            <v>26965111</v>
          </cell>
          <cell r="B3975" t="str">
            <v>[極・獄炎正妻]鳳凰</v>
          </cell>
        </row>
        <row r="3976">
          <cell r="A3976">
            <v>26965112</v>
          </cell>
          <cell r="B3976" t="str">
            <v>[極・獄炎正妻]鳳凰+</v>
          </cell>
        </row>
        <row r="3977">
          <cell r="A3977">
            <v>26965113</v>
          </cell>
          <cell r="B3977" t="str">
            <v>[極・獄炎傾城]鳳凰</v>
          </cell>
        </row>
        <row r="3978">
          <cell r="A3978">
            <v>35966111</v>
          </cell>
          <cell r="B3978" t="str">
            <v>[真極・炮烙鳥]鳳凰</v>
          </cell>
        </row>
        <row r="3979">
          <cell r="A3979">
            <v>35966112</v>
          </cell>
          <cell r="B3979" t="str">
            <v>[真極・炮烙鳥]鳳凰+</v>
          </cell>
        </row>
        <row r="3980">
          <cell r="A3980">
            <v>35966113</v>
          </cell>
          <cell r="B3980" t="str">
            <v>[真極・邪心焼滅]鳳凰</v>
          </cell>
        </row>
        <row r="3981">
          <cell r="A3981">
            <v>36967111</v>
          </cell>
          <cell r="B3981" t="str">
            <v>[青空天使]ｾﾗﾌ</v>
          </cell>
        </row>
        <row r="3982">
          <cell r="A3982">
            <v>36967112</v>
          </cell>
          <cell r="B3982" t="str">
            <v>[青空天使]ｾﾗﾌ+</v>
          </cell>
        </row>
        <row r="3983">
          <cell r="A3983">
            <v>36967113</v>
          </cell>
          <cell r="B3983" t="str">
            <v>[夏空熾天]ｾﾗﾌ</v>
          </cell>
        </row>
        <row r="3984">
          <cell r="A3984">
            <v>38968111</v>
          </cell>
          <cell r="B3984" t="str">
            <v>[艶麗大聖]ﾐｶｴﾙ</v>
          </cell>
        </row>
        <row r="3985">
          <cell r="A3985">
            <v>38968112</v>
          </cell>
          <cell r="B3985" t="str">
            <v>[艶麗大聖]ﾐｶｴﾙ+</v>
          </cell>
        </row>
        <row r="3986">
          <cell r="A3986">
            <v>38968113</v>
          </cell>
          <cell r="B3986" t="str">
            <v>[超絶天使]ﾐｶｴﾙ</v>
          </cell>
        </row>
        <row r="3987">
          <cell r="A3987">
            <v>18968113</v>
          </cell>
          <cell r="B3987" t="str">
            <v>[超絶天使]ﾐｶｴﾙ</v>
          </cell>
        </row>
        <row r="3988">
          <cell r="A3988">
            <v>28968113</v>
          </cell>
          <cell r="B3988" t="str">
            <v>[超絶天使]ﾐｶｴﾙ</v>
          </cell>
        </row>
        <row r="3989">
          <cell r="A3989">
            <v>27969111</v>
          </cell>
          <cell r="B3989" t="str">
            <v>[海裂黒龍姫]ﾊﾞﾊﾑｰﾄ</v>
          </cell>
        </row>
        <row r="3990">
          <cell r="A3990">
            <v>27969112</v>
          </cell>
          <cell r="B3990" t="str">
            <v>[海裂黒龍姫]ﾊﾞﾊﾑｰﾄ+</v>
          </cell>
        </row>
        <row r="3991">
          <cell r="A3991">
            <v>27969113</v>
          </cell>
          <cell r="B3991" t="str">
            <v>[真夏黒翼]ﾊﾞﾊﾑｰﾄ</v>
          </cell>
        </row>
        <row r="3992">
          <cell r="A3992">
            <v>17970111</v>
          </cell>
          <cell r="B3992" t="str">
            <v>[夏愛美神]ｳﾞｨｰﾅｽ</v>
          </cell>
        </row>
        <row r="3993">
          <cell r="A3993">
            <v>17970112</v>
          </cell>
          <cell r="B3993" t="str">
            <v>[夏愛美神]ｳﾞｨｰﾅｽ+</v>
          </cell>
        </row>
        <row r="3994">
          <cell r="A3994">
            <v>17970113</v>
          </cell>
          <cell r="B3994" t="str">
            <v>[愛と水着]ｳﾞｨｰﾅｽ</v>
          </cell>
        </row>
        <row r="3995">
          <cell r="A3995">
            <v>26971111</v>
          </cell>
          <cell r="B3995" t="str">
            <v>[夏雅鬼姫]茨木童子</v>
          </cell>
        </row>
        <row r="3996">
          <cell r="A3996">
            <v>26971112</v>
          </cell>
          <cell r="B3996" t="str">
            <v>[夏雅鬼姫]茨木童子+</v>
          </cell>
        </row>
        <row r="3997">
          <cell r="A3997">
            <v>26971113</v>
          </cell>
          <cell r="B3997" t="str">
            <v>[絶景姿]茨木童子</v>
          </cell>
        </row>
        <row r="3998">
          <cell r="A3998">
            <v>16972111</v>
          </cell>
          <cell r="B3998" t="str">
            <v>[夏夜月女神]ｱﾘｱﾝﾛｯﾄﾞ</v>
          </cell>
        </row>
        <row r="3999">
          <cell r="A3999">
            <v>16972112</v>
          </cell>
          <cell r="B3999" t="str">
            <v>[夏夜月女神]ｱﾘｱﾝﾛｯﾄﾞ+</v>
          </cell>
        </row>
        <row r="4000">
          <cell r="A4000">
            <v>16972113</v>
          </cell>
          <cell r="B4000" t="str">
            <v>[常夏の加護]ｱﾘｱﾝﾛｯﾄﾞ</v>
          </cell>
        </row>
        <row r="4001">
          <cell r="A4001">
            <v>36973111</v>
          </cell>
          <cell r="B4001" t="str">
            <v>[夏夢妖精姫]ｸｲｰﾝﾒｲﾌﾞ</v>
          </cell>
        </row>
        <row r="4002">
          <cell r="A4002">
            <v>36973112</v>
          </cell>
          <cell r="B4002" t="str">
            <v>[夏夢妖精姫]ｸｲｰﾝﾒｲﾌﾞ+</v>
          </cell>
        </row>
        <row r="4003">
          <cell r="A4003">
            <v>36973113</v>
          </cell>
          <cell r="B4003" t="str">
            <v>[常夏妖精]ｸｲｰﾝﾒｲﾌﾞ</v>
          </cell>
        </row>
        <row r="4004">
          <cell r="A4004">
            <v>26974111</v>
          </cell>
          <cell r="B4004" t="str">
            <v>[夏縛狼姫]ﾌｪﾝﾘﾙ</v>
          </cell>
        </row>
        <row r="4005">
          <cell r="A4005">
            <v>26974112</v>
          </cell>
          <cell r="B4005" t="str">
            <v>[夏縛狼姫]ﾌｪﾝﾘﾙ+</v>
          </cell>
        </row>
        <row r="4006">
          <cell r="A4006">
            <v>26974113</v>
          </cell>
          <cell r="B4006" t="str">
            <v>[夏暴狼]ﾌｪﾝﾘﾙ</v>
          </cell>
        </row>
        <row r="4007">
          <cell r="A4007">
            <v>16975111</v>
          </cell>
          <cell r="B4007" t="str">
            <v>[夏視天使]ﾗｸﾞｴﾙ</v>
          </cell>
        </row>
        <row r="4008">
          <cell r="A4008">
            <v>16975112</v>
          </cell>
          <cell r="B4008" t="str">
            <v>[夏視天使]ﾗｸﾞｴﾙ+</v>
          </cell>
        </row>
        <row r="4009">
          <cell r="A4009">
            <v>16975113</v>
          </cell>
          <cell r="B4009" t="str">
            <v>[常夏の音色]ﾗｸﾞｴﾙ</v>
          </cell>
        </row>
        <row r="4010">
          <cell r="A4010">
            <v>36976111</v>
          </cell>
          <cell r="B4010" t="str">
            <v>[南海猫姫]ﾈｺﾏﾀ</v>
          </cell>
        </row>
        <row r="4011">
          <cell r="A4011">
            <v>36976112</v>
          </cell>
          <cell r="B4011" t="str">
            <v>[南海猫姫]ﾈｺﾏﾀ+</v>
          </cell>
        </row>
        <row r="4012">
          <cell r="A4012">
            <v>36976113</v>
          </cell>
          <cell r="B4012" t="str">
            <v>[夏誘猫]ﾈｺﾏﾀ</v>
          </cell>
        </row>
        <row r="4013">
          <cell r="A4013">
            <v>34977111</v>
          </cell>
          <cell r="B4013" t="str">
            <v>[水着ｼﾞｬﾝﾌﾟ]ﾗﾀﾄｽｸ</v>
          </cell>
        </row>
        <row r="4014">
          <cell r="A4014">
            <v>34977112</v>
          </cell>
          <cell r="B4014" t="str">
            <v>[水着ｼﾞｬﾝﾌﾟ]ﾗﾀﾄｽｸ+</v>
          </cell>
        </row>
        <row r="4015">
          <cell r="A4015">
            <v>34977113</v>
          </cell>
          <cell r="B4015" t="str">
            <v>[小栗鼠のﾊﾞｶﾝｽ]ﾗﾀﾄｽｸ</v>
          </cell>
        </row>
        <row r="4016">
          <cell r="A4016">
            <v>14978111</v>
          </cell>
          <cell r="B4016" t="str">
            <v>[大盛り姫]ｵｰｶﾞ</v>
          </cell>
        </row>
        <row r="4017">
          <cell r="A4017">
            <v>14978112</v>
          </cell>
          <cell r="B4017" t="str">
            <v>[大盛り姫]ｵｰｶﾞ+</v>
          </cell>
        </row>
        <row r="4018">
          <cell r="A4018">
            <v>14978113</v>
          </cell>
          <cell r="B4018" t="str">
            <v>[浜辺の壊食]ｵｰｶﾞ</v>
          </cell>
        </row>
        <row r="4019">
          <cell r="A4019">
            <v>24979111</v>
          </cell>
          <cell r="B4019" t="str">
            <v>[青の余韻]ﾀﾛｽ</v>
          </cell>
        </row>
        <row r="4020">
          <cell r="A4020">
            <v>24979112</v>
          </cell>
          <cell r="B4020" t="str">
            <v>[青の余韻]ﾀﾛｽ+</v>
          </cell>
        </row>
        <row r="4021">
          <cell r="A4021">
            <v>24979113</v>
          </cell>
          <cell r="B4021" t="str">
            <v>[麗青水着]ﾀﾛｽ</v>
          </cell>
        </row>
        <row r="4022">
          <cell r="A4022">
            <v>34980111</v>
          </cell>
          <cell r="B4022" t="str">
            <v>[赤い誘惑]ﾃﾞｭﾐﾅｽ</v>
          </cell>
        </row>
        <row r="4023">
          <cell r="A4023">
            <v>34980112</v>
          </cell>
          <cell r="B4023" t="str">
            <v>[赤い誘惑]ﾃﾞｭﾐﾅｽ+</v>
          </cell>
        </row>
        <row r="4024">
          <cell r="A4024">
            <v>34980113</v>
          </cell>
          <cell r="B4024" t="str">
            <v>[薔薇色水着]ﾃﾞｭﾐﾅｽ</v>
          </cell>
        </row>
        <row r="4025">
          <cell r="A4025">
            <v>16981111</v>
          </cell>
          <cell r="B4025" t="str">
            <v>[艶美炎竜]ﾌｧｲｱﾄﾞﾚｲｸ</v>
          </cell>
        </row>
        <row r="4026">
          <cell r="A4026">
            <v>16981112</v>
          </cell>
          <cell r="B4026" t="str">
            <v>[艶美炎竜]ﾌｧｲｱﾄﾞﾚｲｸ+</v>
          </cell>
        </row>
        <row r="4027">
          <cell r="A4027">
            <v>16981113</v>
          </cell>
          <cell r="B4027" t="str">
            <v>[再燃焔龍]ﾌｧｲｱﾄﾞﾚｲｸ</v>
          </cell>
        </row>
        <row r="4028">
          <cell r="A4028">
            <v>26982111</v>
          </cell>
          <cell r="B4028" t="str">
            <v>ｽﾄｰﾝｶ</v>
          </cell>
        </row>
        <row r="4029">
          <cell r="A4029">
            <v>26982112</v>
          </cell>
          <cell r="B4029" t="str">
            <v>ｽﾄｰﾝｶ+</v>
          </cell>
        </row>
        <row r="4030">
          <cell r="A4030">
            <v>26982113</v>
          </cell>
          <cell r="B4030" t="str">
            <v>[雷牛乙女]ｽﾄｰﾝｶ</v>
          </cell>
        </row>
        <row r="4031">
          <cell r="A4031">
            <v>24983111</v>
          </cell>
          <cell r="B4031" t="str">
            <v>[群衆主姫]ｶﾞﾈｰｼｬ</v>
          </cell>
        </row>
        <row r="4032">
          <cell r="A4032">
            <v>24983112</v>
          </cell>
          <cell r="B4032" t="str">
            <v>[群衆主姫]ｶﾞﾈｰｼｬ+</v>
          </cell>
        </row>
        <row r="4033">
          <cell r="A4033">
            <v>24983113</v>
          </cell>
          <cell r="B4033" t="str">
            <v>[象牙踊神]ｶﾞﾈｰｼｬ</v>
          </cell>
        </row>
        <row r="4034">
          <cell r="A4034">
            <v>35985111</v>
          </cell>
          <cell r="B4034" t="str">
            <v>[暴走舞娘]ｶﾞｰﾌﾟ</v>
          </cell>
        </row>
        <row r="4035">
          <cell r="A4035">
            <v>35985112</v>
          </cell>
          <cell r="B4035" t="str">
            <v>[暴走舞娘]ｶﾞｰﾌﾟ+</v>
          </cell>
        </row>
        <row r="4036">
          <cell r="A4036">
            <v>35985113</v>
          </cell>
          <cell r="B4036" t="str">
            <v>[洗脳の総統姫]ｶﾞｰﾌﾟ</v>
          </cell>
        </row>
        <row r="4037">
          <cell r="A4037">
            <v>15986111</v>
          </cell>
          <cell r="B4037" t="str">
            <v>[極・堕光昏魔]ｶﾞｰﾌﾟ</v>
          </cell>
        </row>
        <row r="4038">
          <cell r="A4038">
            <v>15986112</v>
          </cell>
          <cell r="B4038" t="str">
            <v>[極・堕光昏魔]ｶﾞｰﾌﾟ+</v>
          </cell>
        </row>
        <row r="4039">
          <cell r="A4039">
            <v>15986113</v>
          </cell>
          <cell r="B4039" t="str">
            <v>[極・堕光大総裁]ｶﾞｰﾌﾟ</v>
          </cell>
        </row>
        <row r="4040">
          <cell r="A4040">
            <v>26987111</v>
          </cell>
          <cell r="B4040" t="str">
            <v>[悪辣遊魔]ﾍﾞﾘｱﾙ</v>
          </cell>
        </row>
        <row r="4041">
          <cell r="A4041">
            <v>26987112</v>
          </cell>
          <cell r="B4041" t="str">
            <v>[悪辣遊魔]ﾍﾞﾘｱﾙ+</v>
          </cell>
        </row>
        <row r="4042">
          <cell r="A4042">
            <v>26987113</v>
          </cell>
          <cell r="B4042" t="str">
            <v>[黒焔魔姫]ﾍﾞﾘｱﾙ</v>
          </cell>
        </row>
        <row r="4043">
          <cell r="A4043">
            <v>16988111</v>
          </cell>
          <cell r="B4043" t="str">
            <v>ﾈﾒｱｰ</v>
          </cell>
        </row>
        <row r="4044">
          <cell r="A4044">
            <v>16988112</v>
          </cell>
          <cell r="B4044" t="str">
            <v>ﾈﾒｱｰ+</v>
          </cell>
        </row>
        <row r="4045">
          <cell r="A4045">
            <v>16988113</v>
          </cell>
          <cell r="B4045" t="str">
            <v>[]ﾈﾒｱｰ</v>
          </cell>
        </row>
        <row r="4046">
          <cell r="A4046">
            <v>24989111</v>
          </cell>
          <cell r="B4046" t="str">
            <v>[]ｶﾄﾌﾞﾚﾊﾟｽ</v>
          </cell>
        </row>
        <row r="4047">
          <cell r="A4047">
            <v>24989112</v>
          </cell>
          <cell r="B4047" t="str">
            <v>[]ｶﾄﾌﾞﾚﾊﾟｽ+</v>
          </cell>
        </row>
        <row r="4048">
          <cell r="A4048">
            <v>24989113</v>
          </cell>
          <cell r="B4048" t="str">
            <v>[]ｶﾄﾌﾞﾚﾊﾟｽ</v>
          </cell>
        </row>
        <row r="4049">
          <cell r="A4049">
            <v>25990111</v>
          </cell>
          <cell r="B4049" t="str">
            <v>[泉誘水精]ﾆｸｽ</v>
          </cell>
        </row>
        <row r="4050">
          <cell r="A4050">
            <v>25990112</v>
          </cell>
          <cell r="B4050" t="str">
            <v>[泉誘水精]ﾆｸｽ+</v>
          </cell>
        </row>
        <row r="4051">
          <cell r="A4051">
            <v>25990113</v>
          </cell>
          <cell r="B4051" t="str">
            <v>[藍水妖姫]ﾆｸｽ</v>
          </cell>
        </row>
        <row r="4052">
          <cell r="A4052">
            <v>36991111</v>
          </cell>
          <cell r="B4052" t="str">
            <v>[誘惑夜娘子]ﾘﾘｽ</v>
          </cell>
        </row>
        <row r="4053">
          <cell r="A4053">
            <v>36991112</v>
          </cell>
          <cell r="B4053" t="str">
            <v>[誘惑夜娘子]ﾘﾘｽ+</v>
          </cell>
        </row>
        <row r="4054">
          <cell r="A4054">
            <v>36991113</v>
          </cell>
          <cell r="B4054" t="str">
            <v>[悪戯魔娘]ﾘﾘｽ</v>
          </cell>
        </row>
        <row r="4055">
          <cell r="A4055">
            <v>25992111</v>
          </cell>
          <cell r="B4055" t="str">
            <v>ﾍﾞﾚﾄ</v>
          </cell>
        </row>
        <row r="4056">
          <cell r="A4056">
            <v>25992112</v>
          </cell>
          <cell r="B4056" t="str">
            <v>ﾍﾞﾚﾄ+</v>
          </cell>
        </row>
        <row r="4057">
          <cell r="A4057">
            <v>25992113</v>
          </cell>
          <cell r="B4057" t="str">
            <v>[]ﾍﾞﾚﾄ</v>
          </cell>
        </row>
        <row r="4058">
          <cell r="A4058">
            <v>16993111</v>
          </cell>
          <cell r="B4058" t="str">
            <v>[]ﾈｳﾞｧﾝ</v>
          </cell>
        </row>
        <row r="4059">
          <cell r="A4059">
            <v>16993112</v>
          </cell>
          <cell r="B4059" t="str">
            <v>[]ﾈｳﾞｧﾝ+</v>
          </cell>
        </row>
        <row r="4060">
          <cell r="A4060">
            <v>16993113</v>
          </cell>
          <cell r="B4060" t="str">
            <v>[]ﾈｳﾞｧﾝ</v>
          </cell>
        </row>
        <row r="4061">
          <cell r="A4061">
            <v>17994111</v>
          </cell>
          <cell r="B4061" t="str">
            <v>ﾌﾟﾛﾒﾃｳｽ</v>
          </cell>
        </row>
        <row r="4062">
          <cell r="A4062">
            <v>17994112</v>
          </cell>
          <cell r="B4062" t="str">
            <v>ﾌﾟﾛﾒﾃｳｽ+</v>
          </cell>
        </row>
        <row r="4063">
          <cell r="A4063">
            <v>17994113</v>
          </cell>
          <cell r="B4063" t="str">
            <v>[授火巨人姫]ﾌﾟﾛﾒﾃｳｽ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特殊特技"/>
      <sheetName val="特殊特技help"/>
      <sheetName val="特殊特技レベル"/>
      <sheetName val="ボス特技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</sheetNames>
    <sheetDataSet>
      <sheetData sheetId="0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0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12401011</v>
          </cell>
          <cell r="B28" t="str">
            <v>ﾊﾞｽﾃﾄ</v>
          </cell>
        </row>
        <row r="29">
          <cell r="A29">
            <v>12401012</v>
          </cell>
          <cell r="B29" t="str">
            <v>ﾊﾞｽﾃﾄ+</v>
          </cell>
        </row>
        <row r="30">
          <cell r="A30">
            <v>12401013</v>
          </cell>
          <cell r="B30" t="str">
            <v>[豊饒]ﾊﾞｽﾃﾄ</v>
          </cell>
        </row>
        <row r="31">
          <cell r="A31">
            <v>12009011</v>
          </cell>
          <cell r="B31" t="str">
            <v>ﾄﾞﾜｰﾌ</v>
          </cell>
        </row>
        <row r="32">
          <cell r="A32">
            <v>12009012</v>
          </cell>
          <cell r="B32" t="str">
            <v>ﾄﾞﾜｰﾌ+</v>
          </cell>
        </row>
        <row r="33">
          <cell r="A33">
            <v>12009013</v>
          </cell>
          <cell r="B33" t="str">
            <v>[名匠]ﾄﾞﾜｰﾌ</v>
          </cell>
        </row>
        <row r="34">
          <cell r="A34">
            <v>12010011</v>
          </cell>
          <cell r="B34" t="str">
            <v>ﾊﾞﾝｼｰ</v>
          </cell>
        </row>
        <row r="35">
          <cell r="A35">
            <v>12010012</v>
          </cell>
          <cell r="B35" t="str">
            <v>ﾊﾞﾝｼｰ+</v>
          </cell>
        </row>
        <row r="36">
          <cell r="A36">
            <v>12010013</v>
          </cell>
          <cell r="B36" t="str">
            <v>[予言泪]ﾊﾞﾝｼｰ</v>
          </cell>
        </row>
        <row r="37">
          <cell r="A37">
            <v>12011011</v>
          </cell>
          <cell r="B37" t="str">
            <v>ﾘｻﾞｰﾄﾞﾏﾝ</v>
          </cell>
        </row>
        <row r="38">
          <cell r="A38">
            <v>12011012</v>
          </cell>
          <cell r="B38" t="str">
            <v>ﾘｻﾞｰﾄﾞﾏﾝ+</v>
          </cell>
        </row>
        <row r="39">
          <cell r="A39">
            <v>12011013</v>
          </cell>
          <cell r="B39" t="str">
            <v>[蜥蜴妃]ﾘｻﾞｰﾄﾞﾏﾝ</v>
          </cell>
        </row>
        <row r="40">
          <cell r="A40">
            <v>21029011</v>
          </cell>
          <cell r="B40" t="str">
            <v>ｺｶﾄﾘｽ</v>
          </cell>
        </row>
        <row r="41">
          <cell r="A41">
            <v>21029012</v>
          </cell>
          <cell r="B41" t="str">
            <v>ｺｶﾄﾘｽ+</v>
          </cell>
        </row>
        <row r="42">
          <cell r="A42">
            <v>21029013</v>
          </cell>
          <cell r="B42" t="str">
            <v>[石化針]ｺｶﾄﾘｽ</v>
          </cell>
        </row>
        <row r="43">
          <cell r="A43">
            <v>21030011</v>
          </cell>
          <cell r="B43" t="str">
            <v>ﾄﾞｩﾝ</v>
          </cell>
        </row>
        <row r="44">
          <cell r="A44">
            <v>21030012</v>
          </cell>
          <cell r="B44" t="str">
            <v>ﾄﾞｩﾝ+</v>
          </cell>
        </row>
        <row r="45">
          <cell r="A45">
            <v>21030013</v>
          </cell>
          <cell r="B45" t="str">
            <v>[神乗虎]ﾄﾞｩﾝ</v>
          </cell>
        </row>
        <row r="46">
          <cell r="A46">
            <v>21031011</v>
          </cell>
          <cell r="B46" t="str">
            <v>ﾏｰﾒｲﾄﾞ</v>
          </cell>
        </row>
        <row r="47">
          <cell r="A47">
            <v>21031012</v>
          </cell>
          <cell r="B47" t="str">
            <v>ﾏｰﾒｲﾄﾞ+</v>
          </cell>
        </row>
        <row r="48">
          <cell r="A48">
            <v>21031013</v>
          </cell>
          <cell r="B48" t="str">
            <v>[人魚姫]ﾏｰﾒｲﾄﾞ</v>
          </cell>
        </row>
        <row r="49">
          <cell r="A49">
            <v>21032011</v>
          </cell>
          <cell r="B49" t="str">
            <v>ﾏﾝﾄﾞﾚｲｸ</v>
          </cell>
        </row>
        <row r="50">
          <cell r="A50">
            <v>21032012</v>
          </cell>
          <cell r="B50" t="str">
            <v>ﾏﾝﾄﾞﾚｲｸ+</v>
          </cell>
        </row>
        <row r="51">
          <cell r="A51">
            <v>21032013</v>
          </cell>
          <cell r="B51" t="str">
            <v>[絶叫]ﾏﾝﾄﾞﾚｲｸ</v>
          </cell>
        </row>
        <row r="52">
          <cell r="A52">
            <v>21033011</v>
          </cell>
          <cell r="B52" t="str">
            <v>ﾀﾞｰｸｴﾙﾌ</v>
          </cell>
        </row>
        <row r="53">
          <cell r="A53">
            <v>21033012</v>
          </cell>
          <cell r="B53" t="str">
            <v>ﾀﾞｰｸｴﾙﾌ+</v>
          </cell>
        </row>
        <row r="54">
          <cell r="A54">
            <v>21033013</v>
          </cell>
          <cell r="B54" t="str">
            <v>[心開]ﾀﾞｰｸｴﾙﾌ</v>
          </cell>
        </row>
        <row r="55">
          <cell r="A55">
            <v>21034011</v>
          </cell>
          <cell r="B55" t="str">
            <v>ﾌｪｱﾘｰ</v>
          </cell>
        </row>
        <row r="56">
          <cell r="A56">
            <v>21034012</v>
          </cell>
          <cell r="B56" t="str">
            <v>ﾌｪｱﾘｰ+</v>
          </cell>
        </row>
        <row r="57">
          <cell r="A57">
            <v>21034013</v>
          </cell>
          <cell r="B57" t="str">
            <v>[妖精姫]ﾌｪｱﾘｰ</v>
          </cell>
        </row>
        <row r="58">
          <cell r="A58">
            <v>21035011</v>
          </cell>
          <cell r="B58" t="str">
            <v>ｾﾙｹﾄ</v>
          </cell>
        </row>
        <row r="59">
          <cell r="A59">
            <v>21035012</v>
          </cell>
          <cell r="B59" t="str">
            <v>ｾﾙｹﾄ+</v>
          </cell>
        </row>
        <row r="60">
          <cell r="A60">
            <v>21035013</v>
          </cell>
          <cell r="B60" t="str">
            <v>[蠍神]ｾﾙｹﾄ</v>
          </cell>
        </row>
        <row r="61">
          <cell r="A61">
            <v>21036011</v>
          </cell>
          <cell r="B61" t="str">
            <v>ｸﾞｰﾙ</v>
          </cell>
        </row>
        <row r="62">
          <cell r="A62">
            <v>21036012</v>
          </cell>
          <cell r="B62" t="str">
            <v>ｸﾞｰﾙ+</v>
          </cell>
        </row>
        <row r="63">
          <cell r="A63">
            <v>21036013</v>
          </cell>
          <cell r="B63" t="str">
            <v>[誘惑鬼]ｸﾞｰﾙ</v>
          </cell>
        </row>
        <row r="64">
          <cell r="A64">
            <v>21362011</v>
          </cell>
          <cell r="B64" t="str">
            <v>ﾅｰｶﾞ</v>
          </cell>
        </row>
        <row r="65">
          <cell r="A65">
            <v>21362012</v>
          </cell>
          <cell r="B65" t="str">
            <v>ﾅｰｶﾞ+</v>
          </cell>
        </row>
        <row r="66">
          <cell r="A66">
            <v>21362013</v>
          </cell>
          <cell r="B66" t="str">
            <v>[蛇神]ﾅｰｶﾞ</v>
          </cell>
        </row>
        <row r="67">
          <cell r="A67">
            <v>22037011</v>
          </cell>
          <cell r="B67" t="str">
            <v>ﾃｨﾀﾝ</v>
          </cell>
        </row>
        <row r="68">
          <cell r="A68">
            <v>22037012</v>
          </cell>
          <cell r="B68" t="str">
            <v>ﾃｨﾀﾝ+</v>
          </cell>
        </row>
        <row r="69">
          <cell r="A69">
            <v>22037013</v>
          </cell>
          <cell r="B69" t="str">
            <v>[巨人]ﾃｨﾀﾝ</v>
          </cell>
        </row>
        <row r="70">
          <cell r="A70">
            <v>22038011</v>
          </cell>
          <cell r="B70" t="str">
            <v>ｽﾌｨﾝｸｽ</v>
          </cell>
        </row>
        <row r="71">
          <cell r="A71">
            <v>22038012</v>
          </cell>
          <cell r="B71" t="str">
            <v>ｽﾌｨﾝｸｽ+</v>
          </cell>
        </row>
        <row r="72">
          <cell r="A72">
            <v>22038013</v>
          </cell>
          <cell r="B72" t="str">
            <v>[獅身女]ｽﾌｨﾝｸｽ</v>
          </cell>
        </row>
        <row r="73">
          <cell r="A73">
            <v>22039011</v>
          </cell>
          <cell r="B73" t="str">
            <v>ﾊﾞｼﾞﾘｽｸ</v>
          </cell>
        </row>
        <row r="74">
          <cell r="A74">
            <v>22039012</v>
          </cell>
          <cell r="B74" t="str">
            <v>ﾊﾞｼﾞﾘｽｸ+</v>
          </cell>
        </row>
        <row r="75">
          <cell r="A75">
            <v>22039013</v>
          </cell>
          <cell r="B75" t="str">
            <v>[蛇王]ﾊﾞｼﾞﾘｽｸ</v>
          </cell>
        </row>
        <row r="76">
          <cell r="A76">
            <v>22138011</v>
          </cell>
          <cell r="B76" t="str">
            <v>ｱｰｸﾃｨﾀﾝ</v>
          </cell>
        </row>
        <row r="77">
          <cell r="A77">
            <v>22138012</v>
          </cell>
          <cell r="B77" t="str">
            <v>ｱｰｸﾃｨﾀﾝ+</v>
          </cell>
        </row>
        <row r="78">
          <cell r="A78">
            <v>22138013</v>
          </cell>
          <cell r="B78" t="str">
            <v>[妹溺愛]ｱｰｸﾃｨﾀﾝ</v>
          </cell>
        </row>
        <row r="79">
          <cell r="A79">
            <v>31056011</v>
          </cell>
          <cell r="B79" t="str">
            <v>ﾙﾌ</v>
          </cell>
        </row>
        <row r="80">
          <cell r="A80">
            <v>31056012</v>
          </cell>
          <cell r="B80" t="str">
            <v>ﾙﾌ+</v>
          </cell>
        </row>
        <row r="81">
          <cell r="A81">
            <v>31056013</v>
          </cell>
          <cell r="B81" t="str">
            <v>[巨翼来襲]ﾙﾌ</v>
          </cell>
        </row>
        <row r="82">
          <cell r="A82">
            <v>31057011</v>
          </cell>
          <cell r="B82" t="str">
            <v>ｸｰ･ｼｰ</v>
          </cell>
        </row>
        <row r="83">
          <cell r="A83">
            <v>31057012</v>
          </cell>
          <cell r="B83" t="str">
            <v>ｸｰ･ｼｰ+</v>
          </cell>
        </row>
        <row r="84">
          <cell r="A84">
            <v>31057013</v>
          </cell>
          <cell r="B84" t="str">
            <v>[妖精番]ｸｰ･ｼｰ</v>
          </cell>
        </row>
        <row r="85">
          <cell r="A85">
            <v>31058011</v>
          </cell>
          <cell r="B85" t="str">
            <v>ｺﾎﾞﾙﾄ</v>
          </cell>
        </row>
        <row r="86">
          <cell r="A86">
            <v>31058012</v>
          </cell>
          <cell r="B86" t="str">
            <v>ｺﾎﾞﾙﾄ+</v>
          </cell>
        </row>
        <row r="87">
          <cell r="A87">
            <v>31058013</v>
          </cell>
          <cell r="B87" t="str">
            <v>[家事手伝]ｺﾎﾞﾙﾄ</v>
          </cell>
        </row>
        <row r="88">
          <cell r="A88">
            <v>31059011</v>
          </cell>
          <cell r="B88" t="str">
            <v>ﾄﾞﾘｱｰﾄﾞ</v>
          </cell>
        </row>
        <row r="89">
          <cell r="A89">
            <v>31059012</v>
          </cell>
          <cell r="B89" t="str">
            <v>ﾄﾞﾘｱｰﾄﾞ+</v>
          </cell>
        </row>
        <row r="90">
          <cell r="A90">
            <v>31059013</v>
          </cell>
          <cell r="B90" t="str">
            <v>[誘惑精]ﾄﾞﾘｱｰﾄﾞ</v>
          </cell>
        </row>
        <row r="91">
          <cell r="A91">
            <v>31060011</v>
          </cell>
          <cell r="B91" t="str">
            <v>ｺﾛﾎﾟｯｸﾙ</v>
          </cell>
        </row>
        <row r="92">
          <cell r="A92">
            <v>31060012</v>
          </cell>
          <cell r="B92" t="str">
            <v>ｺﾛﾎﾟｯｸﾙ+</v>
          </cell>
        </row>
        <row r="93">
          <cell r="A93">
            <v>31060013</v>
          </cell>
          <cell r="B93" t="str">
            <v>[小妖精]ｺﾛﾎﾟｯｸﾙ</v>
          </cell>
        </row>
        <row r="94">
          <cell r="A94">
            <v>31061011</v>
          </cell>
          <cell r="B94" t="str">
            <v>ﾄﾞｰﾄﾞｰ</v>
          </cell>
        </row>
        <row r="95">
          <cell r="A95">
            <v>31061012</v>
          </cell>
          <cell r="B95" t="str">
            <v>ﾄﾞｰﾄﾞｰ+</v>
          </cell>
        </row>
        <row r="96">
          <cell r="A96">
            <v>31061013</v>
          </cell>
          <cell r="B96" t="str">
            <v>[巨嘴鳥]ﾄﾞｰﾄﾞｰ</v>
          </cell>
        </row>
        <row r="97">
          <cell r="A97">
            <v>31062011</v>
          </cell>
          <cell r="B97" t="str">
            <v>ﾕﾆｺｰﾝ</v>
          </cell>
        </row>
        <row r="98">
          <cell r="A98">
            <v>31062012</v>
          </cell>
          <cell r="B98" t="str">
            <v>ﾕﾆｺｰﾝ+</v>
          </cell>
        </row>
        <row r="99">
          <cell r="A99">
            <v>31062013</v>
          </cell>
          <cell r="B99" t="str">
            <v>[一角獣]ﾕﾆｺｰﾝ</v>
          </cell>
        </row>
        <row r="100">
          <cell r="A100">
            <v>31063011</v>
          </cell>
          <cell r="B100" t="str">
            <v>ﾚｲｽ</v>
          </cell>
        </row>
        <row r="101">
          <cell r="A101">
            <v>31063012</v>
          </cell>
          <cell r="B101" t="str">
            <v>ﾚｲｽ+</v>
          </cell>
        </row>
        <row r="102">
          <cell r="A102">
            <v>31063013</v>
          </cell>
          <cell r="B102" t="str">
            <v>[魔道]ﾚｲｽ</v>
          </cell>
        </row>
        <row r="103">
          <cell r="A103">
            <v>32064011</v>
          </cell>
          <cell r="B103" t="str">
            <v>ｴﾙﾌ</v>
          </cell>
        </row>
        <row r="104">
          <cell r="A104">
            <v>32064012</v>
          </cell>
          <cell r="B104" t="str">
            <v>ｴﾙﾌ+</v>
          </cell>
        </row>
        <row r="105">
          <cell r="A105">
            <v>32064013</v>
          </cell>
          <cell r="B105" t="str">
            <v>[爽風]ｴﾙﾌ</v>
          </cell>
        </row>
        <row r="106">
          <cell r="A106">
            <v>32065011</v>
          </cell>
          <cell r="B106" t="str">
            <v>ｼﾞｬｯｸﾗﾝﾀﾝ</v>
          </cell>
        </row>
        <row r="107">
          <cell r="A107">
            <v>32065012</v>
          </cell>
          <cell r="B107" t="str">
            <v>ｼﾞｬｯｸﾗﾝﾀﾝ+</v>
          </cell>
        </row>
        <row r="108">
          <cell r="A108">
            <v>32065013</v>
          </cell>
          <cell r="B108" t="str">
            <v>[案内霊]ｼﾞｬｯｸﾗﾝﾀﾝ</v>
          </cell>
        </row>
        <row r="109">
          <cell r="A109">
            <v>32066011</v>
          </cell>
          <cell r="B109" t="str">
            <v>ｱﾓﾝ</v>
          </cell>
        </row>
        <row r="110">
          <cell r="A110">
            <v>32066012</v>
          </cell>
          <cell r="B110" t="str">
            <v>ｱﾓﾝ+</v>
          </cell>
        </row>
        <row r="111">
          <cell r="A111">
            <v>32066013</v>
          </cell>
          <cell r="B111" t="str">
            <v>[悪魔詩人]ｱﾓﾝ</v>
          </cell>
        </row>
        <row r="112">
          <cell r="A112">
            <v>13012011</v>
          </cell>
          <cell r="B112" t="str">
            <v>ｹﾝﾀｳﾛｽ</v>
          </cell>
        </row>
        <row r="113">
          <cell r="A113">
            <v>13012012</v>
          </cell>
          <cell r="B113" t="str">
            <v>ｹﾝﾀｳﾛｽ+</v>
          </cell>
        </row>
        <row r="114">
          <cell r="A114">
            <v>13012013</v>
          </cell>
          <cell r="B114" t="str">
            <v>[獰猛]ｹﾝﾀｳﾛｽ</v>
          </cell>
        </row>
        <row r="115">
          <cell r="A115">
            <v>13013011</v>
          </cell>
          <cell r="B115" t="str">
            <v>ｻﾝﾀﾞｰﾊﾞｰﾄﾞ</v>
          </cell>
        </row>
        <row r="116">
          <cell r="A116">
            <v>13013012</v>
          </cell>
          <cell r="B116" t="str">
            <v>ｻﾝﾀﾞｰﾊﾞｰﾄﾞ+</v>
          </cell>
        </row>
        <row r="117">
          <cell r="A117">
            <v>13013013</v>
          </cell>
          <cell r="B117" t="str">
            <v>[天空]ｻﾝﾀﾞｰﾊﾞｰﾄﾞ</v>
          </cell>
        </row>
        <row r="118">
          <cell r="A118">
            <v>13014011</v>
          </cell>
          <cell r="B118" t="str">
            <v>ｲﾝﾌﾟ</v>
          </cell>
        </row>
        <row r="119">
          <cell r="A119">
            <v>13014012</v>
          </cell>
          <cell r="B119" t="str">
            <v>ｲﾝﾌﾟ+</v>
          </cell>
        </row>
        <row r="120">
          <cell r="A120">
            <v>13014013</v>
          </cell>
          <cell r="B120" t="str">
            <v>[小悪魔]ｲﾝﾌﾟ</v>
          </cell>
        </row>
        <row r="121">
          <cell r="A121">
            <v>13015011</v>
          </cell>
          <cell r="B121" t="str">
            <v>ﾊﾇﾏｰﾝ</v>
          </cell>
        </row>
        <row r="122">
          <cell r="A122">
            <v>13015012</v>
          </cell>
          <cell r="B122" t="str">
            <v>ﾊﾇﾏｰﾝ+</v>
          </cell>
        </row>
        <row r="123">
          <cell r="A123">
            <v>13015013</v>
          </cell>
          <cell r="B123" t="str">
            <v>[猿神]ﾊﾇﾏｰﾝ</v>
          </cell>
        </row>
        <row r="124">
          <cell r="A124">
            <v>13016011</v>
          </cell>
          <cell r="B124" t="str">
            <v>ｱﾅﾄ</v>
          </cell>
        </row>
        <row r="125">
          <cell r="A125">
            <v>13016012</v>
          </cell>
          <cell r="B125" t="str">
            <v>ｱﾅﾄ+</v>
          </cell>
        </row>
        <row r="126">
          <cell r="A126">
            <v>13016013</v>
          </cell>
          <cell r="B126" t="str">
            <v>[最凶妹妻]ｱﾅﾄ</v>
          </cell>
        </row>
        <row r="127">
          <cell r="A127">
            <v>13017011</v>
          </cell>
          <cell r="B127" t="str">
            <v>ｱﾅﾝﾀ</v>
          </cell>
        </row>
        <row r="128">
          <cell r="A128">
            <v>13017012</v>
          </cell>
          <cell r="B128" t="str">
            <v>ｱﾅﾝﾀ+</v>
          </cell>
        </row>
        <row r="129">
          <cell r="A129">
            <v>13017013</v>
          </cell>
          <cell r="B129" t="str">
            <v>[神床]ｱﾅﾝﾀ</v>
          </cell>
        </row>
        <row r="130">
          <cell r="A130">
            <v>13018011</v>
          </cell>
          <cell r="B130" t="str">
            <v>ｶﾌﾟﾘｺｰﾝ</v>
          </cell>
        </row>
        <row r="131">
          <cell r="A131">
            <v>13018012</v>
          </cell>
          <cell r="B131" t="str">
            <v>ｶﾌﾟﾘｺｰﾝ+</v>
          </cell>
        </row>
        <row r="132">
          <cell r="A132">
            <v>13018013</v>
          </cell>
          <cell r="B132" t="str">
            <v>[山羊座]ｶﾌﾟﾘｺｰﾝ</v>
          </cell>
        </row>
        <row r="133">
          <cell r="A133">
            <v>13020011</v>
          </cell>
          <cell r="B133" t="str">
            <v>ｶﾞﾙｰﾀﾞ</v>
          </cell>
        </row>
        <row r="134">
          <cell r="A134">
            <v>13020012</v>
          </cell>
          <cell r="B134" t="str">
            <v>ｶﾞﾙｰﾀﾞ+</v>
          </cell>
        </row>
        <row r="135">
          <cell r="A135">
            <v>13020013</v>
          </cell>
          <cell r="B135" t="str">
            <v>[神鳥]ｶﾞﾙｰﾀﾞ</v>
          </cell>
        </row>
        <row r="136">
          <cell r="A136">
            <v>13021011</v>
          </cell>
          <cell r="B136" t="str">
            <v>ｽﾞｰ</v>
          </cell>
        </row>
        <row r="137">
          <cell r="A137">
            <v>13021012</v>
          </cell>
          <cell r="B137" t="str">
            <v>ｽﾞｰ+</v>
          </cell>
        </row>
        <row r="138">
          <cell r="A138">
            <v>13021013</v>
          </cell>
          <cell r="B138" t="str">
            <v>[獅鷲神]ｽﾞｰ</v>
          </cell>
        </row>
        <row r="139">
          <cell r="A139">
            <v>13022011</v>
          </cell>
          <cell r="B139" t="str">
            <v>ﾅﾗｼﾝﾊ</v>
          </cell>
        </row>
        <row r="140">
          <cell r="A140">
            <v>13022012</v>
          </cell>
          <cell r="B140" t="str">
            <v>ﾅﾗｼﾝﾊ+</v>
          </cell>
        </row>
        <row r="141">
          <cell r="A141">
            <v>13022013</v>
          </cell>
          <cell r="B141" t="str">
            <v>[第四権現]ﾅﾗｼﾝﾊ</v>
          </cell>
        </row>
        <row r="142">
          <cell r="A142">
            <v>13023011</v>
          </cell>
          <cell r="B142" t="str">
            <v>ｲﾌﾘｰﾄ</v>
          </cell>
        </row>
        <row r="143">
          <cell r="A143">
            <v>13023012</v>
          </cell>
          <cell r="B143" t="str">
            <v>ｲﾌﾘｰﾄ+</v>
          </cell>
        </row>
        <row r="144">
          <cell r="A144">
            <v>13023013</v>
          </cell>
          <cell r="B144" t="str">
            <v>[魔神]ｲﾌﾘｰﾄ</v>
          </cell>
        </row>
        <row r="145">
          <cell r="A145">
            <v>13024011</v>
          </cell>
          <cell r="B145" t="str">
            <v>ｱﾙﾐﾗｰｼﾞ</v>
          </cell>
        </row>
        <row r="146">
          <cell r="A146">
            <v>13024012</v>
          </cell>
          <cell r="B146" t="str">
            <v>ｱﾙﾐﾗｰｼﾞ+</v>
          </cell>
        </row>
        <row r="147">
          <cell r="A147">
            <v>13024013</v>
          </cell>
          <cell r="B147" t="str">
            <v>[神獣兎]ｱﾙﾐﾗｰｼﾞ</v>
          </cell>
        </row>
        <row r="148">
          <cell r="A148">
            <v>13090011</v>
          </cell>
          <cell r="B148" t="str">
            <v>ｶﾛﾝ</v>
          </cell>
        </row>
        <row r="149">
          <cell r="A149">
            <v>13090012</v>
          </cell>
          <cell r="B149" t="str">
            <v>ｶﾛﾝ+</v>
          </cell>
        </row>
        <row r="150">
          <cell r="A150">
            <v>13090013</v>
          </cell>
          <cell r="B150" t="str">
            <v>[水先案内]ｶﾛﾝ</v>
          </cell>
        </row>
        <row r="151">
          <cell r="A151">
            <v>13095011</v>
          </cell>
          <cell r="B151" t="str">
            <v>ｷﾞｶﾞｰｽ</v>
          </cell>
        </row>
        <row r="152">
          <cell r="A152">
            <v>13095012</v>
          </cell>
          <cell r="B152" t="str">
            <v>ｷﾞｶﾞｰｽ+</v>
          </cell>
        </row>
        <row r="153">
          <cell r="A153">
            <v>13095013</v>
          </cell>
          <cell r="B153" t="str">
            <v>[蛇巨人]ｷﾞｶﾞｰｽ</v>
          </cell>
        </row>
        <row r="154">
          <cell r="A154">
            <v>13121011</v>
          </cell>
          <cell r="B154" t="str">
            <v>ﾎﾙｽ</v>
          </cell>
        </row>
        <row r="155">
          <cell r="A155">
            <v>13121012</v>
          </cell>
          <cell r="B155" t="str">
            <v>ﾎﾙｽ+</v>
          </cell>
        </row>
        <row r="156">
          <cell r="A156">
            <v>13121013</v>
          </cell>
          <cell r="B156" t="str">
            <v>[太陽神]ﾎﾙｽ</v>
          </cell>
        </row>
        <row r="157">
          <cell r="A157">
            <v>13125011</v>
          </cell>
          <cell r="B157" t="str">
            <v>ｳﾙｽﾗｸﾞﾅ</v>
          </cell>
        </row>
        <row r="158">
          <cell r="A158">
            <v>13125012</v>
          </cell>
          <cell r="B158" t="str">
            <v>ｳﾙｽﾗｸﾞﾅ+</v>
          </cell>
        </row>
        <row r="159">
          <cell r="A159">
            <v>13125013</v>
          </cell>
          <cell r="B159" t="str">
            <v>[変化神]ｳﾙｽﾗｸﾞﾅ</v>
          </cell>
        </row>
        <row r="160">
          <cell r="A160">
            <v>13136011</v>
          </cell>
          <cell r="B160" t="str">
            <v>ﾏﾙｺｼｱｽ</v>
          </cell>
        </row>
        <row r="161">
          <cell r="A161">
            <v>13136012</v>
          </cell>
          <cell r="B161" t="str">
            <v>ﾏﾙｺｼｱｽ+</v>
          </cell>
        </row>
        <row r="162">
          <cell r="A162">
            <v>13136013</v>
          </cell>
          <cell r="B162" t="str">
            <v>[望郷侯]ﾏﾙｺｼｱｽ</v>
          </cell>
        </row>
        <row r="163">
          <cell r="A163">
            <v>23040011</v>
          </cell>
          <cell r="B163" t="str">
            <v>ﾆｰｽﾞﾍｯｸﾞ</v>
          </cell>
        </row>
        <row r="164">
          <cell r="A164">
            <v>23040012</v>
          </cell>
          <cell r="B164" t="str">
            <v>ﾆｰｽﾞﾍｯｸﾞ+</v>
          </cell>
        </row>
        <row r="165">
          <cell r="A165">
            <v>23040013</v>
          </cell>
          <cell r="B165" t="str">
            <v>[地獄竜]ﾆｰｽﾞﾍｯｸﾞ</v>
          </cell>
        </row>
        <row r="166">
          <cell r="A166">
            <v>23041011</v>
          </cell>
          <cell r="B166" t="str">
            <v>ﾏﾝﾃｨｺｱ</v>
          </cell>
        </row>
        <row r="167">
          <cell r="A167">
            <v>23041012</v>
          </cell>
          <cell r="B167" t="str">
            <v>ﾏﾝﾃｨｺｱ+</v>
          </cell>
        </row>
        <row r="168">
          <cell r="A168">
            <v>23041013</v>
          </cell>
          <cell r="B168" t="str">
            <v>[貪食]ﾏﾝﾃｨｺｱ</v>
          </cell>
        </row>
        <row r="169">
          <cell r="A169">
            <v>23042011</v>
          </cell>
          <cell r="B169" t="str">
            <v>ｻﾗﾏﾝﾀﾞ</v>
          </cell>
        </row>
        <row r="170">
          <cell r="A170">
            <v>23042012</v>
          </cell>
          <cell r="B170" t="str">
            <v>ｻﾗﾏﾝﾀﾞ+</v>
          </cell>
        </row>
        <row r="171">
          <cell r="A171">
            <v>23042013</v>
          </cell>
          <cell r="B171" t="str">
            <v>[火蜥蜴]ｻﾗﾏﾝﾀﾞ</v>
          </cell>
        </row>
        <row r="172">
          <cell r="A172">
            <v>23043011</v>
          </cell>
          <cell r="B172" t="str">
            <v>ｽｹﾙﾄﾝ</v>
          </cell>
        </row>
        <row r="173">
          <cell r="A173">
            <v>23043012</v>
          </cell>
          <cell r="B173" t="str">
            <v>ｽｹﾙﾄﾝ+</v>
          </cell>
        </row>
        <row r="174">
          <cell r="A174">
            <v>23043013</v>
          </cell>
          <cell r="B174" t="str">
            <v>[骸骨]ｽｹﾙﾄﾝ</v>
          </cell>
        </row>
        <row r="175">
          <cell r="A175">
            <v>23044011</v>
          </cell>
          <cell r="B175" t="str">
            <v>ｻﾊｷﾞﾝ</v>
          </cell>
        </row>
        <row r="176">
          <cell r="A176">
            <v>23044012</v>
          </cell>
          <cell r="B176" t="str">
            <v>ｻﾊｷﾞﾝ+</v>
          </cell>
        </row>
        <row r="177">
          <cell r="A177">
            <v>23044013</v>
          </cell>
          <cell r="B177" t="str">
            <v>[海尖兵]ｻﾊｷﾞﾝ</v>
          </cell>
        </row>
        <row r="178">
          <cell r="A178">
            <v>23045011</v>
          </cell>
          <cell r="B178" t="str">
            <v>ﾌｪﾝﾘﾙ</v>
          </cell>
        </row>
        <row r="179">
          <cell r="A179">
            <v>23045012</v>
          </cell>
          <cell r="B179" t="str">
            <v>ﾌｪﾝﾘﾙ+</v>
          </cell>
        </row>
        <row r="180">
          <cell r="A180">
            <v>23045013</v>
          </cell>
          <cell r="B180" t="str">
            <v>[暴狼]ﾌｪﾝﾘﾙ</v>
          </cell>
        </row>
        <row r="181">
          <cell r="A181">
            <v>23046011</v>
          </cell>
          <cell r="B181" t="str">
            <v>ﾃｳﾒｯｻ</v>
          </cell>
        </row>
        <row r="182">
          <cell r="A182">
            <v>23046012</v>
          </cell>
          <cell r="B182" t="str">
            <v>ﾃｳﾒｯｻ+</v>
          </cell>
        </row>
        <row r="183">
          <cell r="A183">
            <v>23046013</v>
          </cell>
          <cell r="B183" t="str">
            <v>[妖狐]ﾃｳﾒｯｻ</v>
          </cell>
        </row>
        <row r="184">
          <cell r="A184">
            <v>23047011</v>
          </cell>
          <cell r="B184" t="str">
            <v>ｻｰﾍﾟﾝﾄ</v>
          </cell>
        </row>
        <row r="185">
          <cell r="A185">
            <v>23047012</v>
          </cell>
          <cell r="B185" t="str">
            <v>ｻｰﾍﾟﾝﾄ+</v>
          </cell>
        </row>
        <row r="186">
          <cell r="A186">
            <v>23047013</v>
          </cell>
          <cell r="B186" t="str">
            <v>[大海蛇]ｻｰﾍﾟﾝﾄ</v>
          </cell>
        </row>
        <row r="187">
          <cell r="A187">
            <v>23048011</v>
          </cell>
          <cell r="B187" t="str">
            <v>ｳﾞｧﾝﾊﾟｲｱ</v>
          </cell>
        </row>
        <row r="188">
          <cell r="A188">
            <v>23048012</v>
          </cell>
          <cell r="B188" t="str">
            <v>ｳﾞｧﾝﾊﾟｲｱ+</v>
          </cell>
        </row>
        <row r="189">
          <cell r="A189">
            <v>23048013</v>
          </cell>
          <cell r="B189" t="str">
            <v>[吸血]ｳﾞｧﾝﾊﾟｲｱ</v>
          </cell>
        </row>
        <row r="190">
          <cell r="A190">
            <v>23049011</v>
          </cell>
          <cell r="B190" t="str">
            <v>ﾛｰﾊﾟｰ</v>
          </cell>
        </row>
        <row r="191">
          <cell r="A191">
            <v>23049012</v>
          </cell>
          <cell r="B191" t="str">
            <v>ﾛｰﾊﾟｰ+</v>
          </cell>
        </row>
        <row r="192">
          <cell r="A192">
            <v>23049013</v>
          </cell>
          <cell r="B192" t="str">
            <v>[単細胞]ﾛｰﾊﾟｰ</v>
          </cell>
        </row>
        <row r="193">
          <cell r="A193">
            <v>23050011</v>
          </cell>
          <cell r="B193" t="str">
            <v>ｶﾄﾌﾞﾚﾊﾟｽ</v>
          </cell>
        </row>
        <row r="194">
          <cell r="A194">
            <v>23050012</v>
          </cell>
          <cell r="B194" t="str">
            <v>ｶﾄﾌﾞﾚﾊﾟｽ+</v>
          </cell>
        </row>
        <row r="195">
          <cell r="A195">
            <v>23050013</v>
          </cell>
          <cell r="B195" t="str">
            <v>[邪視]ｶﾄﾌﾞﾚﾊﾟｽ</v>
          </cell>
        </row>
        <row r="196">
          <cell r="A196">
            <v>23051011</v>
          </cell>
          <cell r="B196" t="str">
            <v>ｹﾙﾌﾞ</v>
          </cell>
        </row>
        <row r="197">
          <cell r="A197">
            <v>23051012</v>
          </cell>
          <cell r="B197" t="str">
            <v>ｹﾙﾌﾞ+</v>
          </cell>
        </row>
        <row r="198">
          <cell r="A198">
            <v>23051013</v>
          </cell>
          <cell r="B198" t="str">
            <v>[智天使]ｹﾙﾌﾞ</v>
          </cell>
        </row>
        <row r="199">
          <cell r="A199">
            <v>23091011</v>
          </cell>
          <cell r="B199" t="str">
            <v>ｶﾞｰｺﾞｲﾙ</v>
          </cell>
        </row>
        <row r="200">
          <cell r="A200">
            <v>23091012</v>
          </cell>
          <cell r="B200" t="str">
            <v>ｶﾞｰｺﾞｲﾙ+</v>
          </cell>
        </row>
        <row r="201">
          <cell r="A201">
            <v>23091013</v>
          </cell>
          <cell r="B201" t="str">
            <v>[石像鬼]ｶﾞｰｺﾞｲﾙ</v>
          </cell>
        </row>
        <row r="202">
          <cell r="A202">
            <v>23124011</v>
          </cell>
          <cell r="B202" t="str">
            <v>ｱｰﾀﾙ</v>
          </cell>
        </row>
        <row r="203">
          <cell r="A203">
            <v>23124012</v>
          </cell>
          <cell r="B203" t="str">
            <v>ｱｰﾀﾙ+</v>
          </cell>
        </row>
        <row r="204">
          <cell r="A204">
            <v>23124013</v>
          </cell>
          <cell r="B204" t="str">
            <v>[火焔神]ｱｰﾀﾙ</v>
          </cell>
        </row>
        <row r="205">
          <cell r="A205">
            <v>23137011</v>
          </cell>
          <cell r="B205" t="str">
            <v xml:space="preserve">ﾜｲﾊﾞｰﾝ </v>
          </cell>
        </row>
        <row r="206">
          <cell r="A206">
            <v>23137012</v>
          </cell>
          <cell r="B206" t="str">
            <v>ﾜｲﾊﾞｰﾝ+</v>
          </cell>
        </row>
        <row r="207">
          <cell r="A207">
            <v>23137013</v>
          </cell>
          <cell r="B207" t="str">
            <v xml:space="preserve">[征服竜]ﾜｲﾊﾞｰﾝ </v>
          </cell>
        </row>
        <row r="208">
          <cell r="A208">
            <v>33067011</v>
          </cell>
          <cell r="B208" t="str">
            <v>ｽｷｭﾗ</v>
          </cell>
        </row>
        <row r="209">
          <cell r="A209">
            <v>33067012</v>
          </cell>
          <cell r="B209" t="str">
            <v>ｽｷｭﾗ+</v>
          </cell>
        </row>
        <row r="210">
          <cell r="A210">
            <v>33067013</v>
          </cell>
          <cell r="B210" t="str">
            <v>[悲恋]ｽｷｭﾗ</v>
          </cell>
        </row>
        <row r="211">
          <cell r="A211">
            <v>33068011</v>
          </cell>
          <cell r="B211" t="str">
            <v>ｱﾒﾐｯﾄ</v>
          </cell>
        </row>
        <row r="212">
          <cell r="A212">
            <v>33068012</v>
          </cell>
          <cell r="B212" t="str">
            <v>ｱﾒﾐｯﾄ+</v>
          </cell>
        </row>
        <row r="213">
          <cell r="A213">
            <v>33068013</v>
          </cell>
          <cell r="B213" t="str">
            <v>[破滅]ｱﾒﾐｯﾄ</v>
          </cell>
        </row>
        <row r="214">
          <cell r="A214">
            <v>33069011</v>
          </cell>
          <cell r="B214" t="str">
            <v>ﾌｧｰﾌﾞﾆﾙ</v>
          </cell>
        </row>
        <row r="215">
          <cell r="A215">
            <v>33069012</v>
          </cell>
          <cell r="B215" t="str">
            <v>ﾌｧｰﾌﾞﾆﾙ+</v>
          </cell>
        </row>
        <row r="216">
          <cell r="A216">
            <v>33069013</v>
          </cell>
          <cell r="B216" t="str">
            <v>[稚竜]ﾌｧｰﾌﾞﾆﾙ</v>
          </cell>
        </row>
        <row r="217">
          <cell r="A217">
            <v>33070011</v>
          </cell>
          <cell r="B217" t="str">
            <v>ｵﾛﾎﾞﾝ</v>
          </cell>
        </row>
        <row r="218">
          <cell r="A218">
            <v>33070012</v>
          </cell>
          <cell r="B218" t="str">
            <v>ｵﾛﾎﾞﾝ+</v>
          </cell>
        </row>
        <row r="219">
          <cell r="A219">
            <v>33070013</v>
          </cell>
          <cell r="B219" t="str">
            <v>[残虐]ｵﾛﾎﾞﾝ</v>
          </cell>
        </row>
        <row r="220">
          <cell r="A220">
            <v>33071011</v>
          </cell>
          <cell r="B220" t="str">
            <v>ｽﾌﾟﾗｲﾄ</v>
          </cell>
        </row>
        <row r="221">
          <cell r="A221">
            <v>33071012</v>
          </cell>
          <cell r="B221" t="str">
            <v>ｽﾌﾟﾗｲﾄ+</v>
          </cell>
        </row>
        <row r="222">
          <cell r="A222">
            <v>33071013</v>
          </cell>
          <cell r="B222" t="str">
            <v>[紅葉]ｽﾌﾟﾗｲﾄ</v>
          </cell>
        </row>
        <row r="223">
          <cell r="A223">
            <v>33072011</v>
          </cell>
          <cell r="B223" t="str">
            <v>ﾃﾞｭﾗﾊﾝ</v>
          </cell>
        </row>
        <row r="224">
          <cell r="A224">
            <v>33072012</v>
          </cell>
          <cell r="B224" t="str">
            <v>ﾃﾞｭﾗﾊﾝ+</v>
          </cell>
        </row>
        <row r="225">
          <cell r="A225">
            <v>33072013</v>
          </cell>
          <cell r="B225" t="str">
            <v>[死令嬢]ﾃﾞｭﾗﾊﾝ</v>
          </cell>
        </row>
        <row r="226">
          <cell r="A226">
            <v>33073011</v>
          </cell>
          <cell r="B226" t="str">
            <v>ｲﾋﾟﾘｱ</v>
          </cell>
        </row>
        <row r="227">
          <cell r="A227">
            <v>33073012</v>
          </cell>
          <cell r="B227" t="str">
            <v>ｲﾋﾟﾘｱ+</v>
          </cell>
        </row>
        <row r="228">
          <cell r="A228">
            <v>33073013</v>
          </cell>
          <cell r="B228" t="str">
            <v>[眠精]ｲﾋﾟﾘｱ</v>
          </cell>
        </row>
        <row r="229">
          <cell r="A229">
            <v>33074011</v>
          </cell>
          <cell r="B229" t="str">
            <v>ｱｰｳﾞｧﾝｸ</v>
          </cell>
        </row>
        <row r="230">
          <cell r="A230">
            <v>33074012</v>
          </cell>
          <cell r="B230" t="str">
            <v>ｱｰｳﾞｧﾝｸ+</v>
          </cell>
        </row>
        <row r="231">
          <cell r="A231">
            <v>33074013</v>
          </cell>
          <cell r="B231" t="str">
            <v>[湖底獣]ｱｰｳﾞｧﾝｸ</v>
          </cell>
        </row>
        <row r="232">
          <cell r="A232">
            <v>33075011</v>
          </cell>
          <cell r="B232" t="str">
            <v>ｳﾗﾆｱ</v>
          </cell>
        </row>
        <row r="233">
          <cell r="A233">
            <v>33075012</v>
          </cell>
          <cell r="B233" t="str">
            <v>ｳﾗﾆｱ+</v>
          </cell>
        </row>
        <row r="234">
          <cell r="A234">
            <v>33075013</v>
          </cell>
          <cell r="B234" t="str">
            <v>[星女神]ｳﾗﾆｱ</v>
          </cell>
        </row>
        <row r="235">
          <cell r="A235">
            <v>33076011</v>
          </cell>
          <cell r="B235" t="str">
            <v>ﾄｳﾃﾂ</v>
          </cell>
        </row>
        <row r="236">
          <cell r="A236">
            <v>33076012</v>
          </cell>
          <cell r="B236" t="str">
            <v>ﾄｳﾃﾂ+</v>
          </cell>
        </row>
        <row r="237">
          <cell r="A237">
            <v>33076013</v>
          </cell>
          <cell r="B237" t="str">
            <v>[財貪]ﾄｳﾃﾂ</v>
          </cell>
        </row>
        <row r="238">
          <cell r="A238">
            <v>33077011</v>
          </cell>
          <cell r="B238" t="str">
            <v>ﾍﾞﾝﾇ</v>
          </cell>
        </row>
        <row r="239">
          <cell r="A239">
            <v>33077012</v>
          </cell>
          <cell r="B239" t="str">
            <v>ﾍﾞﾝﾇ+</v>
          </cell>
        </row>
        <row r="240">
          <cell r="A240">
            <v>33077013</v>
          </cell>
          <cell r="B240" t="str">
            <v>[始祖鳥]ﾍﾞﾝﾇ</v>
          </cell>
        </row>
        <row r="241">
          <cell r="A241">
            <v>33078011</v>
          </cell>
          <cell r="B241" t="str">
            <v>ｹｯﾄ･ｼｰ</v>
          </cell>
        </row>
        <row r="242">
          <cell r="A242">
            <v>33078012</v>
          </cell>
          <cell r="B242" t="str">
            <v>ｹｯﾄ･ｼｰ+</v>
          </cell>
        </row>
        <row r="243">
          <cell r="A243">
            <v>33078013</v>
          </cell>
          <cell r="B243" t="str">
            <v>[王族]ｹｯﾄ･ｼｰ</v>
          </cell>
        </row>
        <row r="244">
          <cell r="A244">
            <v>33079011</v>
          </cell>
          <cell r="B244" t="str">
            <v>ﾗﾀﾄｽｸ</v>
          </cell>
        </row>
        <row r="245">
          <cell r="A245">
            <v>33079012</v>
          </cell>
          <cell r="B245" t="str">
            <v>ﾗﾀﾄｽｸ+</v>
          </cell>
        </row>
        <row r="246">
          <cell r="A246">
            <v>33079013</v>
          </cell>
          <cell r="B246" t="str">
            <v>[混乱]ﾗﾀﾄｽｸ</v>
          </cell>
        </row>
        <row r="247">
          <cell r="A247">
            <v>33080011</v>
          </cell>
          <cell r="B247" t="str">
            <v>ｾﾗﾌ</v>
          </cell>
        </row>
        <row r="248">
          <cell r="A248">
            <v>33080012</v>
          </cell>
          <cell r="B248" t="str">
            <v>ｾﾗﾌ+</v>
          </cell>
        </row>
        <row r="249">
          <cell r="A249">
            <v>33080013</v>
          </cell>
          <cell r="B249" t="str">
            <v>[熾天使]ｾﾗﾌ</v>
          </cell>
        </row>
        <row r="250">
          <cell r="A250">
            <v>33092011</v>
          </cell>
          <cell r="B250" t="str">
            <v>ﾍﾟｶﾞｻｽ</v>
          </cell>
        </row>
        <row r="251">
          <cell r="A251">
            <v>33092012</v>
          </cell>
          <cell r="B251" t="str">
            <v>ﾍﾟｶﾞｻｽ+</v>
          </cell>
        </row>
        <row r="252">
          <cell r="A252">
            <v>33092013</v>
          </cell>
          <cell r="B252" t="str">
            <v>[天馬]ﾍﾟｶﾞｻｽ</v>
          </cell>
        </row>
        <row r="253">
          <cell r="A253">
            <v>33130011</v>
          </cell>
          <cell r="B253" t="str">
            <v xml:space="preserve">ﾅｲﾄｺﾞｰﾝﾄ </v>
          </cell>
        </row>
        <row r="254">
          <cell r="A254">
            <v>33130012</v>
          </cell>
          <cell r="B254" t="str">
            <v>ﾅｲﾄｺﾞｰﾝﾄ+</v>
          </cell>
        </row>
        <row r="255">
          <cell r="A255">
            <v>33130013</v>
          </cell>
          <cell r="B255" t="str">
            <v xml:space="preserve">[夜魔]ﾅｲﾄｺﾞｰﾝﾄ </v>
          </cell>
        </row>
        <row r="256">
          <cell r="A256">
            <v>33143011</v>
          </cell>
          <cell r="B256" t="str">
            <v>ﾋﾟｸｼｰ</v>
          </cell>
        </row>
        <row r="257">
          <cell r="A257">
            <v>33143012</v>
          </cell>
          <cell r="B257" t="str">
            <v>ﾋﾟｸｼｰ+</v>
          </cell>
        </row>
        <row r="258">
          <cell r="A258">
            <v>33143013</v>
          </cell>
          <cell r="B258" t="str">
            <v>[好奇精]ﾋﾟｸｼｰ</v>
          </cell>
        </row>
        <row r="259">
          <cell r="A259">
            <v>33177011</v>
          </cell>
          <cell r="B259" t="str">
            <v>ﾕﾙﾙﾝｸﾞﾙ</v>
          </cell>
        </row>
        <row r="260">
          <cell r="A260">
            <v>33177012</v>
          </cell>
          <cell r="B260" t="str">
            <v>ﾕﾙﾙﾝｸﾞﾙ+</v>
          </cell>
        </row>
        <row r="261">
          <cell r="A261">
            <v>33177013</v>
          </cell>
          <cell r="B261" t="str">
            <v>[虹蛇]ﾕﾙﾙﾝｸﾞﾙ</v>
          </cell>
        </row>
        <row r="262">
          <cell r="A262">
            <v>14025011</v>
          </cell>
          <cell r="B262" t="str">
            <v>ﾗﾐｱ</v>
          </cell>
        </row>
        <row r="263">
          <cell r="A263">
            <v>14025012</v>
          </cell>
          <cell r="B263" t="str">
            <v>ﾗﾐｱ+</v>
          </cell>
        </row>
        <row r="264">
          <cell r="A264">
            <v>14025013</v>
          </cell>
          <cell r="B264" t="str">
            <v>[哀乱]ﾗﾐｱ</v>
          </cell>
        </row>
        <row r="265">
          <cell r="A265">
            <v>14026011</v>
          </cell>
          <cell r="B265" t="str">
            <v>ｱｻﾞｾﾞﾙ</v>
          </cell>
        </row>
        <row r="266">
          <cell r="A266">
            <v>14026012</v>
          </cell>
          <cell r="B266" t="str">
            <v>ｱｻﾞｾﾞﾙ+</v>
          </cell>
        </row>
        <row r="267">
          <cell r="A267">
            <v>14026013</v>
          </cell>
          <cell r="B267" t="str">
            <v>[愛堕天]ｱｻﾞｾﾞﾙ</v>
          </cell>
        </row>
        <row r="268">
          <cell r="A268">
            <v>14027011</v>
          </cell>
          <cell r="B268" t="str">
            <v>ｲｼｭﾀﾙ</v>
          </cell>
        </row>
        <row r="269">
          <cell r="A269">
            <v>14027012</v>
          </cell>
          <cell r="B269" t="str">
            <v>ｲｼｭﾀﾙ+</v>
          </cell>
        </row>
        <row r="270">
          <cell r="A270">
            <v>14027013</v>
          </cell>
          <cell r="B270" t="str">
            <v>[金星女神]ｲｼｭﾀﾙ</v>
          </cell>
        </row>
        <row r="271">
          <cell r="A271">
            <v>14093011</v>
          </cell>
          <cell r="B271" t="str">
            <v>ｾﾄ</v>
          </cell>
        </row>
        <row r="272">
          <cell r="A272">
            <v>14093012</v>
          </cell>
          <cell r="B272" t="str">
            <v>ｾﾄ+</v>
          </cell>
        </row>
        <row r="273">
          <cell r="A273">
            <v>14093013</v>
          </cell>
          <cell r="B273" t="str">
            <v>[異邦神]ｾﾄ</v>
          </cell>
        </row>
        <row r="274">
          <cell r="A274">
            <v>14100011</v>
          </cell>
          <cell r="B274" t="str">
            <v>ｱｸﾊﾟｰﾗ</v>
          </cell>
        </row>
        <row r="275">
          <cell r="A275">
            <v>14100012</v>
          </cell>
          <cell r="B275" t="str">
            <v>ｱｸﾊﾟｰﾗ+</v>
          </cell>
        </row>
        <row r="276">
          <cell r="A276">
            <v>14100013</v>
          </cell>
          <cell r="B276" t="str">
            <v>[世界基]ｱｸﾊﾟｰﾗ</v>
          </cell>
        </row>
        <row r="277">
          <cell r="A277">
            <v>14135011</v>
          </cell>
          <cell r="B277" t="str">
            <v>ﾑﾙﾑﾙ</v>
          </cell>
        </row>
        <row r="278">
          <cell r="A278">
            <v>14135012</v>
          </cell>
          <cell r="B278" t="str">
            <v>ﾑﾙﾑﾙ+</v>
          </cell>
        </row>
        <row r="279">
          <cell r="A279">
            <v>14135013</v>
          </cell>
          <cell r="B279" t="str">
            <v>[騒魔神]ﾑﾙﾑﾙ</v>
          </cell>
        </row>
        <row r="280">
          <cell r="A280">
            <v>14165011</v>
          </cell>
          <cell r="B280" t="str">
            <v>ﾊﾞﾌｫﾒｯﾄ</v>
          </cell>
        </row>
        <row r="281">
          <cell r="A281">
            <v>14165012</v>
          </cell>
          <cell r="B281" t="str">
            <v>ﾊﾞﾌｫﾒｯﾄ+</v>
          </cell>
        </row>
        <row r="282">
          <cell r="A282">
            <v>14165013</v>
          </cell>
          <cell r="B282" t="str">
            <v>[狂宴悪魔]ﾊﾞﾌｫﾒｯﾄ</v>
          </cell>
        </row>
        <row r="283">
          <cell r="A283">
            <v>14178011</v>
          </cell>
          <cell r="B283" t="str">
            <v>ｻｲｸﾛﾌﾟｽ</v>
          </cell>
        </row>
        <row r="284">
          <cell r="A284">
            <v>14178012</v>
          </cell>
          <cell r="B284" t="str">
            <v>ｻｲｸﾛﾌﾟｽ+</v>
          </cell>
        </row>
        <row r="285">
          <cell r="A285">
            <v>14178013</v>
          </cell>
          <cell r="B285" t="str">
            <v>[独眼]ｻｲｸﾛﾌﾟｽ</v>
          </cell>
        </row>
        <row r="286">
          <cell r="A286">
            <v>24052011</v>
          </cell>
          <cell r="B286" t="str">
            <v>ｱｽﾀﾛﾄ</v>
          </cell>
        </row>
        <row r="287">
          <cell r="A287">
            <v>24052012</v>
          </cell>
          <cell r="B287" t="str">
            <v>ｱｽﾀﾛﾄ+</v>
          </cell>
        </row>
        <row r="288">
          <cell r="A288">
            <v>24052013</v>
          </cell>
          <cell r="B288" t="str">
            <v>[告発公]ｱｽﾀﾛﾄ</v>
          </cell>
        </row>
        <row r="289">
          <cell r="A289">
            <v>24053011</v>
          </cell>
          <cell r="B289" t="str">
            <v>ｺﾞﾓﾘｰ</v>
          </cell>
        </row>
        <row r="290">
          <cell r="A290">
            <v>24053012</v>
          </cell>
          <cell r="B290" t="str">
            <v>ｺﾞﾓﾘｰ+</v>
          </cell>
        </row>
        <row r="291">
          <cell r="A291">
            <v>24053013</v>
          </cell>
          <cell r="B291" t="str">
            <v>[地獄公爵]ｺﾞﾓﾘｰ</v>
          </cell>
        </row>
        <row r="292">
          <cell r="A292">
            <v>24054011</v>
          </cell>
          <cell r="B292" t="str">
            <v>ﾗｸｼｭﾐ</v>
          </cell>
        </row>
        <row r="293">
          <cell r="A293">
            <v>24054012</v>
          </cell>
          <cell r="B293" t="str">
            <v>ﾗｸｼｭﾐ+</v>
          </cell>
        </row>
        <row r="294">
          <cell r="A294">
            <v>24054013</v>
          </cell>
          <cell r="B294" t="str">
            <v>[豊穣]ﾗｸｼｭﾐ</v>
          </cell>
        </row>
        <row r="295">
          <cell r="A295">
            <v>24089011</v>
          </cell>
          <cell r="B295" t="str">
            <v>ｶﾞﾌﾞﾘｴﾙ</v>
          </cell>
        </row>
        <row r="296">
          <cell r="A296">
            <v>24089012</v>
          </cell>
          <cell r="B296" t="str">
            <v>ｶﾞﾌﾞﾘｴﾙ+</v>
          </cell>
        </row>
        <row r="297">
          <cell r="A297">
            <v>24089013</v>
          </cell>
          <cell r="B297" t="str">
            <v>[四大天使]ｶﾞﾌﾞﾘｴﾙ</v>
          </cell>
        </row>
        <row r="298">
          <cell r="A298">
            <v>24096011</v>
          </cell>
          <cell r="B298" t="str">
            <v>ｸﾗｰｹﾝ</v>
          </cell>
        </row>
        <row r="299">
          <cell r="A299">
            <v>24096012</v>
          </cell>
          <cell r="B299" t="str">
            <v>ｸﾗｰｹﾝ+</v>
          </cell>
        </row>
        <row r="300">
          <cell r="A300">
            <v>24096013</v>
          </cell>
          <cell r="B300" t="str">
            <v>[麗触手]ｸﾗｰｹﾝ</v>
          </cell>
        </row>
        <row r="301">
          <cell r="A301">
            <v>24098011</v>
          </cell>
          <cell r="B301" t="str">
            <v>ﾒﾃﾞｭｰｻ</v>
          </cell>
        </row>
        <row r="302">
          <cell r="A302">
            <v>24098012</v>
          </cell>
          <cell r="B302" t="str">
            <v>ﾒﾃﾞｭｰｻ+</v>
          </cell>
        </row>
        <row r="303">
          <cell r="A303">
            <v>24098013</v>
          </cell>
          <cell r="B303" t="str">
            <v>[毒蛇妃]ﾒﾃﾞｭｰｻ</v>
          </cell>
        </row>
        <row r="304">
          <cell r="A304">
            <v>24115011</v>
          </cell>
          <cell r="B304" t="str">
            <v>ｱﾌﾞﾗｸｻｽ</v>
          </cell>
        </row>
        <row r="305">
          <cell r="A305">
            <v>24115012</v>
          </cell>
          <cell r="B305" t="str">
            <v>ｱﾌﾞﾗｸｻｽ+</v>
          </cell>
        </row>
        <row r="306">
          <cell r="A306">
            <v>24115013</v>
          </cell>
          <cell r="B306" t="str">
            <v>[導魔]ｱﾌﾞﾗｸｻｽ</v>
          </cell>
        </row>
        <row r="307">
          <cell r="A307">
            <v>24118011</v>
          </cell>
          <cell r="B307" t="str">
            <v>ﾅｲﾄﾒｱ</v>
          </cell>
        </row>
        <row r="308">
          <cell r="A308">
            <v>24118012</v>
          </cell>
          <cell r="B308" t="str">
            <v>ﾅｲﾄﾒｱ+</v>
          </cell>
        </row>
        <row r="309">
          <cell r="A309">
            <v>24118013</v>
          </cell>
          <cell r="B309" t="str">
            <v>[悪夢魔]ﾅｲﾄﾒｱ</v>
          </cell>
        </row>
        <row r="310">
          <cell r="A310">
            <v>24122011</v>
          </cell>
          <cell r="B310" t="str">
            <v>ﾐﾄﾗ</v>
          </cell>
        </row>
        <row r="311">
          <cell r="A311">
            <v>24122012</v>
          </cell>
          <cell r="B311" t="str">
            <v>ﾐﾄﾗ+</v>
          </cell>
        </row>
        <row r="312">
          <cell r="A312">
            <v>24122013</v>
          </cell>
          <cell r="B312" t="str">
            <v>[光明神]ﾐﾄﾗ</v>
          </cell>
        </row>
        <row r="313">
          <cell r="A313">
            <v>24129011</v>
          </cell>
          <cell r="B313" t="str">
            <v>ﾊﾞｱﾙ</v>
          </cell>
        </row>
        <row r="314">
          <cell r="A314">
            <v>24129012</v>
          </cell>
          <cell r="B314" t="str">
            <v>ﾊﾞｱﾙ+</v>
          </cell>
        </row>
        <row r="315">
          <cell r="A315">
            <v>24129013</v>
          </cell>
          <cell r="B315" t="str">
            <v>[荒野帝]ﾊﾞｱﾙ</v>
          </cell>
        </row>
        <row r="316">
          <cell r="A316">
            <v>24176011</v>
          </cell>
          <cell r="B316" t="str">
            <v>ｶｰﾘｰ</v>
          </cell>
        </row>
        <row r="317">
          <cell r="A317">
            <v>24176012</v>
          </cell>
          <cell r="B317" t="str">
            <v>ｶｰﾘｰ+</v>
          </cell>
        </row>
        <row r="318">
          <cell r="A318">
            <v>24176013</v>
          </cell>
          <cell r="B318" t="str">
            <v>[大黒天女]ｶｰﾘｰ</v>
          </cell>
        </row>
        <row r="319">
          <cell r="A319">
            <v>34081011</v>
          </cell>
          <cell r="B319" t="str">
            <v>ｷﾙｹｰ</v>
          </cell>
        </row>
        <row r="320">
          <cell r="A320">
            <v>34081012</v>
          </cell>
          <cell r="B320" t="str">
            <v>ｷﾙｹｰ+</v>
          </cell>
        </row>
        <row r="321">
          <cell r="A321">
            <v>34081013</v>
          </cell>
          <cell r="B321" t="str">
            <v>[狂愛]ｷﾙｹｰ</v>
          </cell>
        </row>
        <row r="322">
          <cell r="A322">
            <v>34082011</v>
          </cell>
          <cell r="B322" t="str">
            <v>ｽｸﾙﾄﾞ</v>
          </cell>
        </row>
        <row r="323">
          <cell r="A323">
            <v>34082012</v>
          </cell>
          <cell r="B323" t="str">
            <v>ｽｸﾙﾄﾞ+</v>
          </cell>
        </row>
        <row r="324">
          <cell r="A324">
            <v>34082013</v>
          </cell>
          <cell r="B324" t="str">
            <v>[命選]ｽｸﾙﾄﾞ</v>
          </cell>
        </row>
        <row r="325">
          <cell r="A325">
            <v>34083011</v>
          </cell>
          <cell r="B325" t="str">
            <v>九尾の狐</v>
          </cell>
        </row>
        <row r="326">
          <cell r="A326">
            <v>34083012</v>
          </cell>
          <cell r="B326" t="str">
            <v>九尾の狐+</v>
          </cell>
        </row>
        <row r="327">
          <cell r="A327">
            <v>34083013</v>
          </cell>
          <cell r="B327" t="str">
            <v>[天狐]九尾の狐</v>
          </cell>
        </row>
        <row r="328">
          <cell r="A328">
            <v>34086011</v>
          </cell>
          <cell r="B328" t="str">
            <v>ﾗﾌｧｴﾙ</v>
          </cell>
        </row>
        <row r="329">
          <cell r="A329">
            <v>34086012</v>
          </cell>
          <cell r="B329" t="str">
            <v>ﾗﾌｧｴﾙ+</v>
          </cell>
        </row>
        <row r="330">
          <cell r="A330">
            <v>34086013</v>
          </cell>
          <cell r="B330" t="str">
            <v>[四大天使]ﾗﾌｧｴﾙ</v>
          </cell>
        </row>
        <row r="331">
          <cell r="A331">
            <v>34099011</v>
          </cell>
          <cell r="B331" t="str">
            <v>ｾｲﾚｰﾝ</v>
          </cell>
        </row>
        <row r="332">
          <cell r="A332">
            <v>34099012</v>
          </cell>
          <cell r="B332" t="str">
            <v>ｾｲﾚｰﾝ+</v>
          </cell>
        </row>
        <row r="333">
          <cell r="A333">
            <v>34099013</v>
          </cell>
          <cell r="B333" t="str">
            <v>[呪歌姫]ｾｲﾚｰﾝ</v>
          </cell>
        </row>
        <row r="334">
          <cell r="A334">
            <v>34117011</v>
          </cell>
          <cell r="B334" t="str">
            <v>ｴﾝﾌﾟｰｻ</v>
          </cell>
        </row>
        <row r="335">
          <cell r="A335">
            <v>34117012</v>
          </cell>
          <cell r="B335" t="str">
            <v>ｴﾝﾌﾟｰｻ+</v>
          </cell>
        </row>
        <row r="336">
          <cell r="A336">
            <v>34117013</v>
          </cell>
          <cell r="B336" t="str">
            <v>[雌螳螂]ｴﾝﾌﾟｰｻ</v>
          </cell>
        </row>
        <row r="337">
          <cell r="A337">
            <v>34126011</v>
          </cell>
          <cell r="B337" t="str">
            <v>ｱｶ･ﾏﾅﾌ</v>
          </cell>
        </row>
        <row r="338">
          <cell r="A338">
            <v>34126012</v>
          </cell>
          <cell r="B338" t="str">
            <v>ｱｶ･ﾏﾅﾌ+</v>
          </cell>
        </row>
        <row r="339">
          <cell r="A339">
            <v>34126013</v>
          </cell>
          <cell r="B339" t="str">
            <v>[最悪思考]ｱｶ･ﾏﾅﾌ</v>
          </cell>
        </row>
        <row r="340">
          <cell r="A340">
            <v>34128011</v>
          </cell>
          <cell r="B340" t="str">
            <v>ｱｽﾓﾃﾞｳｽ</v>
          </cell>
        </row>
        <row r="341">
          <cell r="A341">
            <v>34128012</v>
          </cell>
          <cell r="B341" t="str">
            <v>ｱｽﾓﾃﾞｳｽ+</v>
          </cell>
        </row>
        <row r="342">
          <cell r="A342">
            <v>34128013</v>
          </cell>
          <cell r="B342" t="str">
            <v>[猥誘惑]ｱｽﾓﾃﾞｳｽ</v>
          </cell>
        </row>
        <row r="343">
          <cell r="A343">
            <v>34134011</v>
          </cell>
          <cell r="B343" t="str">
            <v xml:space="preserve">ﾘｯﾁ </v>
          </cell>
        </row>
        <row r="344">
          <cell r="A344">
            <v>34134012</v>
          </cell>
          <cell r="B344" t="str">
            <v>ﾘｯﾁ+</v>
          </cell>
        </row>
        <row r="345">
          <cell r="A345">
            <v>34134013</v>
          </cell>
          <cell r="B345" t="str">
            <v xml:space="preserve">[貴腐]ﾘｯﾁ </v>
          </cell>
        </row>
        <row r="346">
          <cell r="A346">
            <v>34142011</v>
          </cell>
          <cell r="B346" t="str">
            <v>ｻﾘｴﾙ</v>
          </cell>
        </row>
        <row r="347">
          <cell r="A347">
            <v>34142012</v>
          </cell>
          <cell r="B347" t="str">
            <v>ｻﾘｴﾙ+</v>
          </cell>
        </row>
        <row r="348">
          <cell r="A348">
            <v>34142013</v>
          </cell>
          <cell r="B348" t="str">
            <v>[死天使]ｻﾘｴﾙ</v>
          </cell>
        </row>
        <row r="349">
          <cell r="A349">
            <v>34145011</v>
          </cell>
          <cell r="B349" t="str">
            <v>ﾌﾟﾘﾝｼﾊﾟﾘﾃｨ</v>
          </cell>
        </row>
        <row r="350">
          <cell r="A350">
            <v>34145012</v>
          </cell>
          <cell r="B350" t="str">
            <v>ﾌﾟﾘﾝｼﾊﾟﾘﾃｨ+</v>
          </cell>
        </row>
        <row r="351">
          <cell r="A351">
            <v>34145013</v>
          </cell>
          <cell r="B351" t="str">
            <v>[権天使]ﾌﾟﾘﾝｼﾊﾟﾘﾃｨ</v>
          </cell>
        </row>
        <row r="352">
          <cell r="A352">
            <v>34166011</v>
          </cell>
          <cell r="B352" t="str">
            <v>ｴｸｽｼｱ</v>
          </cell>
        </row>
        <row r="353">
          <cell r="A353">
            <v>34166012</v>
          </cell>
          <cell r="B353" t="str">
            <v>ｴｸｽｼｱ+</v>
          </cell>
        </row>
        <row r="354">
          <cell r="A354">
            <v>34166013</v>
          </cell>
          <cell r="B354" t="str">
            <v>[能天使]ｴｸｽｼｱ</v>
          </cell>
        </row>
        <row r="355">
          <cell r="A355">
            <v>16028011</v>
          </cell>
          <cell r="B355" t="str">
            <v>鳳凰</v>
          </cell>
        </row>
        <row r="356">
          <cell r="A356">
            <v>16028012</v>
          </cell>
          <cell r="B356" t="str">
            <v>鳳凰+</v>
          </cell>
        </row>
        <row r="357">
          <cell r="A357">
            <v>16028013</v>
          </cell>
          <cell r="B357" t="str">
            <v>[天王鳥]鳳凰</v>
          </cell>
        </row>
        <row r="358">
          <cell r="A358">
            <v>16116011</v>
          </cell>
          <cell r="B358" t="str">
            <v>ﾄﾞﾐﾆｵﾝ</v>
          </cell>
        </row>
        <row r="359">
          <cell r="A359">
            <v>16116012</v>
          </cell>
          <cell r="B359" t="str">
            <v>ﾄﾞﾐﾆｵﾝ+</v>
          </cell>
        </row>
        <row r="360">
          <cell r="A360">
            <v>16116013</v>
          </cell>
          <cell r="B360" t="str">
            <v>[主天使]ﾄﾞﾐﾆｵﾝ</v>
          </cell>
        </row>
        <row r="361">
          <cell r="A361">
            <v>16118011</v>
          </cell>
          <cell r="B361" t="str">
            <v>ﾏﾝﾓﾝ</v>
          </cell>
        </row>
        <row r="362">
          <cell r="A362">
            <v>16118012</v>
          </cell>
          <cell r="B362" t="str">
            <v>ﾏﾝﾓﾝ+</v>
          </cell>
        </row>
        <row r="363">
          <cell r="A363">
            <v>16118013</v>
          </cell>
          <cell r="B363" t="str">
            <v>[欲魔神]ﾏﾝﾓﾝ</v>
          </cell>
        </row>
        <row r="364">
          <cell r="A364">
            <v>16127011</v>
          </cell>
          <cell r="B364" t="str">
            <v>ﾍﾞﾘｱﾙ</v>
          </cell>
        </row>
        <row r="365">
          <cell r="A365">
            <v>16127012</v>
          </cell>
          <cell r="B365" t="str">
            <v>ﾍﾞﾘｱﾙ+</v>
          </cell>
        </row>
        <row r="366">
          <cell r="A366">
            <v>16127013</v>
          </cell>
          <cell r="B366" t="str">
            <v>[獄女王]ﾍﾞﾘｱﾙ</v>
          </cell>
        </row>
        <row r="367">
          <cell r="A367">
            <v>16131011</v>
          </cell>
          <cell r="B367" t="str">
            <v>ｲﾙﾀﾞｰﾅ</v>
          </cell>
        </row>
        <row r="368">
          <cell r="A368">
            <v>16131012</v>
          </cell>
          <cell r="B368" t="str">
            <v>ｲﾙﾀﾞｰﾅ+</v>
          </cell>
        </row>
        <row r="369">
          <cell r="A369">
            <v>16131013</v>
          </cell>
          <cell r="B369" t="str">
            <v>[光戦姫]ｲﾙﾀﾞｰﾅ</v>
          </cell>
        </row>
        <row r="370">
          <cell r="A370">
            <v>16139011</v>
          </cell>
          <cell r="B370" t="str">
            <v>[紅月]ﾍｰﾗｰ</v>
          </cell>
        </row>
        <row r="371">
          <cell r="A371">
            <v>16139012</v>
          </cell>
          <cell r="B371" t="str">
            <v>[紅月]ﾍｰﾗｰ+</v>
          </cell>
        </row>
        <row r="372">
          <cell r="A372">
            <v>16139013</v>
          </cell>
          <cell r="B372" t="str">
            <v>[花鳥封月]ﾍｰﾗｰ</v>
          </cell>
        </row>
        <row r="373">
          <cell r="A373">
            <v>16163011</v>
          </cell>
          <cell r="B373" t="str">
            <v>ｳﾘｴﾙ</v>
          </cell>
        </row>
        <row r="374">
          <cell r="A374">
            <v>16163012</v>
          </cell>
          <cell r="B374" t="str">
            <v>ｳﾘｴﾙ+</v>
          </cell>
        </row>
        <row r="375">
          <cell r="A375">
            <v>16163013</v>
          </cell>
          <cell r="B375" t="str">
            <v>[四大天使]ｳﾘｴﾙ</v>
          </cell>
        </row>
        <row r="376">
          <cell r="A376">
            <v>26055011</v>
          </cell>
          <cell r="B376" t="str">
            <v>ﾘｳﾞｧｲｱｻﾝ</v>
          </cell>
        </row>
        <row r="377">
          <cell r="A377">
            <v>26055012</v>
          </cell>
          <cell r="B377" t="str">
            <v>ﾘｳﾞｧｲｱｻﾝ+</v>
          </cell>
        </row>
        <row r="378">
          <cell r="A378">
            <v>26055013</v>
          </cell>
          <cell r="B378" t="str">
            <v>[海王]ﾘｳﾞｧｲｱｻﾝ</v>
          </cell>
        </row>
        <row r="379">
          <cell r="A379">
            <v>26101011</v>
          </cell>
          <cell r="B379" t="str">
            <v>ﾎﾟｾｲﾄﾞﾝ</v>
          </cell>
        </row>
        <row r="380">
          <cell r="A380">
            <v>26101012</v>
          </cell>
          <cell r="B380" t="str">
            <v>ﾎﾟｾｲﾄﾞﾝ+</v>
          </cell>
        </row>
        <row r="381">
          <cell r="A381">
            <v>26101013</v>
          </cell>
          <cell r="B381" t="str">
            <v>[海神王]ﾎﾟｾｲﾄﾞﾝ</v>
          </cell>
        </row>
        <row r="382">
          <cell r="A382">
            <v>26120011</v>
          </cell>
          <cell r="B382" t="str">
            <v>ｱﾝﾘ･ﾏﾕ</v>
          </cell>
        </row>
        <row r="383">
          <cell r="A383">
            <v>26120012</v>
          </cell>
          <cell r="B383" t="str">
            <v>ｱﾝﾘ･ﾏﾕ+</v>
          </cell>
        </row>
        <row r="384">
          <cell r="A384">
            <v>26120013</v>
          </cell>
          <cell r="B384" t="str">
            <v>[絶対悪神]ｱﾝﾘ･ﾏﾕ</v>
          </cell>
        </row>
        <row r="385">
          <cell r="A385">
            <v>26133011</v>
          </cell>
          <cell r="B385" t="str">
            <v>ｻｷｭﾊﾞｽ</v>
          </cell>
        </row>
        <row r="386">
          <cell r="A386">
            <v>26133012</v>
          </cell>
          <cell r="B386" t="str">
            <v>ｻｷｭﾊﾞｽ+</v>
          </cell>
        </row>
        <row r="387">
          <cell r="A387">
            <v>26133013</v>
          </cell>
          <cell r="B387" t="str">
            <v>[不変吸淫]ｻｷｭﾊﾞｽ</v>
          </cell>
        </row>
        <row r="388">
          <cell r="A388">
            <v>26139011</v>
          </cell>
          <cell r="B388" t="str">
            <v>[蜜月]ﾍｰﾗｰ</v>
          </cell>
        </row>
        <row r="389">
          <cell r="A389">
            <v>26139012</v>
          </cell>
          <cell r="B389" t="str">
            <v>[蜜月]ﾍｰﾗｰ+</v>
          </cell>
        </row>
        <row r="390">
          <cell r="A390">
            <v>26139013</v>
          </cell>
          <cell r="B390" t="str">
            <v>[月下美神]ﾍｰﾗｰ</v>
          </cell>
        </row>
        <row r="391">
          <cell r="A391">
            <v>26141011</v>
          </cell>
          <cell r="B391" t="str">
            <v>ﾊﾟｽﾞｽﾞ</v>
          </cell>
        </row>
        <row r="392">
          <cell r="A392">
            <v>26141012</v>
          </cell>
          <cell r="B392" t="str">
            <v>ﾊﾟｽﾞｽﾞ+</v>
          </cell>
        </row>
        <row r="393">
          <cell r="A393">
            <v>26141013</v>
          </cell>
          <cell r="B393" t="str">
            <v>[嵐魔神]ﾊﾟｽﾞｽﾞ</v>
          </cell>
        </row>
        <row r="394">
          <cell r="A394">
            <v>26144011</v>
          </cell>
          <cell r="B394" t="str">
            <v>ｶﾏｴﾙ</v>
          </cell>
        </row>
        <row r="395">
          <cell r="A395">
            <v>26144012</v>
          </cell>
          <cell r="B395" t="str">
            <v>ｶﾏｴﾙ+</v>
          </cell>
        </row>
        <row r="396">
          <cell r="A396">
            <v>26144013</v>
          </cell>
          <cell r="B396" t="str">
            <v>[破壊天使]ｶﾏｴﾙ</v>
          </cell>
        </row>
        <row r="397">
          <cell r="A397">
            <v>26164011</v>
          </cell>
          <cell r="B397" t="str">
            <v>ｱﾒﾝ･ﾗｰ</v>
          </cell>
        </row>
        <row r="398">
          <cell r="A398">
            <v>26164012</v>
          </cell>
          <cell r="B398" t="str">
            <v>ｱﾒﾝ･ﾗｰ+</v>
          </cell>
        </row>
        <row r="399">
          <cell r="A399">
            <v>26164013</v>
          </cell>
          <cell r="B399" t="str">
            <v>[豊饒神]ｱﾒﾝ･ﾗｰ</v>
          </cell>
        </row>
        <row r="400">
          <cell r="A400">
            <v>36084011</v>
          </cell>
          <cell r="B400" t="str">
            <v>ﾃｨﾀｰﾆｱ</v>
          </cell>
        </row>
        <row r="401">
          <cell r="A401">
            <v>36084012</v>
          </cell>
          <cell r="B401" t="str">
            <v>ﾃｨﾀｰﾆｱ+</v>
          </cell>
        </row>
        <row r="402">
          <cell r="A402">
            <v>36084013</v>
          </cell>
          <cell r="B402" t="str">
            <v>[妖精王]ﾃｨﾀｰﾆｱ</v>
          </cell>
        </row>
        <row r="403">
          <cell r="A403">
            <v>36094011</v>
          </cell>
          <cell r="B403" t="str">
            <v>ｱﾑﾄﾞｼｱｽ</v>
          </cell>
        </row>
        <row r="404">
          <cell r="A404">
            <v>36094012</v>
          </cell>
          <cell r="B404" t="str">
            <v>ｱﾑﾄﾞｼｱｽ+</v>
          </cell>
        </row>
        <row r="405">
          <cell r="A405">
            <v>36094013</v>
          </cell>
          <cell r="B405" t="str">
            <v>[地獄公爵]ｱﾑﾄﾞｼｱｽ</v>
          </cell>
        </row>
        <row r="406">
          <cell r="A406">
            <v>36097011</v>
          </cell>
          <cell r="B406" t="str">
            <v>ｾﾞｳｽ</v>
          </cell>
        </row>
        <row r="407">
          <cell r="A407">
            <v>36097012</v>
          </cell>
          <cell r="B407" t="str">
            <v>ｾﾞｳｽ+</v>
          </cell>
        </row>
        <row r="408">
          <cell r="A408">
            <v>36097013</v>
          </cell>
          <cell r="B408" t="str">
            <v>[十二神王]ｾﾞｳｽ</v>
          </cell>
        </row>
        <row r="409">
          <cell r="A409">
            <v>36123011</v>
          </cell>
          <cell r="B409" t="str">
            <v>ｳｫﾌ･ﾏﾅﾌ</v>
          </cell>
        </row>
        <row r="410">
          <cell r="A410">
            <v>36123012</v>
          </cell>
          <cell r="B410" t="str">
            <v>ｳｫﾌ･ﾏﾅﾌ+</v>
          </cell>
        </row>
        <row r="411">
          <cell r="A411">
            <v>36123013</v>
          </cell>
          <cell r="B411" t="str">
            <v>[最善思考]ｳｫﾌ･ﾏﾅﾌ</v>
          </cell>
        </row>
        <row r="412">
          <cell r="A412">
            <v>36132011</v>
          </cell>
          <cell r="B412" t="str">
            <v>ｽﾛｰﾈ</v>
          </cell>
        </row>
        <row r="413">
          <cell r="A413">
            <v>36132012</v>
          </cell>
          <cell r="B413" t="str">
            <v>ｽﾛｰﾈ+</v>
          </cell>
        </row>
        <row r="414">
          <cell r="A414">
            <v>36132013</v>
          </cell>
          <cell r="B414" t="str">
            <v>[座天使]ｽﾛｰﾈ</v>
          </cell>
        </row>
        <row r="415">
          <cell r="A415">
            <v>36139011</v>
          </cell>
          <cell r="B415" t="str">
            <v>[朧月]ﾍｰﾗｰ</v>
          </cell>
        </row>
        <row r="416">
          <cell r="A416">
            <v>36139012</v>
          </cell>
          <cell r="B416" t="str">
            <v>[朧月]ﾍｰﾗｰ+</v>
          </cell>
        </row>
        <row r="417">
          <cell r="A417">
            <v>36139013</v>
          </cell>
          <cell r="B417" t="str">
            <v>[刹月花]ﾍｰﾗｰ</v>
          </cell>
        </row>
        <row r="418">
          <cell r="A418">
            <v>36173011</v>
          </cell>
          <cell r="B418" t="str">
            <v>ｳﾞｪﾙｻﾞﾝﾃﾞｨ</v>
          </cell>
        </row>
        <row r="419">
          <cell r="A419">
            <v>36173012</v>
          </cell>
          <cell r="B419" t="str">
            <v>ｳﾞｪﾙｻﾞﾝﾃﾞｨ+</v>
          </cell>
        </row>
        <row r="420">
          <cell r="A420">
            <v>36173013</v>
          </cell>
          <cell r="B420" t="str">
            <v>[現乙女]ｳﾞｪﾙｻﾞﾝﾃﾞｨ</v>
          </cell>
        </row>
        <row r="421">
          <cell r="A421">
            <v>37363011</v>
          </cell>
          <cell r="B421" t="str">
            <v>ｱﾏﾃﾗｽ</v>
          </cell>
        </row>
        <row r="422">
          <cell r="A422">
            <v>37363012</v>
          </cell>
          <cell r="B422" t="str">
            <v>ｱﾏﾃﾗｽ+</v>
          </cell>
        </row>
        <row r="423">
          <cell r="A423">
            <v>37363013</v>
          </cell>
          <cell r="B423" t="str">
            <v>[天照大神]ｱﾏﾃﾗｽ</v>
          </cell>
        </row>
        <row r="424">
          <cell r="A424">
            <v>27858011</v>
          </cell>
          <cell r="B424" t="str">
            <v>ｼｳﾞｧ</v>
          </cell>
        </row>
        <row r="425">
          <cell r="A425">
            <v>27858012</v>
          </cell>
          <cell r="B425" t="str">
            <v>ｼｳﾞｧ+</v>
          </cell>
        </row>
        <row r="426">
          <cell r="A426">
            <v>27858013</v>
          </cell>
          <cell r="B426" t="str">
            <v>[破壊神]ｼｳﾞｧ</v>
          </cell>
        </row>
        <row r="427">
          <cell r="A427">
            <v>17486011</v>
          </cell>
          <cell r="B427" t="str">
            <v>[絢爛美脚]鳳凰</v>
          </cell>
        </row>
        <row r="428">
          <cell r="A428">
            <v>17486012</v>
          </cell>
          <cell r="B428" t="str">
            <v>[絢爛美脚]鳳凰+</v>
          </cell>
        </row>
        <row r="429">
          <cell r="A429">
            <v>17486013</v>
          </cell>
          <cell r="B429" t="str">
            <v>[絢爛業火]鳳凰</v>
          </cell>
        </row>
        <row r="430">
          <cell r="A430">
            <v>11901011</v>
          </cell>
          <cell r="B430" t="str">
            <v>[情熱]ﾌﾟﾁ発育ｽﾗｲﾑ</v>
          </cell>
        </row>
        <row r="431">
          <cell r="A431">
            <v>12902011</v>
          </cell>
          <cell r="B431" t="str">
            <v>[情熱]発育ｽﾗｲﾑ</v>
          </cell>
        </row>
        <row r="432">
          <cell r="A432">
            <v>13903011</v>
          </cell>
          <cell r="B432" t="str">
            <v>[情熱]大盛ｽﾗｲﾑ</v>
          </cell>
        </row>
        <row r="433">
          <cell r="A433">
            <v>21904011</v>
          </cell>
          <cell r="B433" t="str">
            <v>[妖艶]ﾌﾟﾁ発育ｽﾗｲﾑ</v>
          </cell>
        </row>
        <row r="434">
          <cell r="A434">
            <v>22905011</v>
          </cell>
          <cell r="B434" t="str">
            <v>[妖艶]発育ｽﾗｲﾑ</v>
          </cell>
        </row>
        <row r="435">
          <cell r="A435">
            <v>23906011</v>
          </cell>
          <cell r="B435" t="str">
            <v>[妖艶]大盛ｽﾗｲﾑ</v>
          </cell>
        </row>
        <row r="436">
          <cell r="A436">
            <v>31907011</v>
          </cell>
          <cell r="B436" t="str">
            <v>[清純]ﾌﾟﾁ発育ｽﾗｲﾑ</v>
          </cell>
        </row>
        <row r="437">
          <cell r="A437">
            <v>32908011</v>
          </cell>
          <cell r="B437" t="str">
            <v>[清純]発育ｽﾗｲﾑ</v>
          </cell>
        </row>
        <row r="438">
          <cell r="A438">
            <v>33909011</v>
          </cell>
          <cell r="B438" t="str">
            <v>[清純]大盛ｽﾗｲﾑ</v>
          </cell>
        </row>
        <row r="439">
          <cell r="A439">
            <v>11921011</v>
          </cell>
          <cell r="B439" t="str">
            <v>[黄金]ﾌﾟﾁｾﾚﾌﾞｽﾗｲﾑ</v>
          </cell>
        </row>
        <row r="440">
          <cell r="A440">
            <v>12922011</v>
          </cell>
          <cell r="B440" t="str">
            <v>[黄金]ｾﾚﾌﾞｽﾗｲﾑ</v>
          </cell>
        </row>
        <row r="441">
          <cell r="A441">
            <v>13923011</v>
          </cell>
          <cell r="B441" t="str">
            <v>[黄金]ｽｰﾊﾟｰｾﾚﾌﾞｽﾗｲﾑ</v>
          </cell>
        </row>
        <row r="442">
          <cell r="A442">
            <v>36182011</v>
          </cell>
          <cell r="B442" t="str">
            <v>[虹色]ﾚｲﾝﾎﾞｰｽﾗｲﾑ</v>
          </cell>
        </row>
        <row r="443">
          <cell r="A443">
            <v>21961011</v>
          </cell>
          <cell r="B443" t="str">
            <v>[自分用]ﾌﾟﾁｽｷﾙｽﾗｲﾑ</v>
          </cell>
        </row>
        <row r="444">
          <cell r="A444">
            <v>21954011</v>
          </cell>
          <cell r="B444" t="str">
            <v>[ﾌﾟﾁ技能]ﾌﾟﾁｽｷﾙｽﾗｲﾑ</v>
          </cell>
        </row>
        <row r="445">
          <cell r="A445">
            <v>23958011</v>
          </cell>
          <cell r="B445" t="str">
            <v>[自分用]ｽｷﾙｽﾗｲﾑ</v>
          </cell>
        </row>
        <row r="446">
          <cell r="A446">
            <v>23933011</v>
          </cell>
          <cell r="B446" t="str">
            <v>[技能]ｽｷﾙｽﾗｲﾑ</v>
          </cell>
        </row>
        <row r="447">
          <cell r="A447">
            <v>11941011</v>
          </cell>
          <cell r="B447" t="str">
            <v>[服従]ﾌﾟﾁﾗﾌﾞｽﾗｲﾑ</v>
          </cell>
        </row>
        <row r="448">
          <cell r="A448">
            <v>12942011</v>
          </cell>
          <cell r="B448" t="str">
            <v>[服従]ﾗﾌﾞｽﾗｲﾑ</v>
          </cell>
        </row>
        <row r="449">
          <cell r="A449">
            <v>13943011</v>
          </cell>
          <cell r="B449" t="str">
            <v>[服従]ｽｰﾊﾟｰﾗﾌﾞｽﾗｲﾑ</v>
          </cell>
        </row>
        <row r="450">
          <cell r="A450">
            <v>23951011</v>
          </cell>
          <cell r="B450" t="str">
            <v>[段階]ﾚﾍﾞﾙﾏｯｸｽｽﾗｲﾑ</v>
          </cell>
        </row>
        <row r="451">
          <cell r="A451">
            <v>11911011</v>
          </cell>
          <cell r="B451" t="str">
            <v>[妖精]ﾏﾙﾉｰ</v>
          </cell>
        </row>
        <row r="452">
          <cell r="A452">
            <v>12912011</v>
          </cell>
          <cell r="B452" t="str">
            <v>[妖精]ｲﾙﾏﾊｰﾉ</v>
          </cell>
        </row>
        <row r="453">
          <cell r="A453">
            <v>13913011</v>
          </cell>
          <cell r="B453" t="str">
            <v>[妖精]ｱﾚ</v>
          </cell>
        </row>
        <row r="454">
          <cell r="A454">
            <v>14914011</v>
          </cell>
          <cell r="B454" t="str">
            <v>[妖精]ﾊｱﾚｲ</v>
          </cell>
        </row>
        <row r="455">
          <cell r="A455">
            <v>16915011</v>
          </cell>
          <cell r="B455" t="str">
            <v>[大妖聖]ﾊﾟｰﾚｱｽ</v>
          </cell>
        </row>
        <row r="456">
          <cell r="A456">
            <v>14952011</v>
          </cell>
          <cell r="B456" t="str">
            <v>[ﾌﾟﾁ昇天妖精]ﾌﾙｰｴ</v>
          </cell>
        </row>
        <row r="457">
          <cell r="A457">
            <v>16953011</v>
          </cell>
          <cell r="B457" t="str">
            <v>[ｻﾝﾀ妖精]ﾊﾟｰﾚｱｽ</v>
          </cell>
        </row>
        <row r="458">
          <cell r="A458">
            <v>17955011</v>
          </cell>
          <cell r="B458" t="str">
            <v>[究極妖精]ｾﾚﾝ・ﾌﾟﾘｱｽ</v>
          </cell>
        </row>
        <row r="459">
          <cell r="A459">
            <v>15956011</v>
          </cell>
          <cell r="B459" t="str">
            <v>ｼｬﾙ･ﾊﾟﾚｱｽ</v>
          </cell>
        </row>
        <row r="460">
          <cell r="A460">
            <v>14295011</v>
          </cell>
          <cell r="B460" t="str">
            <v>ﾊｰﾄｸｲｰﾝ</v>
          </cell>
        </row>
        <row r="461">
          <cell r="A461">
            <v>14295012</v>
          </cell>
          <cell r="B461" t="str">
            <v>ﾊｰﾄｸｲｰﾝ+</v>
          </cell>
        </row>
        <row r="462">
          <cell r="A462">
            <v>14295013</v>
          </cell>
          <cell r="B462" t="str">
            <v>[残虐紅帝]ﾊｰﾄｸｲｰﾝ</v>
          </cell>
        </row>
        <row r="463">
          <cell r="A463">
            <v>24298013</v>
          </cell>
          <cell r="B463" t="str">
            <v>[残虐蒼帝]ﾊｰﾄｸｲｰﾝ</v>
          </cell>
        </row>
        <row r="464">
          <cell r="A464">
            <v>34299013</v>
          </cell>
          <cell r="B464" t="str">
            <v>[残虐翠帝]ﾊｰﾄｸｲｰﾝ</v>
          </cell>
        </row>
        <row r="465">
          <cell r="A465">
            <v>14446011</v>
          </cell>
          <cell r="B465" t="str">
            <v>ﾊﾃｨ</v>
          </cell>
        </row>
        <row r="466">
          <cell r="A466">
            <v>14446012</v>
          </cell>
          <cell r="B466" t="str">
            <v>ﾊﾃｨ+</v>
          </cell>
        </row>
        <row r="467">
          <cell r="A467">
            <v>14446013</v>
          </cell>
          <cell r="B467" t="str">
            <v>[狼娘]ﾊﾃｨ</v>
          </cell>
        </row>
        <row r="468">
          <cell r="A468">
            <v>24227011</v>
          </cell>
          <cell r="B468" t="str">
            <v>雪女</v>
          </cell>
        </row>
        <row r="469">
          <cell r="A469">
            <v>24227012</v>
          </cell>
          <cell r="B469" t="str">
            <v>雪女+</v>
          </cell>
        </row>
        <row r="470">
          <cell r="A470">
            <v>24227013</v>
          </cell>
          <cell r="B470" t="str">
            <v>[冷艶]雪女</v>
          </cell>
        </row>
        <row r="471">
          <cell r="A471">
            <v>34194011</v>
          </cell>
          <cell r="B471" t="str">
            <v>ﾊﾞﾙﾊﾞﾄｽ</v>
          </cell>
        </row>
        <row r="472">
          <cell r="A472">
            <v>34194012</v>
          </cell>
          <cell r="B472" t="str">
            <v>ﾊﾞﾙﾊﾞﾄｽ+</v>
          </cell>
        </row>
        <row r="473">
          <cell r="A473">
            <v>34194013</v>
          </cell>
          <cell r="B473" t="str">
            <v>[清廉公爵]ﾊﾞﾙﾊﾞﾄｽ</v>
          </cell>
        </row>
        <row r="474">
          <cell r="A474">
            <v>36536011</v>
          </cell>
          <cell r="B474" t="str">
            <v>ﾌﾟｰｶ</v>
          </cell>
        </row>
        <row r="475">
          <cell r="A475">
            <v>36536012</v>
          </cell>
          <cell r="B475" t="str">
            <v>ﾌﾟｰｶ+</v>
          </cell>
        </row>
        <row r="476">
          <cell r="A476">
            <v>36536013</v>
          </cell>
          <cell r="B476" t="str">
            <v>[魔法妖精]ﾌﾟｰｶ</v>
          </cell>
        </row>
        <row r="477">
          <cell r="A477">
            <v>16536013</v>
          </cell>
          <cell r="B477" t="str">
            <v>[変身妖精]ﾌﾟｰｶ</v>
          </cell>
        </row>
        <row r="478">
          <cell r="A478">
            <v>26536013</v>
          </cell>
          <cell r="B478" t="str">
            <v>[気分屋妖精]ﾌﾟｰｶ</v>
          </cell>
        </row>
        <row r="479">
          <cell r="A479">
            <v>26499011</v>
          </cell>
          <cell r="B479" t="str">
            <v>茨木童子</v>
          </cell>
        </row>
        <row r="480">
          <cell r="A480">
            <v>26499012</v>
          </cell>
          <cell r="B480" t="str">
            <v>茨木童子+</v>
          </cell>
        </row>
        <row r="481">
          <cell r="A481">
            <v>26499013</v>
          </cell>
          <cell r="B481" t="str">
            <v>[鬼姫]茨木童子</v>
          </cell>
        </row>
        <row r="482">
          <cell r="A482">
            <v>26061111</v>
          </cell>
          <cell r="B482" t="str">
            <v>ｸｻﾘｸ</v>
          </cell>
        </row>
        <row r="483">
          <cell r="A483">
            <v>26061112</v>
          </cell>
          <cell r="B483" t="str">
            <v>ｸｻﾘｸ+</v>
          </cell>
        </row>
        <row r="484">
          <cell r="A484">
            <v>26061113</v>
          </cell>
          <cell r="B484" t="str">
            <v>[有翼の牡牛]ｸｻﾘｸ</v>
          </cell>
        </row>
        <row r="485">
          <cell r="A485">
            <v>16267011</v>
          </cell>
          <cell r="B485" t="str">
            <v>ｱﾄﾗｽ</v>
          </cell>
        </row>
        <row r="486">
          <cell r="A486">
            <v>16267012</v>
          </cell>
          <cell r="B486" t="str">
            <v>ｱﾄﾗｽ+</v>
          </cell>
        </row>
        <row r="487">
          <cell r="A487">
            <v>16267013</v>
          </cell>
          <cell r="B487" t="str">
            <v>[反逆]ｱﾄﾗｽ</v>
          </cell>
        </row>
        <row r="488">
          <cell r="A488">
            <v>36226011</v>
          </cell>
          <cell r="B488" t="str">
            <v>ﾈｺﾏﾀ</v>
          </cell>
        </row>
        <row r="489">
          <cell r="A489">
            <v>36226012</v>
          </cell>
          <cell r="B489" t="str">
            <v>ﾈｺﾏﾀ+</v>
          </cell>
        </row>
        <row r="490">
          <cell r="A490">
            <v>36226013</v>
          </cell>
          <cell r="B490" t="str">
            <v>[二尾]ﾈｺﾏﾀ</v>
          </cell>
        </row>
        <row r="491">
          <cell r="A491">
            <v>21204011</v>
          </cell>
          <cell r="B491" t="str">
            <v>ｲｴﾃｨ</v>
          </cell>
        </row>
        <row r="492">
          <cell r="A492">
            <v>21204012</v>
          </cell>
          <cell r="B492" t="str">
            <v>ｲｴﾃｨ+</v>
          </cell>
        </row>
        <row r="493">
          <cell r="A493">
            <v>21204013</v>
          </cell>
          <cell r="B493" t="str">
            <v>[雪娘]ｲｴﾃｨ</v>
          </cell>
        </row>
        <row r="494">
          <cell r="A494">
            <v>13569011</v>
          </cell>
          <cell r="B494" t="str">
            <v>ﾄﾛｰﾙ</v>
          </cell>
        </row>
        <row r="495">
          <cell r="A495">
            <v>13569012</v>
          </cell>
          <cell r="B495" t="str">
            <v>ﾄﾛｰﾙ+</v>
          </cell>
        </row>
        <row r="496">
          <cell r="A496">
            <v>13569013</v>
          </cell>
          <cell r="B496" t="str">
            <v>[豪食精]ﾄﾛｰﾙ</v>
          </cell>
        </row>
        <row r="497">
          <cell r="A497">
            <v>23459011</v>
          </cell>
          <cell r="B497" t="str">
            <v>ﾒﾌｨｽﾄﾌｪﾚｽ</v>
          </cell>
        </row>
        <row r="498">
          <cell r="A498">
            <v>23459012</v>
          </cell>
          <cell r="B498" t="str">
            <v>ﾒﾌｨｽﾄﾌｪﾚｽ+</v>
          </cell>
        </row>
        <row r="499">
          <cell r="A499">
            <v>23459013</v>
          </cell>
          <cell r="B499" t="str">
            <v>[冷獄]ﾒﾌｨｽﾄﾌｪﾚｽ</v>
          </cell>
        </row>
        <row r="500">
          <cell r="A500">
            <v>25850011</v>
          </cell>
          <cell r="B500" t="str">
            <v>ﾍｶﾃｰ</v>
          </cell>
        </row>
        <row r="501">
          <cell r="A501">
            <v>25850012</v>
          </cell>
          <cell r="B501" t="str">
            <v>ﾍｶﾃｰ+</v>
          </cell>
        </row>
        <row r="502">
          <cell r="A502">
            <v>25850013</v>
          </cell>
          <cell r="B502" t="str">
            <v>[闇月の女神]ﾍｶﾃｰ</v>
          </cell>
        </row>
        <row r="503">
          <cell r="A503">
            <v>16851011</v>
          </cell>
          <cell r="B503" t="str">
            <v>隠神刑部</v>
          </cell>
        </row>
        <row r="504">
          <cell r="A504">
            <v>16851012</v>
          </cell>
          <cell r="B504" t="str">
            <v>隠神刑部+</v>
          </cell>
        </row>
        <row r="505">
          <cell r="A505">
            <v>16851013</v>
          </cell>
          <cell r="B505" t="str">
            <v>[化け狸]隠神刑部</v>
          </cell>
        </row>
        <row r="506">
          <cell r="A506">
            <v>26019111</v>
          </cell>
          <cell r="B506" t="str">
            <v>［触手ﾏｽﾀｰ］ｸﾗｰｹﾝ</v>
          </cell>
        </row>
        <row r="507">
          <cell r="A507">
            <v>26019112</v>
          </cell>
          <cell r="B507" t="str">
            <v>［触手ﾏｽﾀｰ］ｸﾗｰｹﾝ+</v>
          </cell>
        </row>
        <row r="508">
          <cell r="A508">
            <v>26019113</v>
          </cell>
          <cell r="B508" t="str">
            <v>[海水浴]ｸﾗｰｹﾝ</v>
          </cell>
        </row>
        <row r="509">
          <cell r="A509">
            <v>36074111</v>
          </cell>
          <cell r="B509" t="str">
            <v>ﾀﾚｲｱ</v>
          </cell>
        </row>
        <row r="510">
          <cell r="A510">
            <v>36074112</v>
          </cell>
          <cell r="B510" t="str">
            <v>ﾀﾚｲｱ+</v>
          </cell>
        </row>
        <row r="511">
          <cell r="A511">
            <v>36074113</v>
          </cell>
          <cell r="B511" t="str">
            <v>[喜劇の女神]ﾀﾚｲｱ</v>
          </cell>
        </row>
        <row r="512">
          <cell r="A512">
            <v>16784011</v>
          </cell>
          <cell r="B512" t="str">
            <v>ｲｼｽ</v>
          </cell>
        </row>
        <row r="513">
          <cell r="A513">
            <v>16784012</v>
          </cell>
          <cell r="B513" t="str">
            <v>ｲｼｽ+</v>
          </cell>
        </row>
        <row r="514">
          <cell r="A514">
            <v>16784013</v>
          </cell>
          <cell r="B514" t="str">
            <v>[鳶翼神]ｲｼｽ</v>
          </cell>
        </row>
        <row r="515">
          <cell r="A515">
            <v>23556011</v>
          </cell>
          <cell r="B515" t="str">
            <v>ﾘﾃﾞﾙｸ</v>
          </cell>
        </row>
        <row r="516">
          <cell r="A516">
            <v>23556012</v>
          </cell>
          <cell r="B516" t="str">
            <v>ﾘﾃﾞﾙｸ+</v>
          </cell>
        </row>
        <row r="517">
          <cell r="A517">
            <v>23556013</v>
          </cell>
          <cell r="B517" t="str">
            <v>[夢神]ﾘﾃﾞﾙｸ</v>
          </cell>
        </row>
        <row r="518">
          <cell r="A518">
            <v>26268011</v>
          </cell>
          <cell r="B518" t="str">
            <v>ﾓﾘｶﾞﾝ</v>
          </cell>
        </row>
        <row r="519">
          <cell r="A519">
            <v>26268012</v>
          </cell>
          <cell r="B519" t="str">
            <v>ﾓﾘｶﾞﾝ+</v>
          </cell>
        </row>
        <row r="520">
          <cell r="A520">
            <v>26268013</v>
          </cell>
          <cell r="B520" t="str">
            <v>[戦女神]ﾓﾘｶﾞﾝ</v>
          </cell>
        </row>
        <row r="521">
          <cell r="A521">
            <v>13195111</v>
          </cell>
          <cell r="B521" t="str">
            <v>[振袖]ｾﾞｳｽ</v>
          </cell>
        </row>
        <row r="522">
          <cell r="A522">
            <v>14196111</v>
          </cell>
          <cell r="B522" t="str">
            <v>[振袖神]ｾﾞｳｽ</v>
          </cell>
        </row>
        <row r="523">
          <cell r="A523">
            <v>16197111</v>
          </cell>
          <cell r="B523" t="str">
            <v>[神王姫]ｾﾞｳｽ</v>
          </cell>
        </row>
        <row r="524">
          <cell r="A524">
            <v>16198113</v>
          </cell>
          <cell r="B524" t="str">
            <v>[神王姫]ｾﾞｳｽ+</v>
          </cell>
        </row>
        <row r="525">
          <cell r="A525">
            <v>15199111</v>
          </cell>
          <cell r="B525" t="str">
            <v>[新春ﾋﾞﾘﾋﾞﾘ最高神]ｾﾞｳｽ</v>
          </cell>
        </row>
        <row r="526">
          <cell r="A526">
            <v>15200113</v>
          </cell>
          <cell r="B526" t="str">
            <v>[新春ﾋﾞﾘﾋﾞﾘ最高神]ｾﾞｳｽ+</v>
          </cell>
        </row>
        <row r="527">
          <cell r="A527">
            <v>17201111</v>
          </cell>
          <cell r="B527" t="str">
            <v>[新春の神王姫]ｾﾞｳｽ</v>
          </cell>
        </row>
        <row r="528">
          <cell r="A528">
            <v>17202113</v>
          </cell>
          <cell r="B528" t="str">
            <v>[新春の神王姫]ｾﾞｳｽ+</v>
          </cell>
        </row>
        <row r="529">
          <cell r="A529">
            <v>23203111</v>
          </cell>
          <cell r="B529" t="str">
            <v>[振袖]ｾﾞｳｽ</v>
          </cell>
        </row>
        <row r="530">
          <cell r="A530">
            <v>24204111</v>
          </cell>
          <cell r="B530" t="str">
            <v>[振袖神]ｾﾞｳｽ</v>
          </cell>
        </row>
        <row r="531">
          <cell r="A531">
            <v>26205111</v>
          </cell>
          <cell r="B531" t="str">
            <v>[神王姫]ｾﾞｳｽ</v>
          </cell>
        </row>
        <row r="532">
          <cell r="A532">
            <v>26206113</v>
          </cell>
          <cell r="B532" t="str">
            <v>[神王姫]ｾﾞｳｽ+</v>
          </cell>
        </row>
        <row r="533">
          <cell r="A533">
            <v>25207111</v>
          </cell>
          <cell r="B533" t="str">
            <v>[新春ﾋﾞﾘﾋﾞﾘ最高神]ｾﾞｳｽ</v>
          </cell>
        </row>
        <row r="534">
          <cell r="A534">
            <v>25208113</v>
          </cell>
          <cell r="B534" t="str">
            <v>[新春ﾋﾞﾘﾋﾞﾘ最高神]ｾﾞｳｽ+</v>
          </cell>
        </row>
        <row r="535">
          <cell r="A535">
            <v>27209111</v>
          </cell>
          <cell r="B535" t="str">
            <v>[新春の神王姫]ｾﾞｳｽ</v>
          </cell>
        </row>
        <row r="536">
          <cell r="A536">
            <v>27210113</v>
          </cell>
          <cell r="B536" t="str">
            <v>[新春の神王姫]ｾﾞｳｽ+</v>
          </cell>
        </row>
        <row r="537">
          <cell r="A537">
            <v>33211111</v>
          </cell>
          <cell r="B537" t="str">
            <v>[振袖]ｾﾞｳｽ</v>
          </cell>
        </row>
        <row r="538">
          <cell r="A538">
            <v>34212111</v>
          </cell>
          <cell r="B538" t="str">
            <v>[振袖神]ｾﾞｳｽ</v>
          </cell>
        </row>
        <row r="539">
          <cell r="A539">
            <v>36213111</v>
          </cell>
          <cell r="B539" t="str">
            <v>[神王姫]ｾﾞｳｽ</v>
          </cell>
        </row>
        <row r="540">
          <cell r="A540">
            <v>36214113</v>
          </cell>
          <cell r="B540" t="str">
            <v>[神王姫]ｾﾞｳｽ+</v>
          </cell>
        </row>
        <row r="541">
          <cell r="A541">
            <v>35215111</v>
          </cell>
          <cell r="B541" t="str">
            <v>[新春ﾋﾞﾘﾋﾞﾘ最高神]ｾﾞｳｽ</v>
          </cell>
        </row>
        <row r="542">
          <cell r="A542">
            <v>35216113</v>
          </cell>
          <cell r="B542" t="str">
            <v>[新春ﾋﾞﾘﾋﾞﾘ最高神]ｾﾞｳｽ+</v>
          </cell>
        </row>
        <row r="543">
          <cell r="A543">
            <v>37217111</v>
          </cell>
          <cell r="B543" t="str">
            <v>[新春の神王姫]ｾﾞｳｽ</v>
          </cell>
        </row>
        <row r="544">
          <cell r="A544">
            <v>37218113</v>
          </cell>
          <cell r="B544" t="str">
            <v>[新春の神王姫]ｾﾞｳｽ+</v>
          </cell>
        </row>
        <row r="545">
          <cell r="A545">
            <v>35219111</v>
          </cell>
          <cell r="B545" t="str">
            <v>[恐妻姫]ﾍｰﾗｰ</v>
          </cell>
        </row>
        <row r="546">
          <cell r="A546">
            <v>35219112</v>
          </cell>
          <cell r="B546" t="str">
            <v>[恐妻姫]ﾍｰﾗｰ+</v>
          </cell>
        </row>
        <row r="547">
          <cell r="A547">
            <v>35219113</v>
          </cell>
          <cell r="B547" t="str">
            <v>[嫉妬の恐妻姫]ﾍｰﾗｰ</v>
          </cell>
        </row>
        <row r="548">
          <cell r="A548">
            <v>16220111</v>
          </cell>
          <cell r="B548" t="str">
            <v>[極・鬼嫁]ﾍｰﾗｰ</v>
          </cell>
        </row>
        <row r="549">
          <cell r="A549">
            <v>16220112</v>
          </cell>
          <cell r="B549" t="str">
            <v>[極・鬼嫁]ﾍｰﾗｰ+</v>
          </cell>
        </row>
        <row r="550">
          <cell r="A550">
            <v>16220113</v>
          </cell>
          <cell r="B550" t="str">
            <v>[極・嫉妬の鬼嫁]ﾍｰﾗｰ</v>
          </cell>
        </row>
        <row r="551">
          <cell r="A551">
            <v>25221111</v>
          </cell>
          <cell r="B551" t="str">
            <v>[真極・鬼嫁女神]ﾍｰﾗｰ</v>
          </cell>
        </row>
        <row r="552">
          <cell r="A552">
            <v>25221112</v>
          </cell>
          <cell r="B552" t="str">
            <v>[真極・鬼嫁女神]ﾍｰﾗｰ+</v>
          </cell>
        </row>
        <row r="553">
          <cell r="A553">
            <v>25221113</v>
          </cell>
          <cell r="B553" t="str">
            <v>[真極・嫉妬の鬼嫁]ﾍｰﾗｰ</v>
          </cell>
        </row>
        <row r="554">
          <cell r="A554">
            <v>16222111</v>
          </cell>
          <cell r="B554" t="str">
            <v>ﾍｰﾊﾟｲｽﾄｽ</v>
          </cell>
        </row>
        <row r="555">
          <cell r="A555">
            <v>16222112</v>
          </cell>
          <cell r="B555" t="str">
            <v>ﾍｰﾊﾟｲｽﾄｽ+</v>
          </cell>
        </row>
        <row r="556">
          <cell r="A556">
            <v>16222113</v>
          </cell>
          <cell r="B556" t="str">
            <v>[神具職人]ﾍｰﾊﾟｲｽﾄｽ</v>
          </cell>
        </row>
        <row r="557">
          <cell r="A557">
            <v>16225111</v>
          </cell>
          <cell r="B557" t="str">
            <v>[聖母の初詣]ｲｼｽ</v>
          </cell>
        </row>
        <row r="558">
          <cell r="A558">
            <v>16225112</v>
          </cell>
          <cell r="B558" t="str">
            <v>[聖母の初詣]ｲｼｽ+</v>
          </cell>
        </row>
        <row r="559">
          <cell r="A559">
            <v>16225113</v>
          </cell>
          <cell r="B559" t="str">
            <v>[天上の振袖]ｲｼｽ</v>
          </cell>
        </row>
        <row r="560">
          <cell r="A560">
            <v>16226111</v>
          </cell>
          <cell r="B560" t="str">
            <v>[初光姫]ｲﾙﾀﾞｰﾅ</v>
          </cell>
        </row>
        <row r="561">
          <cell r="A561">
            <v>16226112</v>
          </cell>
          <cell r="B561" t="str">
            <v>[初光姫]ｲﾙﾀﾞｰﾅ+</v>
          </cell>
        </row>
        <row r="562">
          <cell r="A562">
            <v>16226113</v>
          </cell>
          <cell r="B562" t="str">
            <v>[振袖太陽神]ｲﾙﾀﾞｰﾅ</v>
          </cell>
        </row>
        <row r="563">
          <cell r="A563">
            <v>26227111</v>
          </cell>
          <cell r="B563" t="str">
            <v>[海幸祈願]ﾎﾟｾｲﾄﾞﾝ</v>
          </cell>
        </row>
        <row r="564">
          <cell r="A564">
            <v>26227112</v>
          </cell>
          <cell r="B564" t="str">
            <v>[海幸祈願]ﾎﾟｾｲﾄﾞﾝ+</v>
          </cell>
        </row>
        <row r="565">
          <cell r="A565">
            <v>26227113</v>
          </cell>
          <cell r="B565" t="str">
            <v>[迎春☆振袖]ﾎﾟｾｲﾄﾞﾝ</v>
          </cell>
        </row>
        <row r="566">
          <cell r="A566">
            <v>26228111</v>
          </cell>
          <cell r="B566" t="str">
            <v>[戦女神の祝杯]ﾓﾘｶﾞﾝ</v>
          </cell>
        </row>
        <row r="567">
          <cell r="A567">
            <v>26228112</v>
          </cell>
          <cell r="B567" t="str">
            <v>[戦女神の祝杯]ﾓﾘｶﾞﾝ+</v>
          </cell>
        </row>
        <row r="568">
          <cell r="A568">
            <v>26228113</v>
          </cell>
          <cell r="B568" t="str">
            <v>[振袖女神]ﾓﾘｶﾞﾝ</v>
          </cell>
        </row>
        <row r="569">
          <cell r="A569">
            <v>36229111</v>
          </cell>
          <cell r="B569" t="str">
            <v>[新春来福]ｳﾞｪﾙｻﾞﾝﾃﾞｨ</v>
          </cell>
        </row>
        <row r="570">
          <cell r="A570">
            <v>36229112</v>
          </cell>
          <cell r="B570" t="str">
            <v>[新春来福]ｳﾞｪﾙｻﾞﾝﾃﾞｨ+</v>
          </cell>
        </row>
        <row r="571">
          <cell r="A571">
            <v>36229113</v>
          </cell>
          <cell r="B571" t="str">
            <v>[運命の振袖]ｳﾞｪﾙｻﾞﾝﾃﾞｨ</v>
          </cell>
        </row>
        <row r="572">
          <cell r="A572">
            <v>14230111</v>
          </cell>
          <cell r="B572" t="str">
            <v>[開運]ｶﾛﾝ</v>
          </cell>
        </row>
        <row r="573">
          <cell r="A573">
            <v>14230112</v>
          </cell>
          <cell r="B573" t="str">
            <v>[開運]ｶﾛﾝ+</v>
          </cell>
        </row>
        <row r="574">
          <cell r="A574">
            <v>14230113</v>
          </cell>
          <cell r="B574" t="str">
            <v>[開運宝船]ｶﾛﾝ</v>
          </cell>
        </row>
        <row r="575">
          <cell r="A575">
            <v>24231111</v>
          </cell>
          <cell r="B575" t="str">
            <v>[初夢]ﾘﾃﾞﾙｸ</v>
          </cell>
        </row>
        <row r="576">
          <cell r="A576">
            <v>24231112</v>
          </cell>
          <cell r="B576" t="str">
            <v>[初夢]ﾘﾃﾞﾙｸ+</v>
          </cell>
        </row>
        <row r="577">
          <cell r="A577">
            <v>24231113</v>
          </cell>
          <cell r="B577" t="str">
            <v>[初夢酔魔]ﾘﾃﾞﾙｸ</v>
          </cell>
        </row>
        <row r="578">
          <cell r="A578">
            <v>34232111</v>
          </cell>
          <cell r="B578" t="str">
            <v>[正月]ｱﾓﾝ</v>
          </cell>
        </row>
        <row r="579">
          <cell r="A579">
            <v>34232112</v>
          </cell>
          <cell r="B579" t="str">
            <v>[正月]ｱﾓﾝ+</v>
          </cell>
        </row>
        <row r="580">
          <cell r="A580">
            <v>34232113</v>
          </cell>
          <cell r="B580" t="str">
            <v>[正月遊戯]ｱﾓﾝ</v>
          </cell>
        </row>
        <row r="581">
          <cell r="A581">
            <v>16233111</v>
          </cell>
          <cell r="B581" t="str">
            <v>[新春]ｽｻﾉｵﾉﾐｺﾄ</v>
          </cell>
        </row>
        <row r="582">
          <cell r="A582">
            <v>16233112</v>
          </cell>
          <cell r="B582" t="str">
            <v>[新春]ｽｻﾉｵﾉﾐｺﾄ+</v>
          </cell>
        </row>
        <row r="583">
          <cell r="A583">
            <v>16233113</v>
          </cell>
          <cell r="B583" t="str">
            <v>[新春神姫]ｽｻﾉｵﾉﾐｺﾄ</v>
          </cell>
        </row>
        <row r="584">
          <cell r="A584">
            <v>16234111</v>
          </cell>
          <cell r="B584" t="str">
            <v>[初咲花姫]ﾘｬﾅﾝｼｰ</v>
          </cell>
        </row>
        <row r="585">
          <cell r="A585">
            <v>16234112</v>
          </cell>
          <cell r="B585" t="str">
            <v>[初咲花姫]ﾘｬﾅﾝｼｰ+</v>
          </cell>
        </row>
        <row r="586">
          <cell r="A586">
            <v>16234113</v>
          </cell>
          <cell r="B586" t="str">
            <v>[振袖妖精]ﾘｬﾅﾝｼｰ</v>
          </cell>
        </row>
        <row r="587">
          <cell r="A587">
            <v>26235111</v>
          </cell>
          <cell r="B587" t="str">
            <v>[振袖嵐魔]ﾊﾟｽﾞｽﾞ</v>
          </cell>
        </row>
        <row r="588">
          <cell r="A588">
            <v>26235112</v>
          </cell>
          <cell r="B588" t="str">
            <v>[振袖嵐魔]ﾊﾟｽﾞｽﾞ+</v>
          </cell>
        </row>
        <row r="589">
          <cell r="A589">
            <v>26235113</v>
          </cell>
          <cell r="B589" t="str">
            <v>[振袖魔神]ﾊﾟｽﾞｽﾞ</v>
          </cell>
        </row>
        <row r="590">
          <cell r="A590">
            <v>14237111</v>
          </cell>
          <cell r="B590" t="str">
            <v>[迎春]天邪鬼</v>
          </cell>
        </row>
        <row r="591">
          <cell r="A591">
            <v>14237112</v>
          </cell>
          <cell r="B591" t="str">
            <v>[迎春]天邪鬼+</v>
          </cell>
        </row>
        <row r="592">
          <cell r="A592">
            <v>14237113</v>
          </cell>
          <cell r="B592" t="str">
            <v>[新春悪戯姫]天邪鬼</v>
          </cell>
        </row>
        <row r="593">
          <cell r="A593">
            <v>36238111</v>
          </cell>
          <cell r="B593" t="str">
            <v>[振袖竜]ﾘﾃﾞｨｱ</v>
          </cell>
        </row>
        <row r="594">
          <cell r="A594">
            <v>36238112</v>
          </cell>
          <cell r="B594" t="str">
            <v>[振袖竜]ﾘﾃﾞｨｱ+</v>
          </cell>
        </row>
        <row r="595">
          <cell r="A595">
            <v>36238113</v>
          </cell>
          <cell r="B595" t="str">
            <v>[振袖竜姫]ﾘﾃﾞｨｱ</v>
          </cell>
        </row>
        <row r="596">
          <cell r="A596">
            <v>16239113</v>
          </cell>
          <cell r="B596" t="str">
            <v>[振袖竜姫]ﾘﾃﾞｨｱ</v>
          </cell>
        </row>
        <row r="597">
          <cell r="A597">
            <v>26240113</v>
          </cell>
          <cell r="B597" t="str">
            <v>[振袖竜姫]ﾘﾃﾞｨｱ</v>
          </cell>
        </row>
        <row r="598">
          <cell r="A598">
            <v>37664011</v>
          </cell>
          <cell r="B598" t="str">
            <v>ﾐｶｴﾙ</v>
          </cell>
        </row>
        <row r="599">
          <cell r="A599">
            <v>37664012</v>
          </cell>
          <cell r="B599" t="str">
            <v>ﾐｶｴﾙ+</v>
          </cell>
        </row>
        <row r="600">
          <cell r="A600">
            <v>37664013</v>
          </cell>
          <cell r="B600" t="str">
            <v>[熾天使]ﾐｶｴﾙ</v>
          </cell>
        </row>
        <row r="601">
          <cell r="A601">
            <v>35241111</v>
          </cell>
          <cell r="B601" t="str">
            <v>ｳｧﾗｸ</v>
          </cell>
        </row>
        <row r="602">
          <cell r="A602">
            <v>35241112</v>
          </cell>
          <cell r="B602" t="str">
            <v>ｳｧﾗｸ+</v>
          </cell>
        </row>
        <row r="603">
          <cell r="A603">
            <v>35241113</v>
          </cell>
          <cell r="B603" t="str">
            <v>[望叶魔娘]ｳｧﾗｸ</v>
          </cell>
        </row>
        <row r="604">
          <cell r="A604">
            <v>25242111</v>
          </cell>
          <cell r="B604" t="str">
            <v>[極・竜従姫]ｳｧﾗｸ</v>
          </cell>
        </row>
        <row r="605">
          <cell r="A605">
            <v>25242112</v>
          </cell>
          <cell r="B605" t="str">
            <v>[極・竜従姫]ｳｧﾗｸ+</v>
          </cell>
        </row>
        <row r="606">
          <cell r="A606">
            <v>25242113</v>
          </cell>
          <cell r="B606" t="str">
            <v>[極・竜従の総統姫]ｳｧﾗｸ</v>
          </cell>
        </row>
        <row r="607">
          <cell r="A607">
            <v>16243111</v>
          </cell>
          <cell r="B607" t="str">
            <v>ｱﾝﾄﾞﾗｽ</v>
          </cell>
        </row>
        <row r="608">
          <cell r="A608">
            <v>16243112</v>
          </cell>
          <cell r="B608" t="str">
            <v>ｱﾝﾄﾞﾗｽ+</v>
          </cell>
        </row>
        <row r="609">
          <cell r="A609">
            <v>16243113</v>
          </cell>
          <cell r="B609" t="str">
            <v>[不和狼魔]ｱﾝﾄﾞﾗｽ</v>
          </cell>
        </row>
        <row r="610">
          <cell r="A610">
            <v>17247111</v>
          </cell>
          <cell r="B610" t="str">
            <v>ｱﾘｵｸ</v>
          </cell>
        </row>
        <row r="611">
          <cell r="A611">
            <v>17247112</v>
          </cell>
          <cell r="B611" t="str">
            <v>ｱﾘｵｸ+</v>
          </cell>
        </row>
        <row r="612">
          <cell r="A612">
            <v>17247113</v>
          </cell>
          <cell r="B612" t="str">
            <v>[獰猛獅子]ｱﾘｵｸ</v>
          </cell>
        </row>
        <row r="613">
          <cell r="A613">
            <v>36248111</v>
          </cell>
          <cell r="B613" t="str">
            <v>[大酔鬼]酒呑童子</v>
          </cell>
        </row>
        <row r="614">
          <cell r="A614">
            <v>36248112</v>
          </cell>
          <cell r="B614" t="str">
            <v>[大酔鬼]酒呑童子+</v>
          </cell>
        </row>
        <row r="615">
          <cell r="A615">
            <v>36248113</v>
          </cell>
          <cell r="B615" t="str">
            <v>[竜宮鬼姫]酒呑童子</v>
          </cell>
        </row>
        <row r="616">
          <cell r="A616">
            <v>26249111</v>
          </cell>
          <cell r="B616" t="str">
            <v>[狂愛]ｱﾙｹﾆｰ</v>
          </cell>
        </row>
        <row r="617">
          <cell r="A617">
            <v>26249112</v>
          </cell>
          <cell r="B617" t="str">
            <v>[狂愛]ｱﾙｹﾆｰ+</v>
          </cell>
        </row>
        <row r="618">
          <cell r="A618">
            <v>26249113</v>
          </cell>
          <cell r="B618" t="str">
            <v>[おしゃれ蜘蛛]ｱﾙｹﾆｰ</v>
          </cell>
        </row>
        <row r="619">
          <cell r="A619">
            <v>34250111</v>
          </cell>
          <cell r="B619" t="str">
            <v>ｵﾄﾞﾝﾄﾃｨﾗﾇｽ</v>
          </cell>
        </row>
        <row r="620">
          <cell r="A620">
            <v>34250112</v>
          </cell>
          <cell r="B620" t="str">
            <v>ｵﾄﾞﾝﾄﾃｨﾗﾇｽ+</v>
          </cell>
        </row>
        <row r="621">
          <cell r="A621">
            <v>34250113</v>
          </cell>
          <cell r="B621" t="str">
            <v>[悠然遊泳]ｵﾄﾞﾝﾄﾃｨﾗﾇｽ</v>
          </cell>
        </row>
        <row r="622">
          <cell r="A622">
            <v>15251111</v>
          </cell>
          <cell r="B622" t="str">
            <v>[魔神姫]ｳﾞｧｯｻｰｺﾞ</v>
          </cell>
        </row>
        <row r="623">
          <cell r="A623">
            <v>15251112</v>
          </cell>
          <cell r="B623" t="str">
            <v>[魔神姫]ｳﾞｧｯｻｰｺﾞ+</v>
          </cell>
        </row>
        <row r="624">
          <cell r="A624">
            <v>15251113</v>
          </cell>
          <cell r="B624" t="str">
            <v>[聖樹の魔神姫]ｳﾞｧｯｻｰｺﾞ</v>
          </cell>
        </row>
        <row r="625">
          <cell r="A625">
            <v>25252111</v>
          </cell>
          <cell r="B625" t="str">
            <v>[極・魔神姫]ｳﾞｧｯｻｰｺﾞ</v>
          </cell>
        </row>
        <row r="626">
          <cell r="A626">
            <v>25252112</v>
          </cell>
          <cell r="B626" t="str">
            <v>[極・魔神姫]ｳﾞｧｯｻｰｺﾞ+</v>
          </cell>
        </row>
        <row r="627">
          <cell r="A627">
            <v>25252113</v>
          </cell>
          <cell r="B627" t="str">
            <v>[極・休息を求めし魔神]ｳﾞｧｯｻｰｺﾞ</v>
          </cell>
        </row>
        <row r="628">
          <cell r="A628">
            <v>36253111</v>
          </cell>
          <cell r="B628" t="str">
            <v>[真偽惑魔]ｱｶﾞﾚｽ</v>
          </cell>
        </row>
        <row r="629">
          <cell r="A629">
            <v>36253112</v>
          </cell>
          <cell r="B629" t="str">
            <v>[真偽惑魔]ｱｶﾞﾚｽ+</v>
          </cell>
        </row>
        <row r="630">
          <cell r="A630">
            <v>36253113</v>
          </cell>
          <cell r="B630" t="str">
            <v>[幻惑魔]ｱｶﾞﾚｽ</v>
          </cell>
        </row>
        <row r="631">
          <cell r="A631">
            <v>36255111</v>
          </cell>
          <cell r="B631" t="str">
            <v>[獅子神姫]ｾｸﾒﾄ</v>
          </cell>
        </row>
        <row r="632">
          <cell r="A632">
            <v>36255112</v>
          </cell>
          <cell r="B632" t="str">
            <v>[獅子神姫]ｾｸﾒﾄ+</v>
          </cell>
        </row>
        <row r="633">
          <cell r="A633">
            <v>36255113</v>
          </cell>
          <cell r="B633" t="str">
            <v>[復讐獅子姫]ｾｸﾒﾄ</v>
          </cell>
        </row>
        <row r="634">
          <cell r="A634">
            <v>24256111</v>
          </cell>
          <cell r="B634" t="str">
            <v>ﾍﾟｲﾙﾗｲﾀﾞｰ</v>
          </cell>
        </row>
        <row r="635">
          <cell r="A635">
            <v>24256112</v>
          </cell>
          <cell r="B635" t="str">
            <v>ﾍﾟｲﾙﾗｲﾀﾞｰ+</v>
          </cell>
        </row>
        <row r="636">
          <cell r="A636">
            <v>24256113</v>
          </cell>
          <cell r="B636" t="str">
            <v>[騎掻死神]ﾍﾟｲﾙﾗｲﾀﾞｰ</v>
          </cell>
        </row>
        <row r="637">
          <cell r="A637">
            <v>36277013</v>
          </cell>
          <cell r="B637" t="str">
            <v>[千年竜姫]ﾘﾃﾞｨｱ</v>
          </cell>
        </row>
        <row r="638">
          <cell r="A638">
            <v>36366011</v>
          </cell>
          <cell r="B638" t="str">
            <v>[王女の晴れ姿]ｹｯﾄｼｰ</v>
          </cell>
        </row>
        <row r="639">
          <cell r="A639">
            <v>36366012</v>
          </cell>
          <cell r="B639" t="str">
            <v>[王女の晴れ姿]ｹｯﾄｼｰ+</v>
          </cell>
        </row>
        <row r="640">
          <cell r="A640">
            <v>36366013</v>
          </cell>
          <cell r="B640" t="str">
            <v>[緑の王国美]ｹｯﾄｼｰ</v>
          </cell>
        </row>
        <row r="641">
          <cell r="A641">
            <v>16389013</v>
          </cell>
          <cell r="B641" t="str">
            <v>[朱の王国美]ｹｯﾄｼｰ</v>
          </cell>
        </row>
        <row r="642">
          <cell r="A642">
            <v>26390013</v>
          </cell>
          <cell r="B642" t="str">
            <v>[蒼の王国美]ｹｯﾄｼｰ</v>
          </cell>
        </row>
        <row r="643">
          <cell r="A643">
            <v>16364011</v>
          </cell>
          <cell r="B643" t="str">
            <v>[輪廻艶姫]鳳凰</v>
          </cell>
        </row>
        <row r="644">
          <cell r="A644">
            <v>16364012</v>
          </cell>
          <cell r="B644" t="str">
            <v>[輪廻艶姫]鳳凰+</v>
          </cell>
        </row>
        <row r="645">
          <cell r="A645">
            <v>16364013</v>
          </cell>
          <cell r="B645" t="str">
            <v>[輪廻する朱き振袖]鳳凰</v>
          </cell>
        </row>
        <row r="646">
          <cell r="A646">
            <v>26370013</v>
          </cell>
          <cell r="B646" t="str">
            <v>[輪廻する蒼き振袖]鳳凰</v>
          </cell>
        </row>
        <row r="647">
          <cell r="A647">
            <v>36371013</v>
          </cell>
          <cell r="B647" t="str">
            <v>[輪廻する緑の振袖]鳳凰</v>
          </cell>
        </row>
        <row r="648">
          <cell r="A648">
            <v>13259111</v>
          </cell>
          <cell r="B648" t="str">
            <v>[恋の季節]ｱﾙﾃﾐｽ</v>
          </cell>
        </row>
        <row r="649">
          <cell r="A649">
            <v>14260111</v>
          </cell>
          <cell r="B649" t="str">
            <v>[神様の恋]ｱﾙﾃﾐｽ</v>
          </cell>
        </row>
        <row r="650">
          <cell r="A650">
            <v>16261111</v>
          </cell>
          <cell r="B650" t="str">
            <v>[月輪の思い]ｱﾙﾃﾐｽ</v>
          </cell>
        </row>
        <row r="651">
          <cell r="A651">
            <v>16262113</v>
          </cell>
          <cell r="B651" t="str">
            <v>[月の恋人]ｱﾙﾃﾐｽ</v>
          </cell>
        </row>
        <row r="652">
          <cell r="A652">
            <v>15263111</v>
          </cell>
          <cell r="B652" t="str">
            <v>[月恋歌]ｱﾙﾃﾐｽ</v>
          </cell>
        </row>
        <row r="653">
          <cell r="A653">
            <v>15264113</v>
          </cell>
          <cell r="B653" t="str">
            <v>[純潔姫]ｱﾙﾃﾐｽ</v>
          </cell>
        </row>
        <row r="654">
          <cell r="A654">
            <v>17265111</v>
          </cell>
          <cell r="B654" t="str">
            <v>[純潔恋姫]ｱﾙﾃﾐｽ</v>
          </cell>
        </row>
        <row r="655">
          <cell r="A655">
            <v>17266113</v>
          </cell>
          <cell r="B655" t="str">
            <v>[月輪の純潔姫]ｱﾙﾃﾐｽ</v>
          </cell>
        </row>
        <row r="656">
          <cell r="A656">
            <v>23267111</v>
          </cell>
          <cell r="B656" t="str">
            <v>[恋の季節]ｱﾙﾃﾐｽ</v>
          </cell>
        </row>
        <row r="657">
          <cell r="A657">
            <v>24268111</v>
          </cell>
          <cell r="B657" t="str">
            <v>[神様の恋]ｱﾙﾃﾐｽ</v>
          </cell>
        </row>
        <row r="658">
          <cell r="A658">
            <v>26269111</v>
          </cell>
          <cell r="B658" t="str">
            <v>[月輪の思い]ｱﾙﾃﾐｽ</v>
          </cell>
        </row>
        <row r="659">
          <cell r="A659">
            <v>26270113</v>
          </cell>
          <cell r="B659" t="str">
            <v>[月の恋人]ｱﾙﾃﾐｽ</v>
          </cell>
        </row>
        <row r="660">
          <cell r="A660">
            <v>25271111</v>
          </cell>
          <cell r="B660" t="str">
            <v>[月恋歌]ｱﾙﾃﾐｽ</v>
          </cell>
        </row>
        <row r="661">
          <cell r="A661">
            <v>25272113</v>
          </cell>
          <cell r="B661" t="str">
            <v>[純潔姫]ｱﾙﾃﾐｽ</v>
          </cell>
        </row>
        <row r="662">
          <cell r="A662">
            <v>27273111</v>
          </cell>
          <cell r="B662" t="str">
            <v>[純潔恋姫]ｱﾙﾃﾐｽ</v>
          </cell>
        </row>
        <row r="663">
          <cell r="A663">
            <v>27274113</v>
          </cell>
          <cell r="B663" t="str">
            <v>[月輪の純潔姫]ｱﾙﾃﾐｽ</v>
          </cell>
        </row>
        <row r="664">
          <cell r="A664">
            <v>33275111</v>
          </cell>
          <cell r="B664" t="str">
            <v>[恋の季節]ｱﾙﾃﾐｽ</v>
          </cell>
        </row>
        <row r="665">
          <cell r="A665">
            <v>34276111</v>
          </cell>
          <cell r="B665" t="str">
            <v>[神様の恋]ｱﾙﾃﾐｽ</v>
          </cell>
        </row>
        <row r="666">
          <cell r="A666">
            <v>36277111</v>
          </cell>
          <cell r="B666" t="str">
            <v>[月輪の思い]ｱﾙﾃﾐｽ</v>
          </cell>
        </row>
        <row r="667">
          <cell r="A667">
            <v>36278113</v>
          </cell>
          <cell r="B667" t="str">
            <v>[月の恋人]ｱﾙﾃﾐｽ</v>
          </cell>
        </row>
        <row r="668">
          <cell r="A668">
            <v>35279111</v>
          </cell>
          <cell r="B668" t="str">
            <v>[月恋歌]ｱﾙﾃﾐｽ</v>
          </cell>
        </row>
        <row r="669">
          <cell r="A669">
            <v>35280113</v>
          </cell>
          <cell r="B669" t="str">
            <v>[純潔姫]ｱﾙﾃﾐｽ</v>
          </cell>
        </row>
        <row r="670">
          <cell r="A670">
            <v>37281111</v>
          </cell>
          <cell r="B670" t="str">
            <v>[純潔恋姫]ｱﾙﾃﾐｽ</v>
          </cell>
        </row>
        <row r="671">
          <cell r="A671">
            <v>37282113</v>
          </cell>
          <cell r="B671" t="str">
            <v>[月輪の純潔姫]ｱﾙﾃﾐｽ</v>
          </cell>
        </row>
        <row r="672">
          <cell r="A672">
            <v>15283111</v>
          </cell>
          <cell r="B672" t="str">
            <v>[炎弓の使い手]ｱﾎﾟﾛﾝ</v>
          </cell>
        </row>
        <row r="673">
          <cell r="A673">
            <v>15283112</v>
          </cell>
          <cell r="B673" t="str">
            <v>[炎弓の使い手]ｱﾎﾟﾛﾝ+</v>
          </cell>
        </row>
        <row r="674">
          <cell r="A674">
            <v>15283113</v>
          </cell>
          <cell r="B674" t="str">
            <v>[悲恋の太陽神]ｱﾎﾟﾛﾝ</v>
          </cell>
        </row>
        <row r="675">
          <cell r="A675">
            <v>26284111</v>
          </cell>
          <cell r="B675" t="str">
            <v>[極・悲恋]ｱﾎﾟﾛﾝ</v>
          </cell>
        </row>
        <row r="676">
          <cell r="A676">
            <v>26284112</v>
          </cell>
          <cell r="B676" t="str">
            <v>[極・悲恋]ｱﾎﾟﾛﾝ+</v>
          </cell>
        </row>
        <row r="677">
          <cell r="A677">
            <v>26284113</v>
          </cell>
          <cell r="B677" t="str">
            <v>[極・悲恋の弓矢]ｱﾎﾟﾛﾝ</v>
          </cell>
        </row>
        <row r="678">
          <cell r="A678">
            <v>35285111</v>
          </cell>
          <cell r="B678" t="str">
            <v xml:space="preserve"> [真極・悲恋の思い]ｱﾎﾟﾛﾝ</v>
          </cell>
        </row>
        <row r="679">
          <cell r="A679">
            <v>35285112</v>
          </cell>
          <cell r="B679" t="str">
            <v xml:space="preserve"> [真極・悲恋の思い]ｱﾎﾟﾛﾝ+</v>
          </cell>
        </row>
        <row r="680">
          <cell r="A680">
            <v>35285113</v>
          </cell>
          <cell r="B680" t="str">
            <v xml:space="preserve"> [真極・悲恋の太陽神]ｱﾎﾟﾛﾝ</v>
          </cell>
        </row>
        <row r="681">
          <cell r="A681">
            <v>16286111</v>
          </cell>
          <cell r="B681" t="str">
            <v>ｱﾘｽﾀｲｵｽ</v>
          </cell>
        </row>
        <row r="682">
          <cell r="A682">
            <v>16286112</v>
          </cell>
          <cell r="B682" t="str">
            <v>ｱﾘｽﾀｲｵｽ+</v>
          </cell>
        </row>
        <row r="683">
          <cell r="A683">
            <v>16286113</v>
          </cell>
          <cell r="B683" t="str">
            <v xml:space="preserve">[養蜂]ｱﾘｽﾀｲｵｽ    </v>
          </cell>
        </row>
        <row r="684">
          <cell r="A684">
            <v>27287111</v>
          </cell>
          <cell r="B684" t="str">
            <v>[ﾗﾌﾞﾁｮｺ]ﾌﾚｲﾔ</v>
          </cell>
        </row>
        <row r="685">
          <cell r="A685">
            <v>27287112</v>
          </cell>
          <cell r="B685" t="str">
            <v>[ﾗﾌﾞﾁｮｺ]ﾌﾚｲﾔ+</v>
          </cell>
        </row>
        <row r="686">
          <cell r="A686">
            <v>27287113</v>
          </cell>
          <cell r="B686" t="str">
            <v>[ﾗﾌﾞﾌﾟﾚｾﾞﾝﾄ]ﾌﾚｲﾔ</v>
          </cell>
        </row>
        <row r="687">
          <cell r="A687">
            <v>16288111</v>
          </cell>
          <cell r="B687" t="str">
            <v>[愛贈天使]ﾆｰｹｰ</v>
          </cell>
        </row>
        <row r="688">
          <cell r="A688">
            <v>16288112</v>
          </cell>
          <cell r="B688" t="str">
            <v>[愛贈天使]ﾆｰｹｰ+</v>
          </cell>
        </row>
        <row r="689">
          <cell r="A689">
            <v>16288113</v>
          </cell>
          <cell r="B689" t="str">
            <v>[ﾋﾟｭｱﾗﾌﾞ]ﾆｰｹｰ</v>
          </cell>
        </row>
        <row r="690">
          <cell r="A690">
            <v>26289111</v>
          </cell>
          <cell r="B690" t="str">
            <v>[初甘黒竜]ﾊﾞﾊﾑｰﾄ</v>
          </cell>
        </row>
        <row r="691">
          <cell r="A691">
            <v>26289112</v>
          </cell>
          <cell r="B691" t="str">
            <v>[初甘黒竜]ﾊﾞﾊﾑｰﾄ+</v>
          </cell>
        </row>
        <row r="692">
          <cell r="A692">
            <v>26289113</v>
          </cell>
          <cell r="B692" t="str">
            <v>[爆裂ﾁｮｺ]ﾊﾞﾊﾑｰﾄ</v>
          </cell>
        </row>
        <row r="693">
          <cell r="A693">
            <v>36290111</v>
          </cell>
          <cell r="B693" t="str">
            <v>[愛撫猫姫]ﾈｺﾏﾀ</v>
          </cell>
        </row>
        <row r="694">
          <cell r="A694">
            <v>36290112</v>
          </cell>
          <cell r="B694" t="str">
            <v>[愛撫猫姫]ﾈｺﾏﾀ+</v>
          </cell>
        </row>
        <row r="695">
          <cell r="A695">
            <v>36290113</v>
          </cell>
          <cell r="B695" t="str">
            <v>[本命はｱﾅﾀ]ﾈｺﾏﾀ</v>
          </cell>
        </row>
        <row r="696">
          <cell r="A696">
            <v>14291111</v>
          </cell>
          <cell r="B696" t="str">
            <v>[ちょこっと酔い]ﾄﾞﾜｰﾌ</v>
          </cell>
        </row>
        <row r="697">
          <cell r="A697">
            <v>14291112</v>
          </cell>
          <cell r="B697" t="str">
            <v>[ちょこっと酔い]ﾄﾞﾜｰﾌ+</v>
          </cell>
        </row>
        <row r="698">
          <cell r="A698">
            <v>14291113</v>
          </cell>
          <cell r="B698" t="str">
            <v>[ﾁｮｺ酔い娘]ﾄﾞﾜｰﾌ</v>
          </cell>
        </row>
        <row r="699">
          <cell r="A699">
            <v>24292111</v>
          </cell>
          <cell r="B699" t="str">
            <v>[ちょこっとﾗﾌﾞ]ｺﾞﾙｺﾞﾝ</v>
          </cell>
        </row>
        <row r="700">
          <cell r="A700">
            <v>24292112</v>
          </cell>
          <cell r="B700" t="str">
            <v>[ちょこっとﾗﾌﾞ]ｺﾞﾙｺﾞﾝ+</v>
          </cell>
        </row>
        <row r="701">
          <cell r="A701">
            <v>24292113</v>
          </cell>
          <cell r="B701" t="str">
            <v>[ﾁｮｺﾓﾆｭﾒﾝﾄ]ｺﾞﾙｺﾞﾝ</v>
          </cell>
        </row>
        <row r="702">
          <cell r="A702">
            <v>34293111</v>
          </cell>
          <cell r="B702" t="str">
            <v>[一角ﾁｮｺ]ﾕﾆｺｰﾝ</v>
          </cell>
        </row>
        <row r="703">
          <cell r="A703">
            <v>34293112</v>
          </cell>
          <cell r="B703" t="str">
            <v>[一角ﾁｮｺ]ﾕﾆｺｰﾝ+</v>
          </cell>
        </row>
        <row r="704">
          <cell r="A704">
            <v>34293113</v>
          </cell>
          <cell r="B704" t="str">
            <v>[清廉ﾊｰﾄ]ﾕﾆｺｰﾝ</v>
          </cell>
        </row>
        <row r="705">
          <cell r="A705">
            <v>26294111</v>
          </cell>
          <cell r="B705" t="str">
            <v>[食べかけﾁｮｺ]ﾏﾝﾃｨｺｱ</v>
          </cell>
        </row>
        <row r="706">
          <cell r="A706">
            <v>26294112</v>
          </cell>
          <cell r="B706" t="str">
            <v>[食べかけﾁｮｺ]ﾏﾝﾃｨｺｱ+</v>
          </cell>
        </row>
        <row r="707">
          <cell r="A707">
            <v>26294113</v>
          </cell>
          <cell r="B707" t="str">
            <v>[ﾋﾞｰｽﾄﾊｰﾄ]ﾏﾝﾃｨｺｱ</v>
          </cell>
        </row>
        <row r="708">
          <cell r="A708">
            <v>36295111</v>
          </cell>
          <cell r="B708" t="str">
            <v>[どきどきﾊﾞﾚﾝﾀｲﾝ]ｴﾙﾌ</v>
          </cell>
        </row>
        <row r="709">
          <cell r="A709">
            <v>36295112</v>
          </cell>
          <cell r="B709" t="str">
            <v>[どきどきﾊﾞﾚﾝﾀｲﾝ]ｴﾙﾌ+</v>
          </cell>
        </row>
        <row r="710">
          <cell r="A710">
            <v>36295113</v>
          </cell>
          <cell r="B710" t="str">
            <v>[私もﾌﾟﾚｾﾞﾝﾄ]ｴﾙﾌ</v>
          </cell>
        </row>
        <row r="711">
          <cell r="A711">
            <v>37182111</v>
          </cell>
          <cell r="B711" t="str">
            <v>[暴食乙女]ﾄｳﾃﾂ</v>
          </cell>
        </row>
        <row r="712">
          <cell r="A712">
            <v>37182112</v>
          </cell>
          <cell r="B712" t="str">
            <v>[暴食乙女]ﾄｳﾃﾂ+</v>
          </cell>
        </row>
        <row r="713">
          <cell r="A713">
            <v>37182113</v>
          </cell>
          <cell r="B713" t="str">
            <v>[美食貪姫]ﾄｳﾃﾂ</v>
          </cell>
        </row>
        <row r="714">
          <cell r="A714">
            <v>13102011</v>
          </cell>
          <cell r="B714" t="str">
            <v>ﾌｧｲｱﾄﾞﾚｲｸ</v>
          </cell>
        </row>
        <row r="715">
          <cell r="A715">
            <v>13102012</v>
          </cell>
          <cell r="B715" t="str">
            <v>ﾌｧｲｱﾄﾞﾚｲｸ+</v>
          </cell>
        </row>
        <row r="716">
          <cell r="A716">
            <v>13102013</v>
          </cell>
          <cell r="B716" t="str">
            <v>[火焔竜]ﾌｧｲｱﾄﾞﾚｲｸ</v>
          </cell>
        </row>
        <row r="717">
          <cell r="A717">
            <v>11103011</v>
          </cell>
          <cell r="B717" t="str">
            <v>ﾌﾝﾊﾞﾊﾞ</v>
          </cell>
        </row>
        <row r="718">
          <cell r="A718">
            <v>11103012</v>
          </cell>
          <cell r="B718" t="str">
            <v>ﾌﾝﾊﾞﾊﾞ+</v>
          </cell>
        </row>
        <row r="719">
          <cell r="A719">
            <v>11103013</v>
          </cell>
          <cell r="B719" t="str">
            <v>[神使獣]ﾌﾝﾊﾞﾊﾞ</v>
          </cell>
        </row>
        <row r="720">
          <cell r="A720">
            <v>31104011</v>
          </cell>
          <cell r="B720" t="str">
            <v>ｱｼﾞ･ﾀﾞﾊｰｶ</v>
          </cell>
        </row>
        <row r="721">
          <cell r="A721">
            <v>31104012</v>
          </cell>
          <cell r="B721" t="str">
            <v>ｱｼﾞ･ﾀﾞﾊｰｶ+</v>
          </cell>
        </row>
        <row r="722">
          <cell r="A722">
            <v>31104013</v>
          </cell>
          <cell r="B722" t="str">
            <v>[蛇竜王]ｱｼﾞ･ﾀﾞﾊｰｶ</v>
          </cell>
        </row>
        <row r="723">
          <cell r="A723">
            <v>21105011</v>
          </cell>
          <cell r="B723" t="str">
            <v>ｸﾞﾘﾌｨﾝ</v>
          </cell>
        </row>
        <row r="724">
          <cell r="A724">
            <v>21105012</v>
          </cell>
          <cell r="B724" t="str">
            <v>ｸﾞﾘﾌｨﾝ+</v>
          </cell>
        </row>
        <row r="725">
          <cell r="A725">
            <v>21105013</v>
          </cell>
          <cell r="B725" t="str">
            <v>[鷲獅獣]ｸﾞﾘﾌｨﾝ</v>
          </cell>
        </row>
        <row r="726">
          <cell r="A726">
            <v>13296111</v>
          </cell>
          <cell r="B726" t="str">
            <v>[電撃]ﾗﾐｴﾙ</v>
          </cell>
        </row>
        <row r="727">
          <cell r="A727">
            <v>14297111</v>
          </cell>
          <cell r="B727" t="str">
            <v>[電撃ﾊｰﾄ]ﾗﾐｴﾙ</v>
          </cell>
        </row>
        <row r="728">
          <cell r="A728">
            <v>16298111</v>
          </cell>
          <cell r="B728" t="str">
            <v>[ちょこっとﾗﾌﾞﾊｰﾄ]ﾗﾐｴﾙ</v>
          </cell>
        </row>
        <row r="729">
          <cell r="A729">
            <v>16299113</v>
          </cell>
          <cell r="B729" t="str">
            <v>[ﾗﾌﾞﾗﾌﾞﾁｮｺ]ﾗﾐｴﾙ</v>
          </cell>
        </row>
        <row r="730">
          <cell r="A730">
            <v>15300111</v>
          </cell>
          <cell r="B730" t="str">
            <v>[ﾋﾞﾘﾋﾞﾘﾊﾟﾆｯｸ]ﾗﾐｴﾙ</v>
          </cell>
        </row>
        <row r="731">
          <cell r="A731">
            <v>15301113</v>
          </cell>
          <cell r="B731" t="str">
            <v>[雷霆ﾗﾌﾞﾁｮｺ]ﾗﾐｴﾙ</v>
          </cell>
        </row>
        <row r="732">
          <cell r="A732">
            <v>17302111</v>
          </cell>
          <cell r="B732" t="str">
            <v>[恋のﾊﾞﾚﾝﾀｲﾝ]ﾗﾐｴﾙ</v>
          </cell>
        </row>
        <row r="733">
          <cell r="A733">
            <v>17303113</v>
          </cell>
          <cell r="B733" t="str">
            <v>[ﾋﾞﾘﾋﾞﾘﾊﾞﾚﾝﾀｲﾝ]ﾗﾐｴﾙ</v>
          </cell>
        </row>
        <row r="734">
          <cell r="A734">
            <v>23304111</v>
          </cell>
          <cell r="B734" t="str">
            <v>[電撃]ﾗﾐｴﾙ</v>
          </cell>
        </row>
        <row r="735">
          <cell r="A735">
            <v>24305111</v>
          </cell>
          <cell r="B735" t="str">
            <v>[電撃ﾊｰﾄ]ﾗﾐｴﾙ</v>
          </cell>
        </row>
        <row r="736">
          <cell r="A736">
            <v>26306111</v>
          </cell>
          <cell r="B736" t="str">
            <v>[ちょこっとﾗﾌﾞﾊｰﾄ]ﾗﾐｴﾙ</v>
          </cell>
        </row>
        <row r="737">
          <cell r="A737">
            <v>26307113</v>
          </cell>
          <cell r="B737" t="str">
            <v>[ﾗﾌﾞﾗﾌﾞﾁｮｺ]ﾗﾐｴﾙ</v>
          </cell>
        </row>
        <row r="738">
          <cell r="A738">
            <v>25308111</v>
          </cell>
          <cell r="B738" t="str">
            <v>[ﾋﾞﾘﾋﾞﾘﾊﾟﾆｯｸ]ﾗﾐｴﾙ</v>
          </cell>
        </row>
        <row r="739">
          <cell r="A739">
            <v>25309113</v>
          </cell>
          <cell r="B739" t="str">
            <v>[雷霆ﾗﾌﾞﾁｮｺ]ﾗﾐｴﾙ</v>
          </cell>
        </row>
        <row r="740">
          <cell r="A740">
            <v>27310111</v>
          </cell>
          <cell r="B740" t="str">
            <v>[恋のﾊﾞﾚﾝﾀｲﾝ]ﾗﾐｴﾙ</v>
          </cell>
        </row>
        <row r="741">
          <cell r="A741">
            <v>27311113</v>
          </cell>
          <cell r="B741" t="str">
            <v>[ﾋﾞﾘﾋﾞﾘﾊﾞﾚﾝﾀｲﾝ]ﾗﾐｴﾙ</v>
          </cell>
        </row>
        <row r="742">
          <cell r="A742">
            <v>33312111</v>
          </cell>
          <cell r="B742" t="str">
            <v>[電撃]ﾗﾐｴﾙ</v>
          </cell>
        </row>
        <row r="743">
          <cell r="A743">
            <v>34313111</v>
          </cell>
          <cell r="B743" t="str">
            <v>[電撃ﾊｰﾄ]ﾗﾐｴﾙ</v>
          </cell>
        </row>
        <row r="744">
          <cell r="A744">
            <v>36314111</v>
          </cell>
          <cell r="B744" t="str">
            <v>[ちょこっとﾗﾌﾞﾊｰﾄ]ﾗﾐｴﾙ</v>
          </cell>
        </row>
        <row r="745">
          <cell r="A745">
            <v>36315113</v>
          </cell>
          <cell r="B745" t="str">
            <v>[ﾗﾌﾞﾗﾌﾞﾁｮｺ]ﾗﾐｴﾙ</v>
          </cell>
        </row>
        <row r="746">
          <cell r="A746">
            <v>35316111</v>
          </cell>
          <cell r="B746" t="str">
            <v>[ﾋﾞﾘﾋﾞﾘﾊﾟﾆｯｸ]ﾗﾐｴﾙ</v>
          </cell>
        </row>
        <row r="747">
          <cell r="A747">
            <v>35317113</v>
          </cell>
          <cell r="B747" t="str">
            <v>[雷霆ﾗﾌﾞﾁｮｺ]ﾗﾐｴﾙ</v>
          </cell>
        </row>
        <row r="748">
          <cell r="A748">
            <v>37318111</v>
          </cell>
          <cell r="B748" t="str">
            <v>[恋のﾊﾞﾚﾝﾀｲﾝ]ﾗﾐｴﾙ</v>
          </cell>
        </row>
        <row r="749">
          <cell r="A749">
            <v>37318113</v>
          </cell>
          <cell r="B749" t="str">
            <v>[ﾋﾞﾘﾋﾞﾘﾊﾞﾚﾝﾀｲﾝ]ﾗﾐｴﾙ</v>
          </cell>
        </row>
        <row r="750">
          <cell r="A750">
            <v>35319111</v>
          </cell>
          <cell r="B750" t="str">
            <v>[審判の時]ｱｲｱｺｽ</v>
          </cell>
        </row>
        <row r="751">
          <cell r="A751">
            <v>35319112</v>
          </cell>
          <cell r="B751" t="str">
            <v>[審判の時]ｱｲｱｺｽ+</v>
          </cell>
        </row>
        <row r="752">
          <cell r="A752">
            <v>35319113</v>
          </cell>
          <cell r="B752" t="str">
            <v>[異界の審判姫]ｱｲｱｺｽ</v>
          </cell>
        </row>
        <row r="753">
          <cell r="A753">
            <v>25320111</v>
          </cell>
          <cell r="B753" t="str">
            <v>[極・審判姫]ｱｲｱｺｽ</v>
          </cell>
        </row>
        <row r="754">
          <cell r="A754">
            <v>25320112</v>
          </cell>
          <cell r="B754" t="str">
            <v>[極・審判姫]ｱｲｱｺｽ+</v>
          </cell>
        </row>
        <row r="755">
          <cell r="A755">
            <v>25320113</v>
          </cell>
          <cell r="B755" t="str">
            <v>[極・異界の審判姫]ｱｲｱｺｽ</v>
          </cell>
        </row>
        <row r="756">
          <cell r="A756">
            <v>16321111</v>
          </cell>
          <cell r="B756" t="str">
            <v>[神殿の守り手]ｾﾄ</v>
          </cell>
        </row>
        <row r="757">
          <cell r="A757">
            <v>16321112</v>
          </cell>
          <cell r="B757" t="str">
            <v>[神殿の守り手]ｾﾄ+</v>
          </cell>
        </row>
        <row r="758">
          <cell r="A758">
            <v>16321113</v>
          </cell>
          <cell r="B758" t="str">
            <v>[砂漠の異邦神]ｾﾄ</v>
          </cell>
        </row>
        <row r="759">
          <cell r="A759">
            <v>17322111</v>
          </cell>
          <cell r="B759" t="str">
            <v>[愛と美]ｳﾞｨｰﾅｽ</v>
          </cell>
        </row>
        <row r="760">
          <cell r="A760">
            <v>17322112</v>
          </cell>
          <cell r="B760" t="str">
            <v>[愛と美]ｳﾞｨｰﾅｽ+</v>
          </cell>
        </row>
        <row r="761">
          <cell r="A761">
            <v>17322113</v>
          </cell>
          <cell r="B761" t="str">
            <v>[愛と美の神]ｳﾞｨｰﾅｽ</v>
          </cell>
        </row>
        <row r="762">
          <cell r="A762">
            <v>26323111</v>
          </cell>
          <cell r="B762" t="str">
            <v>[悪魔の秘薬]ｳﾞｧﾚﾌｫｰﾙ</v>
          </cell>
        </row>
        <row r="763">
          <cell r="A763">
            <v>26323112</v>
          </cell>
          <cell r="B763" t="str">
            <v>[悪魔の秘薬]ｳﾞｧﾚﾌｫｰﾙ+</v>
          </cell>
        </row>
        <row r="764">
          <cell r="A764">
            <v>26323113</v>
          </cell>
          <cell r="B764" t="str">
            <v>[誘惑魔術]ｳﾞｧﾚﾌｫｰﾙ</v>
          </cell>
        </row>
        <row r="765">
          <cell r="A765">
            <v>16324111</v>
          </cell>
          <cell r="B765" t="str">
            <v>[お掃除妖精]ｷｷｰﾓﾗ</v>
          </cell>
        </row>
        <row r="766">
          <cell r="A766">
            <v>16324112</v>
          </cell>
          <cell r="B766" t="str">
            <v>[お掃除妖精]ｷｷｰﾓﾗ+</v>
          </cell>
        </row>
        <row r="767">
          <cell r="A767">
            <v>16324113</v>
          </cell>
          <cell r="B767" t="str">
            <v>[お掃除大作戦]ｷｷｰﾓﾗ</v>
          </cell>
        </row>
        <row r="768">
          <cell r="A768">
            <v>34325111</v>
          </cell>
          <cell r="B768" t="str">
            <v>ｱﾌﾟｻﾗｽ</v>
          </cell>
        </row>
        <row r="769">
          <cell r="A769">
            <v>34325112</v>
          </cell>
          <cell r="B769" t="str">
            <v>ｱﾌﾟｻﾗｽ+</v>
          </cell>
        </row>
        <row r="770">
          <cell r="A770">
            <v>34325113</v>
          </cell>
          <cell r="B770" t="str">
            <v>[水の精]ｱﾌﾟｻﾗｽ</v>
          </cell>
        </row>
        <row r="771">
          <cell r="A771">
            <v>27326111</v>
          </cell>
          <cell r="B771" t="str">
            <v>ﾀﾗﾆｽ</v>
          </cell>
        </row>
        <row r="772">
          <cell r="A772">
            <v>27326112</v>
          </cell>
          <cell r="B772" t="str">
            <v>ﾀﾗﾆｽ+</v>
          </cell>
        </row>
        <row r="773">
          <cell r="A773">
            <v>27326113</v>
          </cell>
          <cell r="B773" t="str">
            <v>[天の支配神]ﾀﾗﾆｽ</v>
          </cell>
        </row>
        <row r="774">
          <cell r="A774">
            <v>35327111</v>
          </cell>
          <cell r="B774" t="str">
            <v>[白翼]ﾌﾟﾘﾝｼﾊﾟﾘﾃｨ</v>
          </cell>
        </row>
        <row r="775">
          <cell r="A775">
            <v>35327112</v>
          </cell>
          <cell r="B775" t="str">
            <v>[白翼]ﾌﾟﾘﾝｼﾊﾟﾘﾃｨ+</v>
          </cell>
        </row>
        <row r="776">
          <cell r="A776">
            <v>35327113</v>
          </cell>
          <cell r="B776" t="str">
            <v>[白翼天使]ﾌﾟﾘﾝｼﾊﾟﾘﾃｨ</v>
          </cell>
        </row>
        <row r="777">
          <cell r="A777">
            <v>26328111</v>
          </cell>
          <cell r="B777" t="str">
            <v>ｽｶｱﾊ</v>
          </cell>
        </row>
        <row r="778">
          <cell r="A778">
            <v>26328112</v>
          </cell>
          <cell r="B778" t="str">
            <v>ｽｶｱﾊ+</v>
          </cell>
        </row>
        <row r="779">
          <cell r="A779">
            <v>26328113</v>
          </cell>
          <cell r="B779" t="str">
            <v>[影武術女王]ｽｶｱﾊ</v>
          </cell>
        </row>
        <row r="780">
          <cell r="A780">
            <v>26435011</v>
          </cell>
          <cell r="B780" t="str">
            <v>[ﾁｮｺっと一口]ﾓﾘｶﾞﾝ</v>
          </cell>
        </row>
        <row r="781">
          <cell r="A781">
            <v>26435012</v>
          </cell>
          <cell r="B781" t="str">
            <v>[ﾁｮｺっと一口]ﾓﾘｶﾞﾝ+</v>
          </cell>
        </row>
        <row r="782">
          <cell r="A782">
            <v>26435013</v>
          </cell>
          <cell r="B782" t="str">
            <v>[ﾊﾞﾚﾝﾀｲﾝは私のﾓﾉ♪]ﾓﾘｶﾞﾝ</v>
          </cell>
        </row>
        <row r="783">
          <cell r="A783">
            <v>34441011</v>
          </cell>
          <cell r="B783" t="str">
            <v>[秘めた想い]ｱﾙﾗｳﾈ</v>
          </cell>
        </row>
        <row r="784">
          <cell r="A784">
            <v>34441012</v>
          </cell>
          <cell r="B784" t="str">
            <v>[秘めた想い]ｱﾙﾗｳﾈ+</v>
          </cell>
        </row>
        <row r="785">
          <cell r="A785">
            <v>34441013</v>
          </cell>
          <cell r="B785" t="str">
            <v>[ﾁｮｺっと☆ﾎﾟﾛﾘ]ｱﾙﾗｳﾈ</v>
          </cell>
        </row>
        <row r="786">
          <cell r="A786">
            <v>24249011</v>
          </cell>
          <cell r="B786" t="str">
            <v>ﾀﾗｽｸｽ</v>
          </cell>
        </row>
        <row r="787">
          <cell r="A787">
            <v>24249012</v>
          </cell>
          <cell r="B787" t="str">
            <v>ﾀﾗｽｸｽ+</v>
          </cell>
        </row>
        <row r="788">
          <cell r="A788">
            <v>24249013</v>
          </cell>
          <cell r="B788" t="str">
            <v>[半獣竜]ﾀﾗｽｸｽ</v>
          </cell>
        </row>
        <row r="789">
          <cell r="A789">
            <v>16271011</v>
          </cell>
          <cell r="B789" t="str">
            <v>ﾃｨｱﾏﾄ</v>
          </cell>
        </row>
        <row r="790">
          <cell r="A790">
            <v>16271012</v>
          </cell>
          <cell r="B790" t="str">
            <v>ﾃｨｱﾏﾄ+</v>
          </cell>
        </row>
        <row r="791">
          <cell r="A791">
            <v>16271013</v>
          </cell>
          <cell r="B791" t="str">
            <v>[太母]ﾃｨｱﾏﾄ</v>
          </cell>
        </row>
        <row r="792">
          <cell r="A792">
            <v>13329111</v>
          </cell>
          <cell r="B792" t="str">
            <v>[ひな祭]ｷﾙｹｰ</v>
          </cell>
        </row>
        <row r="793">
          <cell r="A793">
            <v>14330111</v>
          </cell>
          <cell r="B793" t="str">
            <v>[ﾀﾞｰﾘﾝとひな祭]ｷﾙｹｰ</v>
          </cell>
        </row>
        <row r="794">
          <cell r="A794">
            <v>16331111</v>
          </cell>
          <cell r="B794" t="str">
            <v>[お雛様]ｷﾙｹｰ</v>
          </cell>
        </row>
        <row r="795">
          <cell r="A795">
            <v>16332113</v>
          </cell>
          <cell r="B795" t="str">
            <v>[小悪魔系お雛様]ｷﾙｹｰ</v>
          </cell>
        </row>
        <row r="796">
          <cell r="A796">
            <v>15333111</v>
          </cell>
          <cell r="B796" t="str">
            <v>[狂愛姫]ｷﾙｹｰ</v>
          </cell>
        </row>
        <row r="797">
          <cell r="A797">
            <v>15334113</v>
          </cell>
          <cell r="B797" t="str">
            <v>[狂愛のひな祭]ｷﾙｹｰ</v>
          </cell>
        </row>
        <row r="798">
          <cell r="A798">
            <v>17335111</v>
          </cell>
          <cell r="B798" t="str">
            <v>[束縛姫]ｷﾙｹｰ</v>
          </cell>
        </row>
        <row r="799">
          <cell r="A799">
            <v>17336113</v>
          </cell>
          <cell r="B799" t="str">
            <v>[夢見月の束縛姫]ｷﾙｹｰ</v>
          </cell>
        </row>
        <row r="800">
          <cell r="A800">
            <v>23337111</v>
          </cell>
          <cell r="B800" t="str">
            <v>[ひな祭]ｷﾙｹｰ</v>
          </cell>
        </row>
        <row r="801">
          <cell r="A801">
            <v>24338111</v>
          </cell>
          <cell r="B801" t="str">
            <v>[ﾀﾞｰﾘﾝとひな祭]ｷﾙｹｰ</v>
          </cell>
        </row>
        <row r="802">
          <cell r="A802">
            <v>26339111</v>
          </cell>
          <cell r="B802" t="str">
            <v>[お雛様]ｷﾙｹｰ</v>
          </cell>
        </row>
        <row r="803">
          <cell r="A803">
            <v>26340113</v>
          </cell>
          <cell r="B803" t="str">
            <v>[小悪魔系お雛様]ｷﾙｹｰ</v>
          </cell>
        </row>
        <row r="804">
          <cell r="A804">
            <v>25341111</v>
          </cell>
          <cell r="B804" t="str">
            <v>[狂愛姫]ｷﾙｹｰ</v>
          </cell>
        </row>
        <row r="805">
          <cell r="A805">
            <v>25342113</v>
          </cell>
          <cell r="B805" t="str">
            <v>[狂愛のひな祭]ｷﾙｹｰ</v>
          </cell>
        </row>
        <row r="806">
          <cell r="A806">
            <v>27343111</v>
          </cell>
          <cell r="B806" t="str">
            <v>[束縛姫]ｷﾙｹｰ</v>
          </cell>
        </row>
        <row r="807">
          <cell r="A807">
            <v>27344113</v>
          </cell>
          <cell r="B807" t="str">
            <v>[夢見月の束縛姫]ｷﾙｹｰ</v>
          </cell>
        </row>
        <row r="808">
          <cell r="A808">
            <v>33345111</v>
          </cell>
          <cell r="B808" t="str">
            <v>[ひな祭]ｷﾙｹｰ</v>
          </cell>
        </row>
        <row r="809">
          <cell r="A809">
            <v>34346111</v>
          </cell>
          <cell r="B809" t="str">
            <v>[ﾀﾞｰﾘﾝとひな祭]ｷﾙｹｰ</v>
          </cell>
        </row>
        <row r="810">
          <cell r="A810">
            <v>36347111</v>
          </cell>
          <cell r="B810" t="str">
            <v>[お雛様]ｷﾙｹｰ</v>
          </cell>
        </row>
        <row r="811">
          <cell r="A811">
            <v>36348113</v>
          </cell>
          <cell r="B811" t="str">
            <v>[小悪魔系お雛様]ｷﾙｹｰ</v>
          </cell>
        </row>
        <row r="812">
          <cell r="A812">
            <v>35349111</v>
          </cell>
          <cell r="B812" t="str">
            <v>[狂愛姫]ｷﾙｹｰ</v>
          </cell>
        </row>
        <row r="813">
          <cell r="A813">
            <v>35350113</v>
          </cell>
          <cell r="B813" t="str">
            <v>[狂愛のひな祭]ｷﾙｹｰ</v>
          </cell>
        </row>
        <row r="814">
          <cell r="A814">
            <v>37351111</v>
          </cell>
          <cell r="B814" t="str">
            <v>[束縛姫]ｷﾙｹｰ</v>
          </cell>
        </row>
        <row r="815">
          <cell r="A815">
            <v>37352113</v>
          </cell>
          <cell r="B815" t="str">
            <v>[夢見月の束縛姫]ｷﾙｹｰ</v>
          </cell>
        </row>
        <row r="816">
          <cell r="A816">
            <v>25353111</v>
          </cell>
          <cell r="B816" t="str">
            <v>[夢魔姫]ｻｷｭﾊﾞｽ</v>
          </cell>
        </row>
        <row r="817">
          <cell r="A817">
            <v>25353112</v>
          </cell>
          <cell r="B817" t="str">
            <v>[夢魔姫]ｻｷｭﾊﾞｽ+</v>
          </cell>
        </row>
        <row r="818">
          <cell r="A818">
            <v>25353113</v>
          </cell>
          <cell r="B818" t="str">
            <v>[春眠の夢魔姫]ｻｷｭﾊﾞｽ</v>
          </cell>
        </row>
        <row r="819">
          <cell r="A819">
            <v>16354111</v>
          </cell>
          <cell r="B819" t="str">
            <v>[極・夢魔姫]ｻｷｭﾊﾞｽ</v>
          </cell>
        </row>
        <row r="820">
          <cell r="A820">
            <v>16354112</v>
          </cell>
          <cell r="B820" t="str">
            <v>[極・夢魔姫]ｻｷｭﾊﾞｽ+</v>
          </cell>
        </row>
        <row r="821">
          <cell r="A821">
            <v>16354113</v>
          </cell>
          <cell r="B821" t="str">
            <v>[極・春眠の夢魔姫]ｻｷｭﾊﾞｽ</v>
          </cell>
        </row>
        <row r="822">
          <cell r="A822">
            <v>35355111</v>
          </cell>
          <cell r="B822" t="str">
            <v>[真極・ひな祭]ｻｷｭﾊﾞｽ</v>
          </cell>
        </row>
        <row r="823">
          <cell r="A823">
            <v>35355112</v>
          </cell>
          <cell r="B823" t="str">
            <v>[真極・ひな祭]ｻｷｭﾊﾞｽ+</v>
          </cell>
        </row>
        <row r="824">
          <cell r="A824">
            <v>35355113</v>
          </cell>
          <cell r="B824" t="str">
            <v>[真極・お雛様は夢魔姫]ｻｷｭﾊﾞｽ</v>
          </cell>
        </row>
        <row r="825">
          <cell r="A825">
            <v>16556111</v>
          </cell>
          <cell r="B825" t="str">
            <v>ﾍﾞﾘﾄ</v>
          </cell>
        </row>
        <row r="826">
          <cell r="A826">
            <v>16556112</v>
          </cell>
          <cell r="B826" t="str">
            <v>ﾍﾞﾘﾄ+</v>
          </cell>
        </row>
        <row r="827">
          <cell r="A827">
            <v>16556113</v>
          </cell>
          <cell r="B827" t="str">
            <v>[真紅の悪魔]ﾍﾞﾘﾄ</v>
          </cell>
        </row>
        <row r="828">
          <cell r="A828">
            <v>37557111</v>
          </cell>
          <cell r="B828" t="str">
            <v>[四大天使]ﾐｶｴﾙ</v>
          </cell>
        </row>
        <row r="829">
          <cell r="A829">
            <v>37557112</v>
          </cell>
          <cell r="B829" t="str">
            <v>[四大天使]ﾐｶｴﾙ+</v>
          </cell>
        </row>
        <row r="830">
          <cell r="A830">
            <v>37557113</v>
          </cell>
          <cell r="B830" t="str">
            <v>[慈悲の熾天使]ﾐｶｴﾙ</v>
          </cell>
        </row>
        <row r="831">
          <cell r="A831">
            <v>16558111</v>
          </cell>
          <cell r="B831" t="str">
            <v>[楽しいひな祭]隠神刑部</v>
          </cell>
        </row>
        <row r="832">
          <cell r="A832">
            <v>16558112</v>
          </cell>
          <cell r="B832" t="str">
            <v>[楽しいひな祭]隠神刑部+</v>
          </cell>
        </row>
        <row r="833">
          <cell r="A833">
            <v>16558113</v>
          </cell>
          <cell r="B833" t="str">
            <v>[いたずら娘]隠神刑部</v>
          </cell>
        </row>
        <row r="834">
          <cell r="A834">
            <v>16559111</v>
          </cell>
          <cell r="B834" t="str">
            <v>[お内裏様はﾏｽﾀｰ]ｲｽﾞﾝ</v>
          </cell>
        </row>
        <row r="835">
          <cell r="A835">
            <v>16559112</v>
          </cell>
          <cell r="B835" t="str">
            <v>[お内裏様はﾏｽﾀｰ]ｲｽﾞﾝ+</v>
          </cell>
        </row>
        <row r="836">
          <cell r="A836">
            <v>16559113</v>
          </cell>
          <cell r="B836" t="str">
            <v>[永遠のお雛様]ｲｽﾞﾝ</v>
          </cell>
        </row>
        <row r="837">
          <cell r="A837">
            <v>26660111</v>
          </cell>
          <cell r="B837" t="str">
            <v>[和装大蛇]ｺﾞﾙｨﾆｼﾁｪ</v>
          </cell>
        </row>
        <row r="838">
          <cell r="A838">
            <v>26660112</v>
          </cell>
          <cell r="B838" t="str">
            <v>[和装大蛇]ｺﾞﾙｨﾆｼﾁｪ+</v>
          </cell>
        </row>
        <row r="839">
          <cell r="A839">
            <v>26660113</v>
          </cell>
          <cell r="B839" t="str">
            <v>[ひな祭大蛇]ｺﾞﾙｨﾆｼﾁｪ</v>
          </cell>
        </row>
        <row r="840">
          <cell r="A840">
            <v>26661111</v>
          </cell>
          <cell r="B840" t="str">
            <v>[ひなあられ妖精]ﾆｸｽ</v>
          </cell>
        </row>
        <row r="841">
          <cell r="A841">
            <v>26661112</v>
          </cell>
          <cell r="B841" t="str">
            <v>[ひなあられ妖精]ﾆｸｽ+</v>
          </cell>
        </row>
        <row r="842">
          <cell r="A842">
            <v>26661113</v>
          </cell>
          <cell r="B842" t="str">
            <v>[私がお雛様]ﾆｸｽ</v>
          </cell>
        </row>
        <row r="843">
          <cell r="A843">
            <v>36662111</v>
          </cell>
          <cell r="B843" t="str">
            <v>[不思議なひな祭]ｱﾘｽ</v>
          </cell>
        </row>
        <row r="844">
          <cell r="A844">
            <v>36662112</v>
          </cell>
          <cell r="B844" t="str">
            <v>[不思議なひな祭]ｱﾘｽ+</v>
          </cell>
        </row>
        <row r="845">
          <cell r="A845">
            <v>36662113</v>
          </cell>
          <cell r="B845" t="str">
            <v>[不思議の国のひな祭]ｱﾘｽ</v>
          </cell>
        </row>
        <row r="846">
          <cell r="A846">
            <v>16663111</v>
          </cell>
          <cell r="B846" t="str">
            <v>[晴れ姿]ｼﾅﾂﾋｺ</v>
          </cell>
        </row>
        <row r="847">
          <cell r="A847">
            <v>16663112</v>
          </cell>
          <cell r="B847" t="str">
            <v>[晴れ姿]ｼﾅﾂﾋｺ+</v>
          </cell>
        </row>
        <row r="848">
          <cell r="A848">
            <v>16663113</v>
          </cell>
          <cell r="B848" t="str">
            <v>[恋風]ｼﾅﾂﾋｺ</v>
          </cell>
        </row>
        <row r="849">
          <cell r="A849">
            <v>34664111</v>
          </cell>
          <cell r="B849" t="str">
            <v>[ひな祭]ﾎﾟﾙﾀｰｶﾞｲｽﾄ</v>
          </cell>
        </row>
        <row r="850">
          <cell r="A850">
            <v>34664112</v>
          </cell>
          <cell r="B850" t="str">
            <v>[ひな祭]ﾎﾟﾙﾀｰｶﾞｲｽﾄ+</v>
          </cell>
        </row>
        <row r="851">
          <cell r="A851">
            <v>34664113</v>
          </cell>
          <cell r="B851" t="str">
            <v>[春一番]ﾎﾟﾙﾀｰｶﾞｲｽﾄ</v>
          </cell>
        </row>
        <row r="852">
          <cell r="A852">
            <v>14665111</v>
          </cell>
          <cell r="B852" t="str">
            <v>[ひな祭]ｱﾙｺｰﾝ</v>
          </cell>
        </row>
        <row r="853">
          <cell r="A853">
            <v>14665112</v>
          </cell>
          <cell r="B853" t="str">
            <v>[ひな祭]ｱﾙｺｰﾝ+</v>
          </cell>
        </row>
        <row r="854">
          <cell r="A854">
            <v>14665113</v>
          </cell>
          <cell r="B854" t="str">
            <v>[春よ恋]ｱﾙｺｰﾝ</v>
          </cell>
        </row>
        <row r="855">
          <cell r="A855">
            <v>24666111</v>
          </cell>
          <cell r="B855" t="str">
            <v>[ひな祭]ﾒﾘｭｼﾞｰﾇ</v>
          </cell>
        </row>
        <row r="856">
          <cell r="A856">
            <v>24666112</v>
          </cell>
          <cell r="B856" t="str">
            <v>[ひな祭]ﾒﾘｭｼﾞｰﾇ+</v>
          </cell>
        </row>
        <row r="857">
          <cell r="A857">
            <v>24666113</v>
          </cell>
          <cell r="B857" t="str">
            <v>[艶雛]ﾒﾘｭｼﾞｰﾇ</v>
          </cell>
        </row>
        <row r="858">
          <cell r="A858">
            <v>14667111</v>
          </cell>
          <cell r="B858" t="str">
            <v>[ひな祭]天邪鬼</v>
          </cell>
        </row>
        <row r="859">
          <cell r="A859">
            <v>14667112</v>
          </cell>
          <cell r="B859" t="str">
            <v>[ひな祭]天邪鬼+</v>
          </cell>
        </row>
        <row r="860">
          <cell r="A860">
            <v>14667113</v>
          </cell>
          <cell r="B860" t="str">
            <v>[雛あそび]天邪鬼</v>
          </cell>
        </row>
        <row r="861">
          <cell r="A861">
            <v>36236111</v>
          </cell>
          <cell r="B861" t="str">
            <v>[桃花の獅子姫]ﾊｸﾀｸ</v>
          </cell>
        </row>
        <row r="862">
          <cell r="A862">
            <v>36236112</v>
          </cell>
          <cell r="B862" t="str">
            <v>[桃花の獅子姫]ﾊｸﾀｸ+</v>
          </cell>
        </row>
        <row r="863">
          <cell r="A863">
            <v>36236113</v>
          </cell>
          <cell r="B863" t="str">
            <v>[ひな祭聖獣]ﾊｸﾀｸ</v>
          </cell>
        </row>
        <row r="864">
          <cell r="A864">
            <v>27443011</v>
          </cell>
          <cell r="B864" t="str">
            <v>ﾊﾞﾊﾑｰﾄ</v>
          </cell>
        </row>
        <row r="865">
          <cell r="A865">
            <v>27443012</v>
          </cell>
          <cell r="B865" t="str">
            <v>ﾊﾞﾊﾑｰﾄ+</v>
          </cell>
        </row>
        <row r="866">
          <cell r="A866">
            <v>27443013</v>
          </cell>
          <cell r="B866" t="str">
            <v>[黒翼魔竜]ﾊﾞﾊﾑｰﾄ</v>
          </cell>
        </row>
        <row r="867">
          <cell r="A867">
            <v>13668111</v>
          </cell>
          <cell r="B867" t="str">
            <v>[愛の言葉]ｱﾌﾟﾛﾃﾞｨﾃ</v>
          </cell>
        </row>
        <row r="868">
          <cell r="A868">
            <v>14669111</v>
          </cell>
          <cell r="B868" t="str">
            <v>[美への探求]ｱﾌﾟﾛﾃﾞｨﾃ</v>
          </cell>
        </row>
        <row r="869">
          <cell r="A869">
            <v>16670111</v>
          </cell>
          <cell r="B869" t="str">
            <v>[春の息吹]ｱﾌﾟﾛﾃﾞｨﾃ</v>
          </cell>
        </row>
        <row r="870">
          <cell r="A870">
            <v>16671113</v>
          </cell>
          <cell r="B870" t="str">
            <v>[そよ風の女神]ｱﾌﾟﾛﾃﾞｨﾃ</v>
          </cell>
        </row>
        <row r="871">
          <cell r="A871">
            <v>15672111</v>
          </cell>
          <cell r="B871" t="str">
            <v>[愛の伝道師]ｱﾌﾟﾛﾃﾞｨﾃ</v>
          </cell>
        </row>
        <row r="872">
          <cell r="A872">
            <v>15673113</v>
          </cell>
          <cell r="B872" t="str">
            <v>[本命ﾗﾌﾞ]ｱﾌﾟﾛﾃﾞｨﾃ</v>
          </cell>
        </row>
        <row r="873">
          <cell r="A873">
            <v>17674111</v>
          </cell>
          <cell r="B873" t="str">
            <v>[ﾎﾜｲﾄﾗﾌﾞ]ｱﾌﾟﾛﾃﾞｨﾃ</v>
          </cell>
        </row>
        <row r="874">
          <cell r="A874">
            <v>17675113</v>
          </cell>
          <cell r="B874" t="str">
            <v>[純白の女神姫]ｱﾌﾟﾛﾃﾞｨﾃ</v>
          </cell>
        </row>
        <row r="875">
          <cell r="A875">
            <v>23676111</v>
          </cell>
          <cell r="B875" t="str">
            <v>[愛の言葉]ｱﾌﾟﾛﾃﾞｨﾃ</v>
          </cell>
        </row>
        <row r="876">
          <cell r="A876">
            <v>24677111</v>
          </cell>
          <cell r="B876" t="str">
            <v>[美への探求]ｱﾌﾟﾛﾃﾞｨﾃ</v>
          </cell>
        </row>
        <row r="877">
          <cell r="A877">
            <v>26678111</v>
          </cell>
          <cell r="B877" t="str">
            <v>[春の息吹]ｱﾌﾟﾛﾃﾞｨﾃ</v>
          </cell>
        </row>
        <row r="878">
          <cell r="A878">
            <v>26679113</v>
          </cell>
          <cell r="B878" t="str">
            <v>[そよ風の女神]ｱﾌﾟﾛﾃﾞｨﾃ</v>
          </cell>
        </row>
        <row r="879">
          <cell r="A879">
            <v>25680111</v>
          </cell>
          <cell r="B879" t="str">
            <v>[愛の伝道師]ｱﾌﾟﾛﾃﾞｨﾃ</v>
          </cell>
        </row>
        <row r="880">
          <cell r="A880">
            <v>25681113</v>
          </cell>
          <cell r="B880" t="str">
            <v>[本命ﾗﾌﾞ]ｱﾌﾟﾛﾃﾞｨﾃ</v>
          </cell>
        </row>
        <row r="881">
          <cell r="A881">
            <v>27682111</v>
          </cell>
          <cell r="B881" t="str">
            <v>[ﾎﾜｲﾄﾗﾌﾞ]ｱﾌﾟﾛﾃﾞｨﾃ</v>
          </cell>
        </row>
        <row r="882">
          <cell r="A882">
            <v>27683113</v>
          </cell>
          <cell r="B882" t="str">
            <v>[純白の女神姫]ｱﾌﾟﾛﾃﾞｨﾃ</v>
          </cell>
        </row>
        <row r="883">
          <cell r="A883">
            <v>33684111</v>
          </cell>
          <cell r="B883" t="str">
            <v>[愛の言葉]ｱﾌﾟﾛﾃﾞｨﾃ</v>
          </cell>
        </row>
        <row r="884">
          <cell r="A884">
            <v>34685111</v>
          </cell>
          <cell r="B884" t="str">
            <v>[美への探求]ｱﾌﾟﾛﾃﾞｨﾃ</v>
          </cell>
        </row>
        <row r="885">
          <cell r="A885">
            <v>36686111</v>
          </cell>
          <cell r="B885" t="str">
            <v>[春の息吹]ｱﾌﾟﾛﾃﾞｨﾃ</v>
          </cell>
        </row>
        <row r="886">
          <cell r="A886">
            <v>36687113</v>
          </cell>
          <cell r="B886" t="str">
            <v>[そよ風の女神]ｱﾌﾟﾛﾃﾞｨﾃ</v>
          </cell>
        </row>
        <row r="887">
          <cell r="A887">
            <v>35688111</v>
          </cell>
          <cell r="B887" t="str">
            <v>[愛の伝道師]ｱﾌﾟﾛﾃﾞｨﾃ</v>
          </cell>
        </row>
        <row r="888">
          <cell r="A888">
            <v>35689113</v>
          </cell>
          <cell r="B888" t="str">
            <v>[本命ﾗﾌﾞ]ｱﾌﾟﾛﾃﾞｨﾃ</v>
          </cell>
        </row>
        <row r="889">
          <cell r="A889">
            <v>37690111</v>
          </cell>
          <cell r="B889" t="str">
            <v>[ﾎﾜｲﾄﾗﾌﾞ]ｱﾌﾟﾛﾃﾞｨﾃ</v>
          </cell>
        </row>
        <row r="890">
          <cell r="A890">
            <v>37691113</v>
          </cell>
          <cell r="B890" t="str">
            <v>[純白の女神姫]ｱﾌﾟﾛﾃﾞｨﾃ</v>
          </cell>
        </row>
        <row r="891">
          <cell r="A891">
            <v>25692111</v>
          </cell>
          <cell r="B891" t="str">
            <v>ﾍﾟﾙｾﾎﾟﾈ</v>
          </cell>
        </row>
        <row r="892">
          <cell r="A892">
            <v>25692112</v>
          </cell>
          <cell r="B892" t="str">
            <v>ﾍﾟﾙｾﾎﾟﾈ+</v>
          </cell>
        </row>
        <row r="893">
          <cell r="A893">
            <v>25692113</v>
          </cell>
          <cell r="B893" t="str">
            <v>[嘆きの女王姫]ﾍﾟﾙｾﾎﾟﾈ</v>
          </cell>
        </row>
        <row r="894">
          <cell r="A894">
            <v>35693111</v>
          </cell>
          <cell r="B894" t="str">
            <v>[極・嘆き]ﾍﾟﾙｾﾎﾟﾈ</v>
          </cell>
        </row>
        <row r="895">
          <cell r="A895">
            <v>35693112</v>
          </cell>
          <cell r="B895" t="str">
            <v>[極・嘆き]ﾍﾟﾙｾﾎﾟﾈ+</v>
          </cell>
        </row>
        <row r="896">
          <cell r="A896">
            <v>35693113</v>
          </cell>
          <cell r="B896" t="str">
            <v>[極・嘆きの女王姫]ﾍﾟﾙｾﾎﾟﾈ</v>
          </cell>
        </row>
        <row r="897">
          <cell r="A897">
            <v>16694111</v>
          </cell>
          <cell r="B897" t="str">
            <v>ﾔｰﾇｽ</v>
          </cell>
        </row>
        <row r="898">
          <cell r="A898">
            <v>16694112</v>
          </cell>
          <cell r="B898" t="str">
            <v>ﾔｰﾇｽ+</v>
          </cell>
        </row>
        <row r="899">
          <cell r="A899">
            <v>16694113</v>
          </cell>
          <cell r="B899" t="str">
            <v>[二面女神]ﾔｰﾇｽ</v>
          </cell>
        </row>
        <row r="900">
          <cell r="A900">
            <v>37695111</v>
          </cell>
          <cell r="B900" t="str">
            <v>[魂司天使]ｱｽﾞﾗｴﾙ</v>
          </cell>
        </row>
        <row r="901">
          <cell r="A901">
            <v>37695112</v>
          </cell>
          <cell r="B901" t="str">
            <v>[魂司天使]ｱｽﾞﾗｴﾙ+</v>
          </cell>
        </row>
        <row r="902">
          <cell r="A902">
            <v>37695113</v>
          </cell>
          <cell r="B902" t="str">
            <v>[裁きの光]ｱｽﾞﾗｴﾙ</v>
          </cell>
        </row>
        <row r="903">
          <cell r="A903">
            <v>16696111</v>
          </cell>
          <cell r="B903" t="str">
            <v>[毒竜娘]ﾑｼｭﾌｼｭ</v>
          </cell>
        </row>
        <row r="904">
          <cell r="A904">
            <v>16696112</v>
          </cell>
          <cell r="B904" t="str">
            <v>[毒竜娘]ﾑｼｭﾌｼｭ+</v>
          </cell>
        </row>
        <row r="905">
          <cell r="A905">
            <v>16696113</v>
          </cell>
          <cell r="B905" t="str">
            <v>[毒霊獣]ﾑｼｭﾌｼｭ</v>
          </cell>
        </row>
        <row r="906">
          <cell r="A906">
            <v>26697111</v>
          </cell>
          <cell r="B906" t="str">
            <v>ｼｰｻｰﾍﾟﾝﾄ</v>
          </cell>
        </row>
        <row r="907">
          <cell r="A907">
            <v>26697112</v>
          </cell>
          <cell r="B907" t="str">
            <v>ｼｰｻｰﾍﾟﾝﾄ+</v>
          </cell>
        </row>
        <row r="908">
          <cell r="A908">
            <v>26697113</v>
          </cell>
          <cell r="B908" t="str">
            <v>[大海蛇]ｼｰｻｰﾍﾟﾝﾄ</v>
          </cell>
        </row>
        <row r="909">
          <cell r="A909">
            <v>14698111</v>
          </cell>
          <cell r="B909" t="str">
            <v>[魔総裁]ﾏﾙﾊﾞｽ</v>
          </cell>
        </row>
        <row r="910">
          <cell r="A910">
            <v>14698112</v>
          </cell>
          <cell r="B910" t="str">
            <v>[魔総裁]ﾏﾙﾊﾞｽ+</v>
          </cell>
        </row>
        <row r="911">
          <cell r="A911">
            <v>14698113</v>
          </cell>
          <cell r="B911" t="str">
            <v>[収癖の魔総裁]ﾏﾙﾊﾞｽ</v>
          </cell>
        </row>
        <row r="912">
          <cell r="A912">
            <v>16699111</v>
          </cell>
          <cell r="B912" t="str">
            <v>[幻夏の悪魔]ﾍﾞﾙｾﾞﾊﾞﾌﾞ</v>
          </cell>
        </row>
        <row r="913">
          <cell r="A913">
            <v>16699112</v>
          </cell>
          <cell r="B913" t="str">
            <v>[幻夏の悪魔]ﾍﾞﾙｾﾞﾊﾞﾌﾞ+</v>
          </cell>
        </row>
        <row r="914">
          <cell r="A914">
            <v>16699113</v>
          </cell>
          <cell r="B914" t="str">
            <v>[創世ﾄﾛﾋﾟｶﾙ]ﾍﾞﾙｾﾞﾊﾞﾌﾞ</v>
          </cell>
        </row>
        <row r="915">
          <cell r="A915">
            <v>36700111</v>
          </cell>
          <cell r="B915" t="str">
            <v>[妖麗水着]ﾌﾚｲ</v>
          </cell>
        </row>
        <row r="916">
          <cell r="A916">
            <v>36700112</v>
          </cell>
          <cell r="B916" t="str">
            <v>[妖麗水着]ﾌﾚｲ+</v>
          </cell>
        </row>
        <row r="917">
          <cell r="A917">
            <v>36700113</v>
          </cell>
          <cell r="B917" t="str">
            <v>[創世のﾋﾞｷﾆ]ﾌﾚｲ</v>
          </cell>
        </row>
        <row r="918">
          <cell r="A918">
            <v>23107011</v>
          </cell>
          <cell r="B918" t="str">
            <v>ｳｨﾙ･ｵ･ｳｨｽﾌﾟ</v>
          </cell>
        </row>
        <row r="919">
          <cell r="A919">
            <v>23107012</v>
          </cell>
          <cell r="B919" t="str">
            <v>ｳｨﾙ･ｵ･ｳｨｽﾌﾟ+</v>
          </cell>
        </row>
        <row r="920">
          <cell r="A920">
            <v>23107013</v>
          </cell>
          <cell r="B920" t="str">
            <v>[浮遊霊]ｳｨﾙ･ｵ･ｳｨｽﾌﾟ</v>
          </cell>
        </row>
        <row r="921">
          <cell r="A921">
            <v>11108011</v>
          </cell>
          <cell r="B921" t="str">
            <v>ｱﾙｺｰﾝ</v>
          </cell>
        </row>
        <row r="922">
          <cell r="A922">
            <v>11108012</v>
          </cell>
          <cell r="B922" t="str">
            <v>ｱﾙｺｰﾝ+</v>
          </cell>
        </row>
        <row r="923">
          <cell r="A923">
            <v>11108013</v>
          </cell>
          <cell r="B923" t="str">
            <v>[偽神]ｱﾙｺｰﾝ</v>
          </cell>
        </row>
        <row r="924">
          <cell r="A924">
            <v>21109011</v>
          </cell>
          <cell r="B924" t="str">
            <v>ﾃﾞｰﾓﾝ</v>
          </cell>
        </row>
        <row r="925">
          <cell r="A925">
            <v>21109012</v>
          </cell>
          <cell r="B925" t="str">
            <v>ﾃﾞｰﾓﾝ+</v>
          </cell>
        </row>
        <row r="926">
          <cell r="A926">
            <v>21109013</v>
          </cell>
          <cell r="B926" t="str">
            <v>[悪魔]ﾃﾞｰﾓﾝ</v>
          </cell>
        </row>
        <row r="927">
          <cell r="A927">
            <v>31110011</v>
          </cell>
          <cell r="B927" t="str">
            <v>ｹﾂｧﾙｶﾄﾙ</v>
          </cell>
        </row>
        <row r="928">
          <cell r="A928">
            <v>31110012</v>
          </cell>
          <cell r="B928" t="str">
            <v>ｹﾂｧﾙｶﾄﾙ+</v>
          </cell>
        </row>
        <row r="929">
          <cell r="A929">
            <v>31110013</v>
          </cell>
          <cell r="B929" t="str">
            <v>[羽毛蛇]ｹﾂｧﾙｶﾄﾙ</v>
          </cell>
        </row>
        <row r="930">
          <cell r="A930">
            <v>26174011</v>
          </cell>
          <cell r="B930" t="str">
            <v>[堕天]ｳﾘｴﾙ</v>
          </cell>
        </row>
        <row r="931">
          <cell r="A931">
            <v>26174012</v>
          </cell>
          <cell r="B931" t="str">
            <v>[堕天]ｳﾘｴﾙ+</v>
          </cell>
        </row>
        <row r="932">
          <cell r="A932">
            <v>26174013</v>
          </cell>
          <cell r="B932" t="str">
            <v>[極･堕天]ｳﾘｴﾙ</v>
          </cell>
        </row>
        <row r="933">
          <cell r="A933">
            <v>26181011</v>
          </cell>
          <cell r="B933" t="str">
            <v>[宿命]ｳﾞｪﾙｻﾞﾝﾃﾞｨ</v>
          </cell>
        </row>
        <row r="934">
          <cell r="A934">
            <v>26181012</v>
          </cell>
          <cell r="B934" t="str">
            <v>[宿命]ｳﾞｪﾙｻﾞﾝﾃﾞｨ+</v>
          </cell>
        </row>
        <row r="935">
          <cell r="A935">
            <v>26181013</v>
          </cell>
          <cell r="B935" t="str">
            <v>[堕･宿命]ｳﾞｪﾙｻﾞﾝﾃﾞｨ</v>
          </cell>
        </row>
        <row r="936">
          <cell r="A936">
            <v>36220011</v>
          </cell>
          <cell r="B936" t="str">
            <v>[狂乱槍]ｵｰﾃﾞｨﾝ</v>
          </cell>
        </row>
        <row r="937">
          <cell r="A937">
            <v>36220012</v>
          </cell>
          <cell r="B937" t="str">
            <v>[狂乱槍]ｵｰﾃﾞｨﾝ+</v>
          </cell>
        </row>
        <row r="938">
          <cell r="A938">
            <v>36220013</v>
          </cell>
          <cell r="B938" t="str">
            <v>[極･狂乱槍]ｵｰﾃﾞｨﾝ</v>
          </cell>
        </row>
        <row r="939">
          <cell r="A939">
            <v>16101011</v>
          </cell>
          <cell r="B939" t="str">
            <v>[暴壊]ﾎﾟｾｲﾄﾞﾝ</v>
          </cell>
        </row>
        <row r="940">
          <cell r="A940">
            <v>16101012</v>
          </cell>
          <cell r="B940" t="str">
            <v>[暴壊]ﾎﾟｾｲﾄﾞﾝ+</v>
          </cell>
        </row>
        <row r="941">
          <cell r="A941">
            <v>16101013</v>
          </cell>
          <cell r="B941" t="str">
            <v>[極･暴壊]ﾎﾟｾｲﾄﾞﾝ</v>
          </cell>
        </row>
        <row r="942">
          <cell r="A942">
            <v>36704111</v>
          </cell>
          <cell r="B942" t="str">
            <v>ﾘｱﾝﾉﾝ</v>
          </cell>
        </row>
        <row r="943">
          <cell r="A943">
            <v>36704112</v>
          </cell>
          <cell r="B943" t="str">
            <v>ﾘｱﾝﾉﾝ+</v>
          </cell>
        </row>
        <row r="944">
          <cell r="A944">
            <v>36704113</v>
          </cell>
          <cell r="B944" t="str">
            <v>[金髪女神ﾘｱﾝﾉﾝ</v>
          </cell>
        </row>
        <row r="945">
          <cell r="A945">
            <v>14705111</v>
          </cell>
          <cell r="B945" t="str">
            <v>ﾊﾞﾛﾝ</v>
          </cell>
        </row>
        <row r="946">
          <cell r="A946">
            <v>14705112</v>
          </cell>
          <cell r="B946" t="str">
            <v>ﾊﾞﾛﾝ+</v>
          </cell>
        </row>
        <row r="947">
          <cell r="A947">
            <v>14705113</v>
          </cell>
          <cell r="B947" t="str">
            <v>[獅子聖獣]ﾊﾞﾛﾝ</v>
          </cell>
        </row>
        <row r="948">
          <cell r="A948">
            <v>25706111</v>
          </cell>
          <cell r="B948" t="str">
            <v>[赤天女豹]ｶﾏｴﾙ</v>
          </cell>
        </row>
        <row r="949">
          <cell r="A949">
            <v>25706112</v>
          </cell>
          <cell r="B949" t="str">
            <v>[赤天女豹]ｶﾏｴﾙ+</v>
          </cell>
        </row>
        <row r="950">
          <cell r="A950">
            <v>25706113</v>
          </cell>
          <cell r="B950" t="str">
            <v>[破壊能天使]ｶﾏｴﾙ</v>
          </cell>
        </row>
        <row r="951">
          <cell r="A951">
            <v>16707111</v>
          </cell>
          <cell r="B951" t="str">
            <v>ｾﾍﾞｸ</v>
          </cell>
        </row>
        <row r="952">
          <cell r="A952">
            <v>16707112</v>
          </cell>
          <cell r="B952" t="str">
            <v>ｾﾍﾞｸ+</v>
          </cell>
        </row>
        <row r="953">
          <cell r="A953">
            <v>16707113</v>
          </cell>
          <cell r="B953" t="str">
            <v>[青鰐神]ｾﾍﾞｸ</v>
          </cell>
        </row>
        <row r="954">
          <cell r="A954">
            <v>13708111</v>
          </cell>
          <cell r="B954" t="str">
            <v>[春眠妖精]ﾘｰﾌｪ</v>
          </cell>
        </row>
        <row r="955">
          <cell r="A955">
            <v>14709111</v>
          </cell>
          <cell r="B955" t="str">
            <v>[ごろ寝妖精]ﾘｰﾌｪ</v>
          </cell>
        </row>
        <row r="956">
          <cell r="A956">
            <v>16710111</v>
          </cell>
          <cell r="B956" t="str">
            <v>[日向ぼっこ妖精]ﾘｰﾌｪ</v>
          </cell>
        </row>
        <row r="957">
          <cell r="A957">
            <v>16711113</v>
          </cell>
          <cell r="B957" t="str">
            <v>[夢見る妖精]ﾘｰﾌｪ</v>
          </cell>
        </row>
        <row r="958">
          <cell r="A958">
            <v>15712111</v>
          </cell>
          <cell r="B958" t="str">
            <v>[働く妖精姫]ﾘｰﾌｪ</v>
          </cell>
        </row>
        <row r="959">
          <cell r="A959">
            <v>15713113</v>
          </cell>
          <cell r="B959" t="str">
            <v>[女王はあたし!]ﾘｰﾌｪ</v>
          </cell>
        </row>
        <row r="960">
          <cell r="A960">
            <v>17714111</v>
          </cell>
          <cell r="B960" t="str">
            <v>[ﾌｪｱﾘｰﾌﾟﾘﾝｾｽ]ﾘｰﾌｪ</v>
          </cell>
        </row>
        <row r="961">
          <cell r="A961">
            <v>17715113</v>
          </cell>
          <cell r="B961" t="str">
            <v>[ﾏｲﾌｪｱﾘｰﾚﾃﾞｨ]ﾘｰﾌｪ</v>
          </cell>
        </row>
        <row r="962">
          <cell r="A962">
            <v>23716111</v>
          </cell>
          <cell r="B962" t="str">
            <v>[春眠妖精]ﾘｰﾌｪ</v>
          </cell>
        </row>
        <row r="963">
          <cell r="A963">
            <v>24717111</v>
          </cell>
          <cell r="B963" t="str">
            <v>[ごろ寝妖精]ﾘｰﾌｪ</v>
          </cell>
        </row>
        <row r="964">
          <cell r="A964">
            <v>26718111</v>
          </cell>
          <cell r="B964" t="str">
            <v>[日向ぼっこ妖精]ﾘｰﾌｪ</v>
          </cell>
        </row>
        <row r="965">
          <cell r="A965">
            <v>26719113</v>
          </cell>
          <cell r="B965" t="str">
            <v>[夢見る妖精]ﾘｰﾌｪ</v>
          </cell>
        </row>
        <row r="966">
          <cell r="A966">
            <v>25720111</v>
          </cell>
          <cell r="B966" t="str">
            <v>[働く妖精姫]ﾘｰﾌｪ</v>
          </cell>
        </row>
        <row r="967">
          <cell r="A967">
            <v>25721113</v>
          </cell>
          <cell r="B967" t="str">
            <v>[女王はあたし!]ﾘｰﾌｪ</v>
          </cell>
        </row>
        <row r="968">
          <cell r="A968">
            <v>27722111</v>
          </cell>
          <cell r="B968" t="str">
            <v>[ﾌｪｱﾘｰﾌﾟﾘﾝｾｽ]ﾘｰﾌｪ</v>
          </cell>
        </row>
        <row r="969">
          <cell r="A969">
            <v>27723113</v>
          </cell>
          <cell r="B969" t="str">
            <v>[ﾏｲﾌｪｱﾘｰﾚﾃﾞｨ]ﾘｰﾌｪ</v>
          </cell>
        </row>
        <row r="970">
          <cell r="A970">
            <v>33724111</v>
          </cell>
          <cell r="B970" t="str">
            <v>[春眠妖精]ﾘｰﾌｪ</v>
          </cell>
        </row>
        <row r="971">
          <cell r="A971">
            <v>34725111</v>
          </cell>
          <cell r="B971" t="str">
            <v>[ごろ寝妖精]ﾘｰﾌｪ</v>
          </cell>
        </row>
        <row r="972">
          <cell r="A972">
            <v>36726111</v>
          </cell>
          <cell r="B972" t="str">
            <v>[日向ぼっこ妖精]ﾘｰﾌｪ</v>
          </cell>
        </row>
        <row r="973">
          <cell r="A973">
            <v>36727113</v>
          </cell>
          <cell r="B973" t="str">
            <v>[夢見る妖精]ﾘｰﾌｪ</v>
          </cell>
        </row>
        <row r="974">
          <cell r="A974">
            <v>35728111</v>
          </cell>
          <cell r="B974" t="str">
            <v>[働く妖精姫]ﾘｰﾌｪ</v>
          </cell>
        </row>
        <row r="975">
          <cell r="A975">
            <v>35729113</v>
          </cell>
          <cell r="B975" t="str">
            <v>[女王はあたし!]ﾘｰﾌｪ</v>
          </cell>
        </row>
        <row r="976">
          <cell r="A976">
            <v>37730111</v>
          </cell>
          <cell r="B976" t="str">
            <v>[ﾌｪｱﾘｰﾌﾟﾘﾝｾｽ]ﾘｰﾌｪ</v>
          </cell>
        </row>
        <row r="977">
          <cell r="A977">
            <v>37731113</v>
          </cell>
          <cell r="B977" t="str">
            <v>[ﾏｲﾌｪｱﾘｰﾚﾃﾞｨ]ﾘｰﾌｪ</v>
          </cell>
        </row>
        <row r="978">
          <cell r="A978">
            <v>15732111</v>
          </cell>
          <cell r="B978" t="str">
            <v>[月輪の加護]ｱﾘｱﾝﾛｯﾄﾞ</v>
          </cell>
        </row>
        <row r="979">
          <cell r="A979">
            <v>15732112</v>
          </cell>
          <cell r="B979" t="str">
            <v>[月輪の加護]ｱﾘｱﾝﾛｯﾄﾞ+</v>
          </cell>
        </row>
        <row r="980">
          <cell r="A980">
            <v>15732113</v>
          </cell>
          <cell r="B980" t="str">
            <v>[月輪の女神姫]ｱﾘｱﾝﾛｯﾄﾞ</v>
          </cell>
        </row>
        <row r="981">
          <cell r="A981">
            <v>26733111</v>
          </cell>
          <cell r="B981" t="str">
            <v>[極・月輪姫]ｱﾘｱﾝﾛｯﾄﾞ</v>
          </cell>
        </row>
        <row r="982">
          <cell r="A982">
            <v>26733112</v>
          </cell>
          <cell r="B982" t="str">
            <v>[極・月輪姫]ｱﾘｱﾝﾛｯﾄﾞ+</v>
          </cell>
        </row>
        <row r="983">
          <cell r="A983">
            <v>26733113</v>
          </cell>
          <cell r="B983" t="str">
            <v>[極・闇夜の女神]ｱﾘｱﾝﾛｯﾄﾞ</v>
          </cell>
        </row>
        <row r="984">
          <cell r="A984">
            <v>35734111</v>
          </cell>
          <cell r="B984" t="str">
            <v>[真極・女王]ｱﾘｱﾝﾛｯﾄﾞ</v>
          </cell>
        </row>
        <row r="985">
          <cell r="A985">
            <v>35734112</v>
          </cell>
          <cell r="B985" t="str">
            <v>[真極・女王]ｱﾘｱﾝﾛｯﾄﾞ+</v>
          </cell>
        </row>
        <row r="986">
          <cell r="A986">
            <v>35734113</v>
          </cell>
          <cell r="B986" t="str">
            <v>[真極・月輪女王]ｱﾘｱﾝﾛｯﾄﾞ</v>
          </cell>
        </row>
        <row r="987">
          <cell r="A987">
            <v>36735111</v>
          </cell>
          <cell r="B987" t="str">
            <v>[栗鼠娘]ﾗﾀﾄｽｸ</v>
          </cell>
        </row>
        <row r="988">
          <cell r="A988">
            <v>36735112</v>
          </cell>
          <cell r="B988" t="str">
            <v>[栗鼠娘]ﾗﾀﾄｽｸ+</v>
          </cell>
        </row>
        <row r="989">
          <cell r="A989">
            <v>36735113</v>
          </cell>
          <cell r="B989" t="str">
            <v>[齧歯娘]ﾗﾀﾄｽｸ</v>
          </cell>
        </row>
        <row r="990">
          <cell r="A990">
            <v>17736111</v>
          </cell>
          <cell r="B990" t="str">
            <v>[桜鬼]茨木童子</v>
          </cell>
        </row>
        <row r="991">
          <cell r="A991">
            <v>17736112</v>
          </cell>
          <cell r="B991" t="str">
            <v>[桜鬼]茨木童子+</v>
          </cell>
        </row>
        <row r="992">
          <cell r="A992">
            <v>17736113</v>
          </cell>
          <cell r="B992" t="str">
            <v>[千本桜]茨木童子</v>
          </cell>
        </row>
        <row r="993">
          <cell r="A993">
            <v>16737111</v>
          </cell>
          <cell r="B993" t="str">
            <v>[温泉月女神]輝夜姫</v>
          </cell>
        </row>
        <row r="994">
          <cell r="A994">
            <v>16737112</v>
          </cell>
          <cell r="B994" t="str">
            <v>[温泉月女神]輝夜姫+</v>
          </cell>
        </row>
        <row r="995">
          <cell r="A995">
            <v>16737113</v>
          </cell>
          <cell r="B995" t="str">
            <v>[満月温桜]輝夜姫</v>
          </cell>
        </row>
        <row r="996">
          <cell r="A996">
            <v>16738111</v>
          </cell>
          <cell r="B996" t="str">
            <v>[茶目っ気悪魔]ﾊﾞﾌｫﾒｯﾄ</v>
          </cell>
        </row>
        <row r="997">
          <cell r="A997">
            <v>16738112</v>
          </cell>
          <cell r="B997" t="str">
            <v>[茶目っ気悪魔]ﾊﾞﾌｫﾒｯﾄ+</v>
          </cell>
        </row>
        <row r="998">
          <cell r="A998">
            <v>16738113</v>
          </cell>
          <cell r="B998" t="str">
            <v>[一緒に入るわよ!]ﾊﾞﾌｫﾒｯﾄ</v>
          </cell>
        </row>
        <row r="999">
          <cell r="A999">
            <v>26739111</v>
          </cell>
          <cell r="B999" t="str">
            <v>[湯けむり魔女]ﾘｯﾁ</v>
          </cell>
        </row>
        <row r="1000">
          <cell r="A1000">
            <v>26739112</v>
          </cell>
          <cell r="B1000" t="str">
            <v>[湯けむり魔女]ﾘｯﾁ+</v>
          </cell>
        </row>
        <row r="1001">
          <cell r="A1001">
            <v>26739113</v>
          </cell>
          <cell r="B1001" t="str">
            <v>[桜泉髑髏]ﾘｯﾁ</v>
          </cell>
        </row>
        <row r="1002">
          <cell r="A1002">
            <v>26740111</v>
          </cell>
          <cell r="B1002" t="str">
            <v>[入浴天使]ｹﾙﾌﾞ</v>
          </cell>
        </row>
        <row r="1003">
          <cell r="A1003">
            <v>26740112</v>
          </cell>
          <cell r="B1003" t="str">
            <v>[入浴天使]ｹﾙﾌﾞ+</v>
          </cell>
        </row>
        <row r="1004">
          <cell r="A1004">
            <v>26740113</v>
          </cell>
          <cell r="B1004" t="str">
            <v>[混浴NG!?]ｹﾙﾌﾞ</v>
          </cell>
        </row>
        <row r="1005">
          <cell r="A1005">
            <v>26741111</v>
          </cell>
          <cell r="B1005" t="str">
            <v>[温泉妖精]ｳﾝﾃﾞｨｰﾈ</v>
          </cell>
        </row>
        <row r="1006">
          <cell r="A1006">
            <v>26741112</v>
          </cell>
          <cell r="B1006" t="str">
            <v>[温泉妖精]ｳﾝﾃﾞｨｰﾈ+</v>
          </cell>
        </row>
        <row r="1007">
          <cell r="A1007">
            <v>26741113</v>
          </cell>
          <cell r="B1007" t="str">
            <v>[観桜露天]ｳﾝﾃﾞｨｰﾈ</v>
          </cell>
        </row>
        <row r="1008">
          <cell r="A1008">
            <v>36742111</v>
          </cell>
          <cell r="B1008" t="str">
            <v>[温泉歌姫]ｱﾑﾄﾞｼｱｽ</v>
          </cell>
        </row>
        <row r="1009">
          <cell r="A1009">
            <v>36742112</v>
          </cell>
          <cell r="B1009" t="str">
            <v>[温泉歌姫]ｱﾑﾄﾞｼｱｽ+</v>
          </cell>
        </row>
        <row r="1010">
          <cell r="A1010">
            <v>36742113</v>
          </cell>
          <cell r="B1010" t="str">
            <v>[桜吹雪ｱｲﾄﾞﾙ]ｱﾑﾄﾞｼｱｽ</v>
          </cell>
        </row>
        <row r="1011">
          <cell r="A1011">
            <v>36743111</v>
          </cell>
          <cell r="B1011" t="str">
            <v>[温泉戯神]ﾛｷ</v>
          </cell>
        </row>
        <row r="1012">
          <cell r="A1012">
            <v>36743112</v>
          </cell>
          <cell r="B1012" t="str">
            <v>[温泉戯神]ﾛｷ+</v>
          </cell>
        </row>
        <row r="1013">
          <cell r="A1013">
            <v>36743113</v>
          </cell>
          <cell r="B1013" t="str">
            <v>[見ちゃﾀﾞﾒ…!]ﾛｷ</v>
          </cell>
        </row>
        <row r="1014">
          <cell r="A1014">
            <v>14744111</v>
          </cell>
          <cell r="B1014" t="str">
            <v>[温泉]ﾗﾄﾞﾝ</v>
          </cell>
        </row>
        <row r="1015">
          <cell r="A1015">
            <v>14744112</v>
          </cell>
          <cell r="B1015" t="str">
            <v>[温泉]ﾗﾄﾞﾝ+</v>
          </cell>
        </row>
        <row r="1016">
          <cell r="A1016">
            <v>14744113</v>
          </cell>
          <cell r="B1016" t="str">
            <v>[金の林檎湯]ﾗﾄﾞﾝ</v>
          </cell>
        </row>
        <row r="1017">
          <cell r="A1017">
            <v>24745111</v>
          </cell>
          <cell r="B1017" t="str">
            <v>[温泉]ﾏﾝﾄﾞﾚｲｸ</v>
          </cell>
        </row>
        <row r="1018">
          <cell r="A1018">
            <v>24745112</v>
          </cell>
          <cell r="B1018" t="str">
            <v>[温泉]ﾏﾝﾄﾞﾚｲｸ+</v>
          </cell>
        </row>
        <row r="1019">
          <cell r="A1019">
            <v>24745113</v>
          </cell>
          <cell r="B1019" t="str">
            <v>[謳咲秘湯]ﾏﾝﾄﾞﾚｲｸ</v>
          </cell>
        </row>
        <row r="1020">
          <cell r="A1020">
            <v>34746111</v>
          </cell>
          <cell r="B1020" t="str">
            <v>[温泉]ﾃﾞｭﾗﾊﾝ</v>
          </cell>
        </row>
        <row r="1021">
          <cell r="A1021">
            <v>34746112</v>
          </cell>
          <cell r="B1021" t="str">
            <v>[温泉]ﾃﾞｭﾗﾊﾝ+</v>
          </cell>
        </row>
        <row r="1022">
          <cell r="A1022">
            <v>34746113</v>
          </cell>
          <cell r="B1022" t="str">
            <v>[湯浴み麗嬢]ﾃﾞｭﾗﾊﾝ</v>
          </cell>
        </row>
        <row r="1023">
          <cell r="A1023">
            <v>24747111</v>
          </cell>
          <cell r="B1023" t="str">
            <v>[温泉]ﾏｰﾒｲﾄﾞ</v>
          </cell>
        </row>
        <row r="1024">
          <cell r="A1024">
            <v>24747112</v>
          </cell>
          <cell r="B1024" t="str">
            <v>[温泉]ﾏｰﾒｲﾄﾞ+</v>
          </cell>
        </row>
        <row r="1025">
          <cell r="A1025">
            <v>24747113</v>
          </cell>
          <cell r="B1025" t="str">
            <v>[湯煙人魚姫]ﾏｰﾒｲﾄﾞ</v>
          </cell>
        </row>
        <row r="1026">
          <cell r="A1026">
            <v>27748111</v>
          </cell>
          <cell r="B1026" t="str">
            <v>[ﾋﾞｷﾆｼﾞｪﾈｼｽ]ｲﾙﾀﾞｰﾅ</v>
          </cell>
        </row>
        <row r="1027">
          <cell r="A1027">
            <v>27748112</v>
          </cell>
          <cell r="B1027" t="str">
            <v>[ﾋﾞｷﾆｼﾞｪﾈｼｽ]ｲﾙﾀﾞｰﾅ+</v>
          </cell>
        </row>
        <row r="1028">
          <cell r="A1028">
            <v>27748113</v>
          </cell>
          <cell r="B1028" t="str">
            <v>[創世の太陽神]ｲﾙﾀﾞｰﾅ</v>
          </cell>
        </row>
        <row r="1029">
          <cell r="A1029">
            <v>36749111</v>
          </cell>
          <cell r="B1029" t="str">
            <v>[深淵魔]ﾅｲﾄｺﾞｰﾝﾄ</v>
          </cell>
        </row>
        <row r="1030">
          <cell r="A1030">
            <v>36749112</v>
          </cell>
          <cell r="B1030" t="str">
            <v>[深淵魔]ﾅｲﾄｺﾞｰﾝﾄ+</v>
          </cell>
        </row>
        <row r="1031">
          <cell r="A1031">
            <v>36749113</v>
          </cell>
          <cell r="B1031" t="str">
            <v>[夜鬼翼姫]ﾅｲﾄｺﾞｰﾝﾄ</v>
          </cell>
        </row>
        <row r="1032">
          <cell r="A1032">
            <v>26750111</v>
          </cell>
          <cell r="B1032" t="str">
            <v>ｽｾﾘﾋﾞﾒ</v>
          </cell>
        </row>
        <row r="1033">
          <cell r="A1033">
            <v>26750112</v>
          </cell>
          <cell r="B1033" t="str">
            <v>ｽｾﾘﾋﾞﾒ+</v>
          </cell>
        </row>
        <row r="1034">
          <cell r="A1034">
            <v>26750113</v>
          </cell>
          <cell r="B1034" t="str">
            <v>[比礼]ｽｾﾘﾋﾞﾒ</v>
          </cell>
        </row>
        <row r="1035">
          <cell r="A1035">
            <v>14751111</v>
          </cell>
          <cell r="B1035" t="str">
            <v>[狡猾]ﾍﾟﾙｰﾀﾞ</v>
          </cell>
        </row>
        <row r="1036">
          <cell r="A1036">
            <v>14751112</v>
          </cell>
          <cell r="B1036" t="str">
            <v>[狡猾]ﾍﾟﾙｰﾀﾞ+</v>
          </cell>
        </row>
        <row r="1037">
          <cell r="A1037">
            <v>14751113</v>
          </cell>
          <cell r="B1037" t="str">
            <v>[狡猾なる遊戯]ﾍﾟﾙｰﾀﾞ</v>
          </cell>
        </row>
        <row r="1038">
          <cell r="A1038">
            <v>27752111</v>
          </cell>
          <cell r="B1038" t="str">
            <v>ｲｻﾞﾅﾐ</v>
          </cell>
        </row>
        <row r="1039">
          <cell r="A1039">
            <v>27752112</v>
          </cell>
          <cell r="B1039" t="str">
            <v>ｲｻﾞﾅﾐ+</v>
          </cell>
        </row>
        <row r="1040">
          <cell r="A1040">
            <v>27752113</v>
          </cell>
          <cell r="B1040" t="str">
            <v>[黄泉津大神]ｲｻﾞﾅﾐ</v>
          </cell>
        </row>
        <row r="1041">
          <cell r="A1041">
            <v>27893011</v>
          </cell>
          <cell r="B1041" t="str">
            <v>ｸｼｴﾙ</v>
          </cell>
        </row>
        <row r="1042">
          <cell r="A1042">
            <v>27893012</v>
          </cell>
          <cell r="B1042" t="str">
            <v>ｸｼｴﾙ+</v>
          </cell>
        </row>
        <row r="1043">
          <cell r="A1043">
            <v>27893013</v>
          </cell>
          <cell r="B1043" t="str">
            <v>[炎罰]ｸｼｴﾙ</v>
          </cell>
        </row>
        <row r="1044">
          <cell r="A1044">
            <v>37102111</v>
          </cell>
          <cell r="B1044" t="str">
            <v>[神の癒し]ﾗﾌｧｴﾙ</v>
          </cell>
        </row>
        <row r="1045">
          <cell r="A1045">
            <v>37102112</v>
          </cell>
          <cell r="B1045" t="str">
            <v>[神の癒し]ﾗﾌｧｴﾙ+</v>
          </cell>
        </row>
        <row r="1046">
          <cell r="A1046">
            <v>37102113</v>
          </cell>
          <cell r="B1046" t="str">
            <v>[癒しの守護大天使]ﾗﾌｧｴﾙ</v>
          </cell>
        </row>
        <row r="1047">
          <cell r="A1047">
            <v>17778011</v>
          </cell>
          <cell r="B1047" t="str">
            <v>ﾙｼﾌｪﾙ</v>
          </cell>
        </row>
        <row r="1048">
          <cell r="A1048">
            <v>17778012</v>
          </cell>
          <cell r="B1048" t="str">
            <v>ﾙｼﾌｪﾙ+</v>
          </cell>
        </row>
        <row r="1049">
          <cell r="A1049">
            <v>17778013</v>
          </cell>
          <cell r="B1049" t="str">
            <v>[堕天姫]ﾙｼﾌｪﾙ</v>
          </cell>
        </row>
        <row r="1050">
          <cell r="A1050">
            <v>13111011</v>
          </cell>
          <cell r="B1050" t="str">
            <v>ｶﾞﾙﾑ</v>
          </cell>
        </row>
        <row r="1051">
          <cell r="A1051">
            <v>13111012</v>
          </cell>
          <cell r="B1051" t="str">
            <v>ｶﾞﾙﾑ+</v>
          </cell>
        </row>
        <row r="1052">
          <cell r="A1052">
            <v>13111013</v>
          </cell>
          <cell r="B1052" t="str">
            <v>[番狼]ｶﾞﾙﾑ</v>
          </cell>
        </row>
        <row r="1053">
          <cell r="A1053">
            <v>11112011</v>
          </cell>
          <cell r="B1053" t="str">
            <v>ｴｰｷﾞﾙ</v>
          </cell>
        </row>
        <row r="1054">
          <cell r="A1054">
            <v>11112012</v>
          </cell>
          <cell r="B1054" t="str">
            <v>ｴｰｷﾞﾙ+</v>
          </cell>
        </row>
        <row r="1055">
          <cell r="A1055">
            <v>11112013</v>
          </cell>
          <cell r="B1055" t="str">
            <v>[船喰]ｴｰｷﾞﾙ</v>
          </cell>
        </row>
        <row r="1056">
          <cell r="A1056">
            <v>21113011</v>
          </cell>
          <cell r="B1056" t="str">
            <v>ﾒﾘｭｼﾞｰﾇ</v>
          </cell>
        </row>
        <row r="1057">
          <cell r="A1057">
            <v>21113012</v>
          </cell>
          <cell r="B1057" t="str">
            <v>ﾒﾘｭｼﾞｰﾇ+</v>
          </cell>
        </row>
        <row r="1058">
          <cell r="A1058">
            <v>21113013</v>
          </cell>
          <cell r="B1058" t="str">
            <v>[竜乙女]ﾒﾘｭｼﾞｰﾇ</v>
          </cell>
        </row>
        <row r="1059">
          <cell r="A1059">
            <v>31114011</v>
          </cell>
          <cell r="B1059" t="str">
            <v>ｲﾙﾙﾔﾝｶｼｭ</v>
          </cell>
        </row>
        <row r="1060">
          <cell r="A1060">
            <v>31114012</v>
          </cell>
          <cell r="B1060" t="str">
            <v>ｲﾙﾙﾔﾝｶｼｭ+</v>
          </cell>
        </row>
        <row r="1061">
          <cell r="A1061">
            <v>31114013</v>
          </cell>
          <cell r="B1061" t="str">
            <v>[酔竜]ｲﾙﾙﾔﾝｶｼｭ</v>
          </cell>
        </row>
        <row r="1062">
          <cell r="A1062">
            <v>15753111</v>
          </cell>
          <cell r="B1062" t="str">
            <v>[財宝強奪]ｱﾝﾄﾞﾛﾏﾘｳｽ</v>
          </cell>
        </row>
        <row r="1063">
          <cell r="A1063">
            <v>15753112</v>
          </cell>
          <cell r="B1063" t="str">
            <v>[財宝強奪]ｱﾝﾄﾞﾛﾏﾘｳｽ+</v>
          </cell>
        </row>
        <row r="1064">
          <cell r="A1064">
            <v>15753113</v>
          </cell>
          <cell r="B1064" t="str">
            <v>[蛇懲悪魔]ｱﾝﾄﾞﾛﾏﾘｳｽ</v>
          </cell>
        </row>
        <row r="1065">
          <cell r="A1065">
            <v>25754111</v>
          </cell>
          <cell r="B1065" t="str">
            <v>[財宝強奪]ｱﾝﾄﾞﾛﾏﾘｳｽ</v>
          </cell>
        </row>
        <row r="1066">
          <cell r="A1066">
            <v>25754112</v>
          </cell>
          <cell r="B1066" t="str">
            <v>[財宝強奪]ｱﾝﾄﾞﾛﾏﾘｳｽ+</v>
          </cell>
        </row>
        <row r="1067">
          <cell r="A1067">
            <v>25754113</v>
          </cell>
          <cell r="B1067" t="str">
            <v>[蛇懲悪魔]ｱﾝﾄﾞﾛﾏﾘｳｽ</v>
          </cell>
        </row>
        <row r="1068">
          <cell r="A1068">
            <v>35755111</v>
          </cell>
          <cell r="B1068" t="str">
            <v>[財宝強奪]ｱﾝﾄﾞﾛﾏﾘｳｽ</v>
          </cell>
        </row>
        <row r="1069">
          <cell r="A1069">
            <v>35755112</v>
          </cell>
          <cell r="B1069" t="str">
            <v>[財宝強奪]ｱﾝﾄﾞﾛﾏﾘｳｽ+</v>
          </cell>
        </row>
        <row r="1070">
          <cell r="A1070">
            <v>35755113</v>
          </cell>
          <cell r="B1070" t="str">
            <v>[蛇懲悪魔]ｱﾝﾄﾞﾛﾏﾘｳｽ</v>
          </cell>
        </row>
        <row r="1071">
          <cell r="A1071">
            <v>16756111</v>
          </cell>
          <cell r="B1071" t="str">
            <v/>
          </cell>
        </row>
        <row r="1072">
          <cell r="A1072">
            <v>16756112</v>
          </cell>
          <cell r="B1072" t="str">
            <v>[愛書]ｱﾓﾝ+</v>
          </cell>
        </row>
        <row r="1073">
          <cell r="A1073">
            <v>16756113</v>
          </cell>
          <cell r="B1073" t="str">
            <v/>
          </cell>
        </row>
        <row r="1074">
          <cell r="A1074">
            <v>26757111</v>
          </cell>
          <cell r="B1074" t="str">
            <v/>
          </cell>
        </row>
        <row r="1075">
          <cell r="A1075">
            <v>26757112</v>
          </cell>
          <cell r="B1075" t="str">
            <v>[愛書]ｱﾓﾝ+</v>
          </cell>
        </row>
        <row r="1076">
          <cell r="A1076">
            <v>26757113</v>
          </cell>
          <cell r="B1076" t="str">
            <v/>
          </cell>
        </row>
        <row r="1077">
          <cell r="A1077">
            <v>36758111</v>
          </cell>
          <cell r="B1077" t="str">
            <v/>
          </cell>
        </row>
        <row r="1078">
          <cell r="A1078">
            <v>36758112</v>
          </cell>
          <cell r="B1078" t="str">
            <v>[愛書]ｱﾓﾝ+</v>
          </cell>
        </row>
        <row r="1079">
          <cell r="A1079">
            <v>36758113</v>
          </cell>
          <cell r="B1079" t="str">
            <v/>
          </cell>
        </row>
        <row r="1080">
          <cell r="A1080">
            <v>17759111</v>
          </cell>
          <cell r="B1080" t="str">
            <v>[不死の運命]ﾄﾞﾗｺﾞﾝｿﾞﾝﾋﾞ</v>
          </cell>
        </row>
        <row r="1081">
          <cell r="A1081">
            <v>17759112</v>
          </cell>
          <cell r="B1081" t="str">
            <v>[不死の運命]ﾄﾞﾗｺﾞﾝｿﾞﾝﾋﾞ+</v>
          </cell>
        </row>
        <row r="1082">
          <cell r="A1082">
            <v>17759113</v>
          </cell>
          <cell r="B1082" t="str">
            <v>[桜花不死姫]ﾄﾞﾗｺﾞﾝｿﾞﾝﾋﾞ</v>
          </cell>
        </row>
        <row r="1083">
          <cell r="A1083">
            <v>27760111</v>
          </cell>
          <cell r="B1083" t="str">
            <v>[不死の運命]ﾄﾞﾗｺﾞﾝｿﾞﾝﾋﾞ</v>
          </cell>
        </row>
        <row r="1084">
          <cell r="A1084">
            <v>27760112</v>
          </cell>
          <cell r="B1084" t="str">
            <v>[不死の運命]ﾄﾞﾗｺﾞﾝｿﾞﾝﾋﾞ+</v>
          </cell>
        </row>
        <row r="1085">
          <cell r="A1085">
            <v>27760113</v>
          </cell>
          <cell r="B1085" t="str">
            <v>[桜花不死姫]ﾄﾞﾗｺﾞﾝｿﾞﾝﾋﾞ</v>
          </cell>
        </row>
        <row r="1086">
          <cell r="A1086">
            <v>37761111</v>
          </cell>
          <cell r="B1086" t="str">
            <v>[不死の運命]ﾄﾞﾗｺﾞﾝｿﾞﾝﾋﾞ</v>
          </cell>
        </row>
        <row r="1087">
          <cell r="A1087">
            <v>37761112</v>
          </cell>
          <cell r="B1087" t="str">
            <v>[不死の運命]ﾄﾞﾗｺﾞﾝｿﾞﾝﾋﾞ+</v>
          </cell>
        </row>
        <row r="1088">
          <cell r="A1088">
            <v>37761113</v>
          </cell>
          <cell r="B1088" t="str">
            <v>[桜花不死姫]ﾄﾞﾗｺﾞﾝｿﾞﾝﾋﾞ</v>
          </cell>
        </row>
        <row r="1089">
          <cell r="A1089">
            <v>15762111</v>
          </cell>
          <cell r="B1089" t="str">
            <v>[運命天女]ｳﾞｪﾙｻﾞﾝﾃﾞｨ</v>
          </cell>
        </row>
        <row r="1090">
          <cell r="A1090">
            <v>15762112</v>
          </cell>
          <cell r="B1090" t="str">
            <v>[運命天女]ｳﾞｪﾙｻﾞﾝﾃﾞｨ+</v>
          </cell>
        </row>
        <row r="1091">
          <cell r="A1091">
            <v>15762113</v>
          </cell>
          <cell r="B1091" t="str">
            <v>[運命刻神]ｳﾞｪﾙｻﾞﾝﾃﾞｨ</v>
          </cell>
        </row>
        <row r="1092">
          <cell r="A1092">
            <v>25763111</v>
          </cell>
          <cell r="B1092" t="str">
            <v>[運命天女]ｳﾞｪﾙｻﾞﾝﾃﾞｨ</v>
          </cell>
        </row>
        <row r="1093">
          <cell r="A1093">
            <v>25763112</v>
          </cell>
          <cell r="B1093" t="str">
            <v>[運命天女]ｳﾞｪﾙｻﾞﾝﾃﾞｨ+</v>
          </cell>
        </row>
        <row r="1094">
          <cell r="A1094">
            <v>25763113</v>
          </cell>
          <cell r="B1094" t="str">
            <v>[運命刻神]ｳﾞｪﾙｻﾞﾝﾃﾞｨ</v>
          </cell>
        </row>
        <row r="1095">
          <cell r="A1095">
            <v>35764111</v>
          </cell>
          <cell r="B1095" t="str">
            <v>[運命天女]ｳﾞｪﾙｻﾞﾝﾃﾞｨ</v>
          </cell>
        </row>
        <row r="1096">
          <cell r="A1096">
            <v>35764112</v>
          </cell>
          <cell r="B1096" t="str">
            <v>[運命天女]ｳﾞｪﾙｻﾞﾝﾃﾞｨ+</v>
          </cell>
        </row>
        <row r="1097">
          <cell r="A1097">
            <v>35764113</v>
          </cell>
          <cell r="B1097" t="str">
            <v>[運命刻神]ｳﾞｪﾙｻﾞﾝﾃﾞｨ</v>
          </cell>
        </row>
        <row r="1098">
          <cell r="A1098">
            <v>15765111</v>
          </cell>
          <cell r="B1098" t="str">
            <v>ｻﾃｨｰ</v>
          </cell>
        </row>
        <row r="1099">
          <cell r="A1099">
            <v>15765112</v>
          </cell>
          <cell r="B1099" t="str">
            <v>ｻﾃｨｰ+</v>
          </cell>
        </row>
        <row r="1100">
          <cell r="A1100">
            <v>15765113</v>
          </cell>
          <cell r="B1100" t="str">
            <v>[花炎輪妃]ｻﾃｨｰ</v>
          </cell>
        </row>
        <row r="1101">
          <cell r="A1101">
            <v>26766111</v>
          </cell>
          <cell r="B1101" t="str">
            <v>ﾙﾄﾞﾗ</v>
          </cell>
        </row>
        <row r="1102">
          <cell r="A1102">
            <v>26766112</v>
          </cell>
          <cell r="B1102" t="str">
            <v>ﾙﾄﾞﾗ+</v>
          </cell>
        </row>
        <row r="1103">
          <cell r="A1103">
            <v>26766113</v>
          </cell>
          <cell r="B1103" t="str">
            <v>[慈雨女神]ﾙﾄﾞﾗ</v>
          </cell>
        </row>
        <row r="1104">
          <cell r="A1104">
            <v>16767111</v>
          </cell>
          <cell r="B1104" t="str">
            <v>[隻眼雷女]ｻｲｸﾛﾌﾟｽ</v>
          </cell>
        </row>
        <row r="1105">
          <cell r="A1105">
            <v>16767112</v>
          </cell>
          <cell r="B1105" t="str">
            <v>[隻眼雷女]ｻｲｸﾛﾌﾟｽ+</v>
          </cell>
        </row>
        <row r="1106">
          <cell r="A1106">
            <v>16767113</v>
          </cell>
          <cell r="B1106" t="str">
            <v>[進撃の独眼]ｻｲｸﾛﾌﾟｽ</v>
          </cell>
        </row>
        <row r="1107">
          <cell r="A1107">
            <v>34768111</v>
          </cell>
          <cell r="B1107" t="str">
            <v>ｶﾞﾗｰﾙ</v>
          </cell>
        </row>
        <row r="1108">
          <cell r="A1108">
            <v>34768112</v>
          </cell>
          <cell r="B1108" t="str">
            <v>ｶﾞﾗｰﾙ+</v>
          </cell>
        </row>
        <row r="1109">
          <cell r="A1109">
            <v>34768113</v>
          </cell>
          <cell r="B1109" t="str">
            <v>[詩の蜜酒]ｶﾞﾗｰﾙ</v>
          </cell>
        </row>
        <row r="1110">
          <cell r="A1110">
            <v>15769111</v>
          </cell>
          <cell r="B1110" t="str">
            <v>ﾏﾚｽ</v>
          </cell>
        </row>
        <row r="1111">
          <cell r="A1111">
            <v>15769112</v>
          </cell>
          <cell r="B1111" t="str">
            <v>ﾏﾚｽ+</v>
          </cell>
        </row>
        <row r="1112">
          <cell r="A1112">
            <v>15769113</v>
          </cell>
          <cell r="B1112" t="str">
            <v>[気鋭軍神]ﾏﾚｽ</v>
          </cell>
        </row>
        <row r="1113">
          <cell r="A1113">
            <v>36770111</v>
          </cell>
          <cell r="B1113" t="str">
            <v>[桜花]ｺﾉﾊﾅｻｸﾔ</v>
          </cell>
        </row>
        <row r="1114">
          <cell r="A1114">
            <v>36770112</v>
          </cell>
          <cell r="B1114" t="str">
            <v>[桜花]ｺﾉﾊﾅｻｸﾔ+</v>
          </cell>
        </row>
        <row r="1115">
          <cell r="A1115">
            <v>36770113</v>
          </cell>
          <cell r="B1115" t="str">
            <v>[桜花美神]ｺﾉﾊﾅｻｸﾔ</v>
          </cell>
        </row>
        <row r="1116">
          <cell r="A1116">
            <v>16771111</v>
          </cell>
          <cell r="B1116" t="str">
            <v>[純心]ﾎﾟﾛｽ</v>
          </cell>
        </row>
        <row r="1117">
          <cell r="A1117">
            <v>16771112</v>
          </cell>
          <cell r="B1117" t="str">
            <v>[純心]ﾎﾟﾛｽ+</v>
          </cell>
        </row>
        <row r="1118">
          <cell r="A1118">
            <v>16771113</v>
          </cell>
          <cell r="B1118" t="str">
            <v>[純心の誘い]ﾎﾟﾛｽ</v>
          </cell>
        </row>
        <row r="1119">
          <cell r="A1119">
            <v>27772111</v>
          </cell>
          <cell r="B1119" t="str">
            <v>[麗月]ｶｸﾞﾔ</v>
          </cell>
        </row>
        <row r="1120">
          <cell r="A1120">
            <v>27772112</v>
          </cell>
          <cell r="B1120" t="str">
            <v>[麗月]ｶｸﾞﾔ+</v>
          </cell>
        </row>
        <row r="1121">
          <cell r="A1121">
            <v>27772113</v>
          </cell>
          <cell r="B1121" t="str">
            <v>[麗月騎士姫]ｶｸﾞﾔ</v>
          </cell>
        </row>
        <row r="1122">
          <cell r="A1122">
            <v>17772113</v>
          </cell>
          <cell r="B1122" t="str">
            <v>[麗月騎士姫]ｶｸﾞﾔ</v>
          </cell>
        </row>
        <row r="1123">
          <cell r="A1123">
            <v>37772113</v>
          </cell>
          <cell r="B1123" t="str">
            <v>[麗月騎士姫]ｶｸﾞﾔ</v>
          </cell>
        </row>
        <row r="1124">
          <cell r="A1124">
            <v>13773111</v>
          </cell>
          <cell r="B1124" t="str">
            <v>[ﾒｲﾄﾞ]ﾈｺﾏﾀ</v>
          </cell>
        </row>
        <row r="1125">
          <cell r="A1125">
            <v>14774111</v>
          </cell>
          <cell r="B1125" t="str">
            <v>[ﾒｲﾄﾞにゃん]ﾈｺﾏﾀ</v>
          </cell>
        </row>
        <row r="1126">
          <cell r="A1126">
            <v>16775111</v>
          </cell>
          <cell r="B1126" t="str">
            <v>[奉仕姫]ﾈｺﾏﾀ</v>
          </cell>
        </row>
        <row r="1127">
          <cell r="A1127">
            <v>16776113</v>
          </cell>
          <cell r="B1127" t="str">
            <v>[ご主人様]ﾈｺﾏﾀ</v>
          </cell>
        </row>
        <row r="1128">
          <cell r="A1128">
            <v>15777111</v>
          </cell>
          <cell r="B1128" t="str">
            <v>[ﾊﾞﾄﾙﾒｲﾄﾞ]ﾈｺﾏﾀ</v>
          </cell>
        </row>
        <row r="1129">
          <cell r="A1129">
            <v>15778113</v>
          </cell>
          <cell r="B1129" t="str">
            <v>[誘惑ﾒｲﾄﾞ]ﾈｺﾏﾀ</v>
          </cell>
        </row>
        <row r="1130">
          <cell r="A1130">
            <v>17779111</v>
          </cell>
          <cell r="B1130" t="str">
            <v>[誘惑の奉仕姫]ﾈｺﾏﾀ</v>
          </cell>
        </row>
        <row r="1131">
          <cell r="A1131">
            <v>17780113</v>
          </cell>
          <cell r="B1131" t="str">
            <v>[ぴゅあもんすたぁ]ﾈｺﾏﾀ</v>
          </cell>
        </row>
        <row r="1132">
          <cell r="A1132">
            <v>23781111</v>
          </cell>
          <cell r="B1132" t="str">
            <v>[ﾒｲﾄﾞ]ﾈｺﾏﾀ</v>
          </cell>
        </row>
        <row r="1133">
          <cell r="A1133">
            <v>24782111</v>
          </cell>
          <cell r="B1133" t="str">
            <v>[ﾒｲﾄﾞにゃん]ﾈｺﾏﾀ</v>
          </cell>
        </row>
        <row r="1134">
          <cell r="A1134">
            <v>26783111</v>
          </cell>
          <cell r="B1134" t="str">
            <v>[奉仕姫]ﾈｺﾏﾀ</v>
          </cell>
        </row>
        <row r="1135">
          <cell r="A1135">
            <v>26784113</v>
          </cell>
          <cell r="B1135" t="str">
            <v>[ご主人様]ﾈｺﾏﾀ</v>
          </cell>
        </row>
        <row r="1136">
          <cell r="A1136">
            <v>25785111</v>
          </cell>
          <cell r="B1136" t="str">
            <v>[ﾊﾞﾄﾙﾒｲﾄﾞ]ﾈｺﾏﾀ</v>
          </cell>
        </row>
        <row r="1137">
          <cell r="A1137">
            <v>25786113</v>
          </cell>
          <cell r="B1137" t="str">
            <v>[誘惑ﾒｲﾄﾞ]ﾈｺﾏﾀ</v>
          </cell>
        </row>
        <row r="1138">
          <cell r="A1138">
            <v>27787111</v>
          </cell>
          <cell r="B1138" t="str">
            <v>[誘惑の奉仕姫]ﾈｺﾏﾀ</v>
          </cell>
        </row>
        <row r="1139">
          <cell r="A1139">
            <v>27788113</v>
          </cell>
          <cell r="B1139" t="str">
            <v>[ぴゅあもんすたぁ]ﾈｺﾏﾀ</v>
          </cell>
        </row>
        <row r="1140">
          <cell r="A1140">
            <v>33789111</v>
          </cell>
          <cell r="B1140" t="str">
            <v>[ﾒｲﾄﾞ]ﾈｺﾏﾀ</v>
          </cell>
        </row>
        <row r="1141">
          <cell r="A1141">
            <v>34790111</v>
          </cell>
          <cell r="B1141" t="str">
            <v>[ﾒｲﾄﾞにゃん]ﾈｺﾏﾀ</v>
          </cell>
        </row>
        <row r="1142">
          <cell r="A1142">
            <v>36791111</v>
          </cell>
          <cell r="B1142" t="str">
            <v>[奉仕姫]ﾈｺﾏﾀ</v>
          </cell>
        </row>
        <row r="1143">
          <cell r="A1143">
            <v>36792113</v>
          </cell>
          <cell r="B1143" t="str">
            <v>[ご主人様]ﾈｺﾏﾀ</v>
          </cell>
        </row>
        <row r="1144">
          <cell r="A1144">
            <v>35793111</v>
          </cell>
          <cell r="B1144" t="str">
            <v>[ﾊﾞﾄﾙﾒｲﾄﾞ]ﾈｺﾏﾀ</v>
          </cell>
        </row>
        <row r="1145">
          <cell r="A1145">
            <v>35794113</v>
          </cell>
          <cell r="B1145" t="str">
            <v>[誘惑ﾒｲﾄﾞ]ﾈｺﾏﾀ</v>
          </cell>
        </row>
        <row r="1146">
          <cell r="A1146">
            <v>37795111</v>
          </cell>
          <cell r="B1146" t="str">
            <v>[誘惑の奉仕姫]ﾈｺﾏﾀ</v>
          </cell>
        </row>
        <row r="1147">
          <cell r="A1147">
            <v>37796113</v>
          </cell>
          <cell r="B1147" t="str">
            <v>[ぴゅあもんすたぁ]ﾈｺﾏﾀ</v>
          </cell>
        </row>
        <row r="1148">
          <cell r="A1148">
            <v>25797111</v>
          </cell>
          <cell r="B1148" t="str">
            <v>ｲﾎﾟｽ</v>
          </cell>
        </row>
        <row r="1149">
          <cell r="A1149">
            <v>25797112</v>
          </cell>
          <cell r="B1149" t="str">
            <v>ｲﾎﾟｽ+</v>
          </cell>
        </row>
        <row r="1150">
          <cell r="A1150">
            <v>25797113</v>
          </cell>
          <cell r="B1150" t="str">
            <v>[地獄の御奉仕少女]ｲﾎﾟｽ</v>
          </cell>
        </row>
        <row r="1151">
          <cell r="A1151">
            <v>36798111</v>
          </cell>
          <cell r="B1151" t="str">
            <v>[極・奉仕姫]ｲﾎﾟｽ</v>
          </cell>
        </row>
        <row r="1152">
          <cell r="A1152">
            <v>36798112</v>
          </cell>
          <cell r="B1152" t="str">
            <v>[極・奉仕姫]ｲﾎﾟｽ+</v>
          </cell>
        </row>
        <row r="1153">
          <cell r="A1153">
            <v>36798113</v>
          </cell>
          <cell r="B1153" t="str">
            <v>[極・地獄の奉仕姫]ｲﾎﾟｽ</v>
          </cell>
        </row>
        <row r="1154">
          <cell r="A1154">
            <v>15799111</v>
          </cell>
          <cell r="B1154" t="str">
            <v>[真極・冥土ﾒｲﾄﾞ]ｲﾎﾟｽ</v>
          </cell>
        </row>
        <row r="1155">
          <cell r="A1155">
            <v>15799112</v>
          </cell>
          <cell r="B1155" t="str">
            <v>[真極・冥土ﾒｲﾄﾞ]ｲﾎﾟｽ+</v>
          </cell>
        </row>
        <row r="1156">
          <cell r="A1156">
            <v>15799113</v>
          </cell>
          <cell r="B1156" t="str">
            <v>[真極・地獄でご奉仕]ｲﾎﾟｽ</v>
          </cell>
        </row>
        <row r="1157">
          <cell r="A1157">
            <v>36800111</v>
          </cell>
          <cell r="B1157" t="str">
            <v>[戯れ]ｸｰ･ｼｰ</v>
          </cell>
        </row>
        <row r="1158">
          <cell r="A1158">
            <v>36800112</v>
          </cell>
          <cell r="B1158" t="str">
            <v>[戯れ]ｸｰ･ｼｰ+</v>
          </cell>
        </row>
        <row r="1159">
          <cell r="A1159">
            <v>36800113</v>
          </cell>
          <cell r="B1159" t="str">
            <v>[犬精の戯れ]ｸｰ･ｼｰ</v>
          </cell>
        </row>
        <row r="1160">
          <cell r="A1160">
            <v>37801111</v>
          </cell>
          <cell r="B1160" t="str">
            <v>[給仕妖精王]ﾃｨﾀｰﾆｱ</v>
          </cell>
        </row>
        <row r="1161">
          <cell r="A1161">
            <v>37801112</v>
          </cell>
          <cell r="B1161" t="str">
            <v>[給仕妖精王]ﾃｨﾀｰﾆｱ+</v>
          </cell>
        </row>
        <row r="1162">
          <cell r="A1162">
            <v>37801113</v>
          </cell>
          <cell r="B1162" t="str">
            <v>[ご奉仕妖精]ﾃｨﾀｰﾆｱ</v>
          </cell>
        </row>
        <row r="1163">
          <cell r="A1163">
            <v>16802111</v>
          </cell>
          <cell r="B1163" t="str">
            <v>[天柱給仕]ｱﾄﾗｽ</v>
          </cell>
        </row>
        <row r="1164">
          <cell r="A1164">
            <v>16802112</v>
          </cell>
          <cell r="B1164" t="str">
            <v>[天柱給仕]ｱﾄﾗｽ+</v>
          </cell>
        </row>
        <row r="1165">
          <cell r="A1165">
            <v>16802113</v>
          </cell>
          <cell r="B1165" t="str">
            <v>[あっとふぉ〜む]ｱﾄﾗｽ</v>
          </cell>
        </row>
        <row r="1166">
          <cell r="A1166">
            <v>26803111</v>
          </cell>
          <cell r="B1166" t="str">
            <v>[麗触奉仕]ｸﾗｰｹﾝ</v>
          </cell>
        </row>
        <row r="1167">
          <cell r="A1167">
            <v>26803112</v>
          </cell>
          <cell r="B1167" t="str">
            <v>[麗触奉仕]ｸﾗｰｹﾝ+</v>
          </cell>
        </row>
        <row r="1168">
          <cell r="A1168">
            <v>26803113</v>
          </cell>
          <cell r="B1168" t="str">
            <v>[ぬるぬるご奉仕]ｸﾗｰｹﾝ</v>
          </cell>
        </row>
        <row r="1169">
          <cell r="A1169">
            <v>36804111</v>
          </cell>
          <cell r="B1169" t="str">
            <v>[給仕光神]ﾍﾞﾛﾎﾞｰｸﾞ</v>
          </cell>
        </row>
        <row r="1170">
          <cell r="A1170">
            <v>36804112</v>
          </cell>
          <cell r="B1170" t="str">
            <v>[給仕光神]ﾍﾞﾛﾎﾞｰｸﾞ+</v>
          </cell>
        </row>
        <row r="1171">
          <cell r="A1171">
            <v>36804113</v>
          </cell>
          <cell r="B1171" t="str">
            <v>[しょこらメイド]ﾍﾞﾛﾎﾞｰｸﾞ</v>
          </cell>
        </row>
        <row r="1172">
          <cell r="A1172">
            <v>16805111</v>
          </cell>
          <cell r="B1172" t="str">
            <v>[美麗箒神]ﾌﾚｲ</v>
          </cell>
        </row>
        <row r="1173">
          <cell r="A1173">
            <v>16805112</v>
          </cell>
          <cell r="B1173" t="str">
            <v>[美麗箒神]ﾌﾚｲ+</v>
          </cell>
        </row>
        <row r="1174">
          <cell r="A1174">
            <v>16805113</v>
          </cell>
          <cell r="B1174" t="str">
            <v>[万能ﾒｲﾄﾞ]ﾌﾚｲ</v>
          </cell>
        </row>
        <row r="1175">
          <cell r="A1175">
            <v>26806111</v>
          </cell>
          <cell r="B1175" t="str">
            <v>[契約給仕]ﾒﾌｨｽﾄﾌｪﾚｽ</v>
          </cell>
        </row>
        <row r="1176">
          <cell r="A1176">
            <v>26806112</v>
          </cell>
          <cell r="B1176" t="str">
            <v>[契約給仕]ﾒﾌｨｽﾄﾌｪﾚｽ+</v>
          </cell>
        </row>
        <row r="1177">
          <cell r="A1177">
            <v>26806113</v>
          </cell>
          <cell r="B1177" t="str">
            <v>[ﾒｲﾄﾞ契約]ﾒﾌｨｽﾄﾌｪﾚｽ</v>
          </cell>
        </row>
        <row r="1178">
          <cell r="A1178">
            <v>26807111</v>
          </cell>
          <cell r="B1178" t="str">
            <v>[ﾒｲﾄﾞの癒歌]ﾛｰﾚﾗｲ</v>
          </cell>
        </row>
        <row r="1179">
          <cell r="A1179">
            <v>26807112</v>
          </cell>
          <cell r="B1179" t="str">
            <v>[ﾒｲﾄﾞの癒歌]ﾛｰﾚﾗｲ+</v>
          </cell>
        </row>
        <row r="1180">
          <cell r="A1180">
            <v>26807113</v>
          </cell>
          <cell r="B1180" t="str">
            <v>[悲恋ﾒｲﾄﾞ]ﾛｰﾚﾗｲ</v>
          </cell>
        </row>
        <row r="1181">
          <cell r="A1181">
            <v>36808111</v>
          </cell>
          <cell r="B1181" t="str">
            <v>[愛鞭奉仕]ｵﾁｭｰ</v>
          </cell>
        </row>
        <row r="1182">
          <cell r="A1182">
            <v>36808112</v>
          </cell>
          <cell r="B1182" t="str">
            <v>[愛鞭奉仕]ｵﾁｭｰ+</v>
          </cell>
        </row>
        <row r="1183">
          <cell r="A1183">
            <v>36808113</v>
          </cell>
          <cell r="B1183" t="str">
            <v>[触手ﾒｲﾄﾞ]ｵﾁｭｰ</v>
          </cell>
        </row>
        <row r="1184">
          <cell r="A1184">
            <v>14809111</v>
          </cell>
          <cell r="B1184" t="str">
            <v>[ご奉仕]ｼｰｻｰ</v>
          </cell>
        </row>
        <row r="1185">
          <cell r="A1185">
            <v>14809112</v>
          </cell>
          <cell r="B1185" t="str">
            <v>[ご奉仕]ｼｰｻｰ+</v>
          </cell>
        </row>
        <row r="1186">
          <cell r="A1186">
            <v>14809113</v>
          </cell>
          <cell r="B1186" t="str">
            <v>[魔除け奉仕]ｼｰｻｰ</v>
          </cell>
        </row>
        <row r="1187">
          <cell r="A1187">
            <v>24810111</v>
          </cell>
          <cell r="B1187" t="str">
            <v>[ご奉仕]ｶﾌﾟﾘｺｰﾝ</v>
          </cell>
        </row>
        <row r="1188">
          <cell r="A1188">
            <v>24810112</v>
          </cell>
          <cell r="B1188" t="str">
            <v>[ご奉仕]ｶﾌﾟﾘｺｰﾝ+</v>
          </cell>
        </row>
        <row r="1189">
          <cell r="A1189">
            <v>24810113</v>
          </cell>
          <cell r="B1189" t="str">
            <v>[ﾓﾌﾓﾌご奉仕]ｶﾌﾟﾘｺｰﾝ</v>
          </cell>
        </row>
        <row r="1190">
          <cell r="A1190">
            <v>34811111</v>
          </cell>
          <cell r="B1190" t="str">
            <v>[ご奉仕]玄武</v>
          </cell>
        </row>
        <row r="1191">
          <cell r="A1191">
            <v>34811112</v>
          </cell>
          <cell r="B1191" t="str">
            <v>[ご奉仕]玄武+</v>
          </cell>
        </row>
        <row r="1192">
          <cell r="A1192">
            <v>34811113</v>
          </cell>
          <cell r="B1192" t="str">
            <v>[お掃除聖獣]玄武</v>
          </cell>
        </row>
        <row r="1193">
          <cell r="A1193">
            <v>34812111</v>
          </cell>
          <cell r="B1193" t="str">
            <v>[ご奉仕]ｲﾋﾟﾘｱ</v>
          </cell>
        </row>
        <row r="1194">
          <cell r="A1194">
            <v>34812112</v>
          </cell>
          <cell r="B1194" t="str">
            <v>[ご奉仕]ｲﾋﾟﾘｱ+</v>
          </cell>
        </row>
        <row r="1195">
          <cell r="A1195">
            <v>34812113</v>
          </cell>
          <cell r="B1195" t="str">
            <v>[誘眠ﾒｲﾄﾞ]ｲﾋﾟﾘｱ</v>
          </cell>
        </row>
        <row r="1196">
          <cell r="A1196">
            <v>34184001</v>
          </cell>
          <cell r="B1196" t="str">
            <v>ﾃﾞｭﾅﾐｽ</v>
          </cell>
        </row>
        <row r="1197">
          <cell r="A1197">
            <v>34184002</v>
          </cell>
          <cell r="B1197" t="str">
            <v>ﾃﾞｭﾅﾐｽ+</v>
          </cell>
        </row>
        <row r="1198">
          <cell r="A1198">
            <v>34184003</v>
          </cell>
          <cell r="B1198" t="str">
            <v>[力天使]ﾃﾞｭﾅﾐｽ</v>
          </cell>
        </row>
        <row r="1199">
          <cell r="A1199">
            <v>24187011</v>
          </cell>
          <cell r="B1199" t="str">
            <v>ｱﾊﾞﾄﾞﾝ</v>
          </cell>
        </row>
        <row r="1200">
          <cell r="A1200">
            <v>24187012</v>
          </cell>
          <cell r="B1200" t="str">
            <v>ｱﾊﾞﾄﾞﾝ+</v>
          </cell>
        </row>
        <row r="1201">
          <cell r="A1201">
            <v>24187013</v>
          </cell>
          <cell r="B1201" t="str">
            <v>[奈落王]ｱﾊﾞﾄﾞﾝ</v>
          </cell>
        </row>
        <row r="1202">
          <cell r="A1202">
            <v>34191011</v>
          </cell>
          <cell r="B1202" t="str">
            <v>ｸﾞｲｿﾝ</v>
          </cell>
        </row>
        <row r="1203">
          <cell r="A1203">
            <v>34191012</v>
          </cell>
          <cell r="B1203" t="str">
            <v>ｸﾞｲｿﾝ+</v>
          </cell>
        </row>
        <row r="1204">
          <cell r="A1204">
            <v>34191013</v>
          </cell>
          <cell r="B1204" t="str">
            <v>[賢明公]ｸﾞｲｿﾝ</v>
          </cell>
        </row>
        <row r="1205">
          <cell r="A1205">
            <v>14193011</v>
          </cell>
          <cell r="B1205" t="str">
            <v>ﾌﾚｲ</v>
          </cell>
        </row>
        <row r="1206">
          <cell r="A1206">
            <v>14193012</v>
          </cell>
          <cell r="B1206" t="str">
            <v>ﾌﾚｲ+</v>
          </cell>
        </row>
        <row r="1207">
          <cell r="A1207">
            <v>14193013</v>
          </cell>
          <cell r="B1207" t="str">
            <v>[秀麗]ﾌﾚｲ</v>
          </cell>
        </row>
        <row r="1208">
          <cell r="A1208">
            <v>24196011</v>
          </cell>
          <cell r="B1208" t="str">
            <v>ｱﾇﾋﾞｽ</v>
          </cell>
        </row>
        <row r="1209">
          <cell r="A1209">
            <v>24196012</v>
          </cell>
          <cell r="B1209" t="str">
            <v>ｱﾇﾋﾞｽ+</v>
          </cell>
        </row>
        <row r="1210">
          <cell r="A1210">
            <v>24196013</v>
          </cell>
          <cell r="B1210" t="str">
            <v>[死聖神]ｱﾇﾋﾞｽ</v>
          </cell>
        </row>
        <row r="1211">
          <cell r="A1211">
            <v>24198011</v>
          </cell>
          <cell r="B1211" t="str">
            <v>ﾄｰﾙ</v>
          </cell>
        </row>
        <row r="1212">
          <cell r="A1212">
            <v>24198012</v>
          </cell>
          <cell r="B1212" t="str">
            <v>ﾄｰﾙ+</v>
          </cell>
        </row>
        <row r="1213">
          <cell r="A1213">
            <v>24198013</v>
          </cell>
          <cell r="B1213" t="str">
            <v>[雷神]ﾄｰﾙ</v>
          </cell>
        </row>
        <row r="1214">
          <cell r="A1214">
            <v>34208011</v>
          </cell>
          <cell r="B1214" t="str">
            <v>ｱﾙﾗｳﾈ</v>
          </cell>
        </row>
        <row r="1215">
          <cell r="A1215">
            <v>34208012</v>
          </cell>
          <cell r="B1215" t="str">
            <v>ｱﾙﾗｳﾈ+</v>
          </cell>
        </row>
        <row r="1216">
          <cell r="A1216">
            <v>34208013</v>
          </cell>
          <cell r="B1216" t="str">
            <v>[高貴華]ｱﾙﾗｳﾈ</v>
          </cell>
        </row>
        <row r="1217">
          <cell r="A1217">
            <v>24217011</v>
          </cell>
          <cell r="B1217" t="str">
            <v>ﾌﾟﾙｰﾄ</v>
          </cell>
        </row>
        <row r="1218">
          <cell r="A1218">
            <v>24217012</v>
          </cell>
          <cell r="B1218" t="str">
            <v>ﾌﾟﾙｰﾄ+</v>
          </cell>
        </row>
        <row r="1219">
          <cell r="A1219">
            <v>24217013</v>
          </cell>
          <cell r="B1219" t="str">
            <v>[冥王]ﾌﾟﾙｰﾄ</v>
          </cell>
        </row>
        <row r="1220">
          <cell r="A1220">
            <v>14218011</v>
          </cell>
          <cell r="B1220" t="str">
            <v>ｴｷﾄﾞﾅ</v>
          </cell>
        </row>
        <row r="1221">
          <cell r="A1221">
            <v>14218012</v>
          </cell>
          <cell r="B1221" t="str">
            <v>ｴｷﾄﾞﾅ+</v>
          </cell>
        </row>
        <row r="1222">
          <cell r="A1222">
            <v>14218013</v>
          </cell>
          <cell r="B1222" t="str">
            <v>[狂蝮]ｴｷﾄﾞﾅ</v>
          </cell>
        </row>
        <row r="1223">
          <cell r="A1223">
            <v>34221011</v>
          </cell>
          <cell r="B1223" t="str">
            <v>ﾍﾟﾘｭﾄﾝ</v>
          </cell>
        </row>
        <row r="1224">
          <cell r="A1224">
            <v>34221012</v>
          </cell>
          <cell r="B1224" t="str">
            <v>ﾍﾟﾘｭﾄﾝ+</v>
          </cell>
        </row>
        <row r="1225">
          <cell r="A1225">
            <v>34221013</v>
          </cell>
          <cell r="B1225" t="str">
            <v>[怪鳥]ﾍﾟﾘｭﾄﾝ</v>
          </cell>
        </row>
        <row r="1226">
          <cell r="A1226">
            <v>23224011</v>
          </cell>
          <cell r="B1226" t="str">
            <v>麒麟</v>
          </cell>
        </row>
        <row r="1227">
          <cell r="A1227">
            <v>23224012</v>
          </cell>
          <cell r="B1227" t="str">
            <v>麒麟+</v>
          </cell>
        </row>
        <row r="1228">
          <cell r="A1228">
            <v>23224013</v>
          </cell>
          <cell r="B1228" t="str">
            <v>[天上獣]麒麟</v>
          </cell>
        </row>
        <row r="1229">
          <cell r="A1229">
            <v>33250011</v>
          </cell>
          <cell r="B1229" t="str">
            <v>ﾍｹﾄ</v>
          </cell>
        </row>
        <row r="1230">
          <cell r="A1230">
            <v>33250012</v>
          </cell>
          <cell r="B1230" t="str">
            <v>ﾍｹﾄ+</v>
          </cell>
        </row>
        <row r="1231">
          <cell r="A1231">
            <v>33250013</v>
          </cell>
          <cell r="B1231" t="str">
            <v>[復活神]ﾍｹﾄ</v>
          </cell>
        </row>
        <row r="1232">
          <cell r="A1232">
            <v>13251011</v>
          </cell>
          <cell r="B1232" t="str">
            <v>ｳｺﾊﾞｸ</v>
          </cell>
        </row>
        <row r="1233">
          <cell r="A1233">
            <v>13251012</v>
          </cell>
          <cell r="B1233" t="str">
            <v>ｳｺﾊﾞｸ+</v>
          </cell>
        </row>
        <row r="1234">
          <cell r="A1234">
            <v>13251013</v>
          </cell>
          <cell r="B1234" t="str">
            <v>[灼熱]ｳｺﾊﾞｸ</v>
          </cell>
        </row>
        <row r="1235">
          <cell r="A1235">
            <v>13266011</v>
          </cell>
          <cell r="B1235" t="str">
            <v>ﾜｰｳﾙﾌ</v>
          </cell>
        </row>
        <row r="1236">
          <cell r="A1236">
            <v>13266012</v>
          </cell>
          <cell r="B1236" t="str">
            <v>ﾜｰｳﾙﾌ+</v>
          </cell>
        </row>
        <row r="1237">
          <cell r="A1237">
            <v>13266013</v>
          </cell>
          <cell r="B1237" t="str">
            <v>[狼娘]ﾜｰｳﾙﾌ</v>
          </cell>
        </row>
        <row r="1238">
          <cell r="A1238">
            <v>33270011</v>
          </cell>
          <cell r="B1238" t="str">
            <v>砂かけ</v>
          </cell>
        </row>
        <row r="1239">
          <cell r="A1239">
            <v>33270012</v>
          </cell>
          <cell r="B1239" t="str">
            <v>砂かけ+</v>
          </cell>
        </row>
        <row r="1240">
          <cell r="A1240">
            <v>33270013</v>
          </cell>
          <cell r="B1240" t="str">
            <v>[幼婆]砂かけ</v>
          </cell>
        </row>
        <row r="1241">
          <cell r="A1241">
            <v>33278011</v>
          </cell>
          <cell r="B1241" t="str">
            <v>ﾉｰﾑ</v>
          </cell>
        </row>
        <row r="1242">
          <cell r="A1242">
            <v>33278012</v>
          </cell>
          <cell r="B1242" t="str">
            <v>ﾉｰﾑ+</v>
          </cell>
        </row>
        <row r="1243">
          <cell r="A1243">
            <v>33278013</v>
          </cell>
          <cell r="B1243" t="str">
            <v>[四精霊]ﾉｰﾑ</v>
          </cell>
        </row>
        <row r="1244">
          <cell r="A1244">
            <v>13281011</v>
          </cell>
          <cell r="B1244" t="str">
            <v>ｵｰｸ</v>
          </cell>
        </row>
        <row r="1245">
          <cell r="A1245">
            <v>13281012</v>
          </cell>
          <cell r="B1245" t="str">
            <v>ｵｰｸ+</v>
          </cell>
        </row>
        <row r="1246">
          <cell r="A1246">
            <v>13281013</v>
          </cell>
          <cell r="B1246" t="str">
            <v>[剛力]ｵｰｸ</v>
          </cell>
        </row>
        <row r="1247">
          <cell r="A1247">
            <v>33292011</v>
          </cell>
          <cell r="B1247" t="str">
            <v>ﾏｯﾄﾞﾊｯﾀｰ</v>
          </cell>
        </row>
        <row r="1248">
          <cell r="A1248">
            <v>33292012</v>
          </cell>
          <cell r="B1248" t="str">
            <v>ﾏｯﾄﾞﾊｯﾀｰ+</v>
          </cell>
        </row>
        <row r="1249">
          <cell r="A1249">
            <v>33292013</v>
          </cell>
          <cell r="B1249" t="str">
            <v>[狂乱毒]ﾏｯﾄﾞﾊｯﾀｰ</v>
          </cell>
        </row>
        <row r="1250">
          <cell r="A1250">
            <v>23296011</v>
          </cell>
          <cell r="B1250" t="str">
            <v>ﾊﾝﾌﾟﾃｨﾀﾞﾝﾌﾟﾃｨ</v>
          </cell>
        </row>
        <row r="1251">
          <cell r="A1251">
            <v>23296012</v>
          </cell>
          <cell r="B1251" t="str">
            <v>ﾊﾝﾌﾟﾃｨﾀﾞﾝﾌﾟﾃｨ+</v>
          </cell>
        </row>
        <row r="1252">
          <cell r="A1252">
            <v>23296013</v>
          </cell>
          <cell r="B1252" t="str">
            <v>[言葉遊戯]ﾊﾝﾌﾟﾃｨﾀﾞﾝﾌﾟﾃｨ</v>
          </cell>
        </row>
        <row r="1253">
          <cell r="A1253">
            <v>23315011</v>
          </cell>
          <cell r="B1253" t="str">
            <v>ｵｰﾚ･ﾙｹﾞｲｴ</v>
          </cell>
        </row>
        <row r="1254">
          <cell r="A1254">
            <v>23315012</v>
          </cell>
          <cell r="B1254" t="str">
            <v>ｵｰﾚ･ﾙｹﾞｲｴ+</v>
          </cell>
        </row>
        <row r="1255">
          <cell r="A1255">
            <v>23315013</v>
          </cell>
          <cell r="B1255" t="str">
            <v>[眠精]ｵｰﾚ･ﾙｹﾞｲｴ</v>
          </cell>
        </row>
        <row r="1256">
          <cell r="A1256">
            <v>25813111</v>
          </cell>
          <cell r="B1256" t="str">
            <v>[公爵姫]ｺﾞﾓﾘｰ</v>
          </cell>
        </row>
        <row r="1257">
          <cell r="A1257">
            <v>25813112</v>
          </cell>
          <cell r="B1257" t="str">
            <v>[公爵姫]ｺﾞﾓﾘｰ+</v>
          </cell>
        </row>
        <row r="1258">
          <cell r="A1258">
            <v>25813113</v>
          </cell>
          <cell r="B1258" t="str">
            <v>[地獄の公爵姫]ｺﾞﾓﾘｰ</v>
          </cell>
        </row>
        <row r="1259">
          <cell r="A1259">
            <v>16814111</v>
          </cell>
          <cell r="B1259" t="str">
            <v>ｾｴﾚ</v>
          </cell>
        </row>
        <row r="1260">
          <cell r="A1260">
            <v>16814112</v>
          </cell>
          <cell r="B1260" t="str">
            <v>ｾｴﾚ+</v>
          </cell>
        </row>
        <row r="1261">
          <cell r="A1261">
            <v>16814113</v>
          </cell>
          <cell r="B1261" t="str">
            <v>[悪霊軍団]ｾｴﾚ</v>
          </cell>
        </row>
        <row r="1262">
          <cell r="A1262">
            <v>17815111</v>
          </cell>
          <cell r="B1262" t="str">
            <v>ｷﾞﾙｶﾞﾒｼｭ</v>
          </cell>
        </row>
        <row r="1263">
          <cell r="A1263">
            <v>17815112</v>
          </cell>
          <cell r="B1263" t="str">
            <v>ｷﾞﾙｶﾞﾒｼｭ+</v>
          </cell>
        </row>
        <row r="1264">
          <cell r="A1264">
            <v>17815113</v>
          </cell>
          <cell r="B1264" t="str">
            <v>[征服王]ｷﾞﾙｶﾞﾒｼｭ</v>
          </cell>
        </row>
        <row r="1265">
          <cell r="A1265">
            <v>16816111</v>
          </cell>
          <cell r="B1265" t="str">
            <v>[夢音女神]ｻﾗｽｳﾞｧﾃｨｰ</v>
          </cell>
        </row>
        <row r="1266">
          <cell r="A1266">
            <v>16816112</v>
          </cell>
          <cell r="B1266" t="str">
            <v>[夢音女神]ｻﾗｽｳﾞｧﾃｨｰ+</v>
          </cell>
        </row>
        <row r="1267">
          <cell r="A1267">
            <v>16816113</v>
          </cell>
          <cell r="B1267" t="str">
            <v>[浄化神]ｻﾗｽｳﾞｧﾃｨｰ</v>
          </cell>
        </row>
        <row r="1268">
          <cell r="A1268">
            <v>36817111</v>
          </cell>
          <cell r="B1268" t="str">
            <v>[占星女神]ｳﾗﾆｱ</v>
          </cell>
        </row>
        <row r="1269">
          <cell r="A1269">
            <v>36817112</v>
          </cell>
          <cell r="B1269" t="str">
            <v>[占星女神]ｳﾗﾆｱ+</v>
          </cell>
        </row>
        <row r="1270">
          <cell r="A1270">
            <v>36817113</v>
          </cell>
          <cell r="B1270" t="str">
            <v>[天上の女神]ｳﾗﾆｱ</v>
          </cell>
        </row>
        <row r="1271">
          <cell r="A1271">
            <v>24818111</v>
          </cell>
          <cell r="B1271" t="str">
            <v>[雷槌]ﾄｰﾙ</v>
          </cell>
        </row>
        <row r="1272">
          <cell r="A1272">
            <v>24818112</v>
          </cell>
          <cell r="B1272" t="str">
            <v>[雷槌]ﾄｰﾙ+</v>
          </cell>
        </row>
        <row r="1273">
          <cell r="A1273">
            <v>24818113</v>
          </cell>
          <cell r="B1273" t="str">
            <v>[雷槌戦神]ﾄｰﾙ</v>
          </cell>
        </row>
        <row r="1274">
          <cell r="A1274">
            <v>35819111</v>
          </cell>
          <cell r="B1274" t="str">
            <v>[迷子妖精]ｵﾔﾕﾋﾞﾋﾒ</v>
          </cell>
        </row>
        <row r="1275">
          <cell r="A1275">
            <v>35819112</v>
          </cell>
          <cell r="B1275" t="str">
            <v>[迷子妖精]ｵﾔﾕﾋﾞﾋﾒ+</v>
          </cell>
        </row>
        <row r="1276">
          <cell r="A1276">
            <v>35819113</v>
          </cell>
          <cell r="B1276" t="str">
            <v>[羽ばたきの妖精]ｵﾔﾕﾋﾞﾋﾒ</v>
          </cell>
        </row>
        <row r="1277">
          <cell r="A1277">
            <v>26820111</v>
          </cell>
          <cell r="B1277" t="str">
            <v>[蓮華神]ﾗｸｼｭﾐ</v>
          </cell>
        </row>
        <row r="1278">
          <cell r="A1278">
            <v>26820112</v>
          </cell>
          <cell r="B1278" t="str">
            <v>[蓮華神]ﾗｸｼｭﾐ+</v>
          </cell>
        </row>
        <row r="1279">
          <cell r="A1279">
            <v>26820113</v>
          </cell>
          <cell r="B1279" t="str">
            <v>[蓮華女神]ﾗｸｼｭﾐ</v>
          </cell>
        </row>
        <row r="1280">
          <cell r="A1280">
            <v>16821111</v>
          </cell>
          <cell r="B1280" t="str">
            <v>[福音の音色]ﾗｸﾞｴﾙ</v>
          </cell>
        </row>
        <row r="1281">
          <cell r="A1281">
            <v>16821112</v>
          </cell>
          <cell r="B1281" t="str">
            <v>[福音の音色]ﾗｸﾞｴﾙ+</v>
          </cell>
        </row>
        <row r="1282">
          <cell r="A1282">
            <v>16821113</v>
          </cell>
          <cell r="B1282" t="str">
            <v>[福音天使]ﾗｸﾞｴﾙ</v>
          </cell>
        </row>
        <row r="1283">
          <cell r="A1283">
            <v>34822111</v>
          </cell>
          <cell r="B1283" t="str">
            <v>ｱﾗｴﾙ</v>
          </cell>
        </row>
        <row r="1284">
          <cell r="A1284">
            <v>34822112</v>
          </cell>
          <cell r="B1284" t="str">
            <v>ｱﾗｴﾙ+</v>
          </cell>
        </row>
        <row r="1285">
          <cell r="A1285">
            <v>34822113</v>
          </cell>
          <cell r="B1285" t="str">
            <v>[美羽天使]ｱﾗｴﾙ</v>
          </cell>
        </row>
        <row r="1286">
          <cell r="A1286">
            <v>25823111</v>
          </cell>
          <cell r="B1286" t="str">
            <v>[魔神]ｱｽﾓﾃﾞｳｽ</v>
          </cell>
        </row>
        <row r="1287">
          <cell r="A1287">
            <v>25823112</v>
          </cell>
          <cell r="B1287" t="str">
            <v>[魔神]ｱｽﾓﾃﾞｳｽ+</v>
          </cell>
        </row>
        <row r="1288">
          <cell r="A1288">
            <v>25823113</v>
          </cell>
          <cell r="B1288" t="str">
            <v>[憑魔王]ｱｽﾓﾃﾞｳｽ</v>
          </cell>
        </row>
        <row r="1289">
          <cell r="A1289">
            <v>16824111</v>
          </cell>
          <cell r="B1289" t="str">
            <v>[輝熱]ｶﾞﾙｰﾀﾞ</v>
          </cell>
        </row>
        <row r="1290">
          <cell r="A1290">
            <v>16824112</v>
          </cell>
          <cell r="B1290" t="str">
            <v>[輝熱]ｶﾞﾙｰﾀﾞ+</v>
          </cell>
        </row>
        <row r="1291">
          <cell r="A1291">
            <v>16824113</v>
          </cell>
          <cell r="B1291" t="str">
            <v>[美しき翼]ｶﾞﾙｰﾀﾞ</v>
          </cell>
        </row>
        <row r="1292">
          <cell r="A1292">
            <v>13155011</v>
          </cell>
          <cell r="B1292" t="str">
            <v>ｽﾚｲﾌﾟﾆﾙ</v>
          </cell>
        </row>
        <row r="1293">
          <cell r="A1293">
            <v>13155012</v>
          </cell>
          <cell r="B1293" t="str">
            <v>ｽﾚｲﾌﾟﾆﾙ+</v>
          </cell>
        </row>
        <row r="1294">
          <cell r="A1294">
            <v>13155013</v>
          </cell>
          <cell r="B1294" t="str">
            <v>[勇猛果敢]ｽﾚｲﾌﾟﾆﾙ</v>
          </cell>
        </row>
        <row r="1295">
          <cell r="A1295">
            <v>11156011</v>
          </cell>
          <cell r="B1295" t="str">
            <v>ｵｰｶﾞ</v>
          </cell>
        </row>
        <row r="1296">
          <cell r="A1296">
            <v>11156012</v>
          </cell>
          <cell r="B1296" t="str">
            <v>ｵｰｶﾞ+</v>
          </cell>
        </row>
        <row r="1297">
          <cell r="A1297">
            <v>11156013</v>
          </cell>
          <cell r="B1297" t="str">
            <v>[凶暴]ｵｰｶﾞ</v>
          </cell>
        </row>
        <row r="1298">
          <cell r="A1298">
            <v>21157011</v>
          </cell>
          <cell r="B1298" t="str">
            <v>ｶﾞﾈｰｼｬ</v>
          </cell>
        </row>
        <row r="1299">
          <cell r="A1299">
            <v>21157012</v>
          </cell>
          <cell r="B1299" t="str">
            <v>ｶﾞﾈｰｼｬ+</v>
          </cell>
        </row>
        <row r="1300">
          <cell r="A1300">
            <v>21157013</v>
          </cell>
          <cell r="B1300" t="str">
            <v>[群衆]ｶﾞﾈｰｼｬ</v>
          </cell>
        </row>
        <row r="1301">
          <cell r="A1301">
            <v>31158011</v>
          </cell>
          <cell r="B1301" t="str">
            <v>ｱｽﾋﾟﾄﾞｹﾛｰﾈ</v>
          </cell>
        </row>
        <row r="1302">
          <cell r="A1302">
            <v>31158012</v>
          </cell>
          <cell r="B1302" t="str">
            <v>ｱｽﾋﾟﾄﾞｹﾛｰﾈ+</v>
          </cell>
        </row>
        <row r="1303">
          <cell r="A1303">
            <v>31158013</v>
          </cell>
          <cell r="B1303" t="str">
            <v>[蛇亀]ｱｽﾋﾟﾄﾞｹﾛｰﾈ</v>
          </cell>
        </row>
        <row r="1304">
          <cell r="A1304">
            <v>33159011</v>
          </cell>
          <cell r="B1304" t="str">
            <v>ﾚﾑﾚｰｽ</v>
          </cell>
        </row>
        <row r="1305">
          <cell r="A1305">
            <v>33159012</v>
          </cell>
          <cell r="B1305" t="str">
            <v>ﾚﾑﾚｰｽ+</v>
          </cell>
        </row>
        <row r="1306">
          <cell r="A1306">
            <v>33159013</v>
          </cell>
          <cell r="B1306" t="str">
            <v>[絶壁浮遊]ﾚﾑﾚｰｽ</v>
          </cell>
        </row>
        <row r="1307">
          <cell r="A1307">
            <v>11160011</v>
          </cell>
          <cell r="B1307" t="str">
            <v>ﾚﾌﾟﾗｺｰﾝ</v>
          </cell>
        </row>
        <row r="1308">
          <cell r="A1308">
            <v>11160012</v>
          </cell>
          <cell r="B1308" t="str">
            <v>ﾚﾌﾟﾗｺｰﾝ+</v>
          </cell>
        </row>
        <row r="1309">
          <cell r="A1309">
            <v>11160013</v>
          </cell>
          <cell r="B1309" t="str">
            <v>[小人]ﾚﾌﾟﾗｺｰﾝ</v>
          </cell>
        </row>
        <row r="1310">
          <cell r="A1310">
            <v>21161011</v>
          </cell>
          <cell r="B1310" t="str">
            <v>ﾊｰﾋﾟｨｰ</v>
          </cell>
        </row>
        <row r="1311">
          <cell r="A1311">
            <v>21161012</v>
          </cell>
          <cell r="B1311" t="str">
            <v>ﾊｰﾋﾟｨｰ+</v>
          </cell>
        </row>
        <row r="1312">
          <cell r="A1312">
            <v>21161013</v>
          </cell>
          <cell r="B1312" t="str">
            <v>[華麗]ﾊｰﾋﾟｨｰ</v>
          </cell>
        </row>
        <row r="1313">
          <cell r="A1313">
            <v>31162011</v>
          </cell>
          <cell r="B1313" t="str">
            <v>ｱｳｽﾞﾌﾗﾑ</v>
          </cell>
        </row>
        <row r="1314">
          <cell r="A1314">
            <v>31162012</v>
          </cell>
          <cell r="B1314" t="str">
            <v>ｱｳｽﾞﾌﾗﾑ+</v>
          </cell>
        </row>
        <row r="1315">
          <cell r="A1315">
            <v>31162013</v>
          </cell>
          <cell r="B1315" t="str">
            <v>[豊満]ｱｳｽﾞﾌﾗﾑ</v>
          </cell>
        </row>
        <row r="1316">
          <cell r="A1316">
            <v>23195011</v>
          </cell>
          <cell r="B1316" t="str">
            <v>大天狗</v>
          </cell>
        </row>
        <row r="1317">
          <cell r="A1317">
            <v>23195012</v>
          </cell>
          <cell r="B1317" t="str">
            <v>大天狗+</v>
          </cell>
        </row>
        <row r="1318">
          <cell r="A1318">
            <v>23195013</v>
          </cell>
          <cell r="B1318" t="str">
            <v>[疾風]大天狗</v>
          </cell>
        </row>
        <row r="1319">
          <cell r="A1319">
            <v>21203011</v>
          </cell>
          <cell r="B1319" t="str">
            <v>ｹﾙﾋﾟｰ</v>
          </cell>
        </row>
        <row r="1320">
          <cell r="A1320">
            <v>21203012</v>
          </cell>
          <cell r="B1320" t="str">
            <v>ｹﾙﾋﾟｰ+</v>
          </cell>
        </row>
        <row r="1321">
          <cell r="A1321">
            <v>21203013</v>
          </cell>
          <cell r="B1321" t="str">
            <v>[水霊]ｹﾙﾋﾟｰ</v>
          </cell>
        </row>
        <row r="1322">
          <cell r="A1322">
            <v>11205011</v>
          </cell>
          <cell r="B1322" t="str">
            <v>ﾈﾌｨﾘﾑ</v>
          </cell>
        </row>
        <row r="1323">
          <cell r="A1323">
            <v>11205012</v>
          </cell>
          <cell r="B1323" t="str">
            <v>ﾈﾌｨﾘﾑ+</v>
          </cell>
        </row>
        <row r="1324">
          <cell r="A1324">
            <v>11205013</v>
          </cell>
          <cell r="B1324" t="str">
            <v>[怪力娘]ﾈﾌｨﾘﾑ</v>
          </cell>
        </row>
        <row r="1325">
          <cell r="A1325">
            <v>31206011</v>
          </cell>
          <cell r="B1325" t="str">
            <v>ﾊﾞﾛﾒｯﾂ</v>
          </cell>
        </row>
        <row r="1326">
          <cell r="A1326">
            <v>31206012</v>
          </cell>
          <cell r="B1326" t="str">
            <v>ﾊﾞﾛﾒｯﾂ+</v>
          </cell>
        </row>
        <row r="1327">
          <cell r="A1327">
            <v>31206013</v>
          </cell>
          <cell r="B1327" t="str">
            <v>[熟娘]ﾊﾞﾛﾒｯﾂ</v>
          </cell>
        </row>
        <row r="1328">
          <cell r="A1328">
            <v>33201011</v>
          </cell>
          <cell r="B1328" t="str">
            <v>魍魎</v>
          </cell>
        </row>
        <row r="1329">
          <cell r="A1329">
            <v>33201012</v>
          </cell>
          <cell r="B1329" t="str">
            <v>魍魎+</v>
          </cell>
        </row>
        <row r="1330">
          <cell r="A1330">
            <v>33201013</v>
          </cell>
          <cell r="B1330" t="str">
            <v>[瘴霊]魍魎</v>
          </cell>
        </row>
        <row r="1331">
          <cell r="A1331">
            <v>13202011</v>
          </cell>
          <cell r="B1331" t="str">
            <v>魑魅</v>
          </cell>
        </row>
        <row r="1332">
          <cell r="A1332">
            <v>13202012</v>
          </cell>
          <cell r="B1332" t="str">
            <v>魑魅+</v>
          </cell>
        </row>
        <row r="1333">
          <cell r="A1333">
            <v>13202013</v>
          </cell>
          <cell r="B1333" t="str">
            <v>[緑霊]魑魅</v>
          </cell>
        </row>
        <row r="1334">
          <cell r="A1334">
            <v>31188011</v>
          </cell>
          <cell r="B1334" t="str">
            <v>ﾎﾟﾙﾀｰｶﾞｲｽﾄ</v>
          </cell>
        </row>
        <row r="1335">
          <cell r="A1335">
            <v>31188012</v>
          </cell>
          <cell r="B1335" t="str">
            <v>ﾎﾟﾙﾀｰｶﾞｲｽﾄ+</v>
          </cell>
        </row>
        <row r="1336">
          <cell r="A1336">
            <v>31188013</v>
          </cell>
          <cell r="B1336" t="str">
            <v>[騒霊娘]ﾎﾟﾙﾀｰｶﾞｲｽﾄ</v>
          </cell>
        </row>
        <row r="1337">
          <cell r="A1337">
            <v>23244011</v>
          </cell>
          <cell r="B1337" t="str">
            <v>ｽｶｲﾌｨｯｼｭ</v>
          </cell>
        </row>
        <row r="1338">
          <cell r="A1338">
            <v>23244012</v>
          </cell>
          <cell r="B1338" t="str">
            <v>ｽｶｲﾌｨｯｼｭ+</v>
          </cell>
        </row>
        <row r="1339">
          <cell r="A1339">
            <v>23244013</v>
          </cell>
          <cell r="B1339" t="str">
            <v>[超速]ｽｶｲﾌｨｯｼｭ</v>
          </cell>
        </row>
        <row r="1340">
          <cell r="A1340">
            <v>11245011</v>
          </cell>
          <cell r="B1340" t="str">
            <v>ｵｳﾞｧﾝﾆｸ</v>
          </cell>
        </row>
        <row r="1341">
          <cell r="A1341">
            <v>11245012</v>
          </cell>
          <cell r="B1341" t="str">
            <v>ｵｳﾞｧﾝﾆｸ+</v>
          </cell>
        </row>
        <row r="1342">
          <cell r="A1342">
            <v>11245013</v>
          </cell>
          <cell r="B1342" t="str">
            <v>[黒猫娘]ｵｳﾞｧﾝﾆｸ</v>
          </cell>
        </row>
        <row r="1343">
          <cell r="A1343">
            <v>21246011</v>
          </cell>
          <cell r="B1343" t="str">
            <v>ｷｮﾝｼｰ</v>
          </cell>
        </row>
        <row r="1344">
          <cell r="A1344">
            <v>21246012</v>
          </cell>
          <cell r="B1344" t="str">
            <v>ｷｮﾝｼｰ+</v>
          </cell>
        </row>
        <row r="1345">
          <cell r="A1345">
            <v>21246013</v>
          </cell>
          <cell r="B1345" t="str">
            <v>[屍生]ｷｮﾝｼｰ</v>
          </cell>
        </row>
        <row r="1346">
          <cell r="A1346">
            <v>31247011</v>
          </cell>
          <cell r="B1346" t="str">
            <v>ﾜｰﾑ</v>
          </cell>
        </row>
        <row r="1347">
          <cell r="A1347">
            <v>31247012</v>
          </cell>
          <cell r="B1347" t="str">
            <v>ﾜｰﾑ+</v>
          </cell>
        </row>
        <row r="1348">
          <cell r="A1348">
            <v>31247013</v>
          </cell>
          <cell r="B1348" t="str">
            <v>[一本槍]ﾜｰﾑ</v>
          </cell>
        </row>
        <row r="1349">
          <cell r="A1349">
            <v>23286011</v>
          </cell>
          <cell r="B1349" t="str">
            <v>ﾗﾝﾀﾞ</v>
          </cell>
        </row>
        <row r="1350">
          <cell r="A1350">
            <v>23286012</v>
          </cell>
          <cell r="B1350" t="str">
            <v>ﾗﾝﾀﾞ+</v>
          </cell>
        </row>
        <row r="1351">
          <cell r="A1351">
            <v>23286013</v>
          </cell>
          <cell r="B1351" t="str">
            <v>[鬼娘]ﾗﾝﾀﾞ</v>
          </cell>
        </row>
        <row r="1352">
          <cell r="A1352">
            <v>11287011</v>
          </cell>
          <cell r="B1352" t="str">
            <v>ｼｰｻｰ</v>
          </cell>
        </row>
        <row r="1353">
          <cell r="A1353">
            <v>11287012</v>
          </cell>
          <cell r="B1353" t="str">
            <v>ｼｰｻｰ+</v>
          </cell>
        </row>
        <row r="1354">
          <cell r="A1354">
            <v>11287013</v>
          </cell>
          <cell r="B1354" t="str">
            <v>[魔獅子]ｼｰｻｰ</v>
          </cell>
        </row>
        <row r="1355">
          <cell r="A1355">
            <v>21288011</v>
          </cell>
          <cell r="B1355" t="str">
            <v>ﾋｯﾎﾟｸﾞﾘﾌ</v>
          </cell>
        </row>
        <row r="1356">
          <cell r="A1356">
            <v>21288012</v>
          </cell>
          <cell r="B1356" t="str">
            <v>ﾋｯﾎﾟｸﾞﾘﾌ+</v>
          </cell>
        </row>
        <row r="1357">
          <cell r="A1357">
            <v>21288013</v>
          </cell>
          <cell r="B1357" t="str">
            <v>[艶鷲]ﾋｯﾎﾟｸﾞﾘﾌ</v>
          </cell>
        </row>
        <row r="1358">
          <cell r="A1358">
            <v>31289011</v>
          </cell>
          <cell r="B1358" t="str">
            <v>ｷｼﾞﾑﾅｰ</v>
          </cell>
        </row>
        <row r="1359">
          <cell r="A1359">
            <v>31289012</v>
          </cell>
          <cell r="B1359" t="str">
            <v>ｷｼﾞﾑﾅｰ+</v>
          </cell>
        </row>
        <row r="1360">
          <cell r="A1360">
            <v>31289013</v>
          </cell>
          <cell r="B1360" t="str">
            <v>[琉球娘]ｷｼﾞﾑﾅｰ</v>
          </cell>
        </row>
        <row r="1361">
          <cell r="A1361">
            <v>13474011</v>
          </cell>
          <cell r="B1361" t="str">
            <v>ﾈｳﾞｧﾝ</v>
          </cell>
        </row>
        <row r="1362">
          <cell r="A1362">
            <v>13474012</v>
          </cell>
          <cell r="B1362" t="str">
            <v>ﾈｳﾞｧﾝ+</v>
          </cell>
        </row>
        <row r="1363">
          <cell r="A1363">
            <v>13474013</v>
          </cell>
          <cell r="B1363" t="str">
            <v>[鳥魔女]ﾈｳﾞｧﾝ</v>
          </cell>
        </row>
        <row r="1364">
          <cell r="A1364">
            <v>11475011</v>
          </cell>
          <cell r="B1364" t="str">
            <v>ﾀﾞｲﾀﾞﾗﾎﾞｯﾁ</v>
          </cell>
        </row>
        <row r="1365">
          <cell r="A1365">
            <v>11475012</v>
          </cell>
          <cell r="B1365" t="str">
            <v>ﾀﾞｲﾀﾞﾗﾎﾞｯﾁ+</v>
          </cell>
        </row>
        <row r="1366">
          <cell r="A1366">
            <v>11475013</v>
          </cell>
          <cell r="B1366" t="str">
            <v>[国造]ﾀﾞｲﾀﾞﾗﾎﾞｯﾁ</v>
          </cell>
        </row>
        <row r="1367">
          <cell r="A1367">
            <v>21476011</v>
          </cell>
          <cell r="B1367" t="str">
            <v>ｸｸﾙｶﾝ</v>
          </cell>
        </row>
        <row r="1368">
          <cell r="A1368">
            <v>21476012</v>
          </cell>
          <cell r="B1368" t="str">
            <v>ｸｸﾙｶﾝ+</v>
          </cell>
        </row>
        <row r="1369">
          <cell r="A1369">
            <v>21476013</v>
          </cell>
          <cell r="B1369" t="str">
            <v>[羽蛇]ｸｸﾙｶﾝ</v>
          </cell>
        </row>
        <row r="1370">
          <cell r="A1370">
            <v>31477011</v>
          </cell>
          <cell r="B1370" t="str">
            <v>ｳﾞｨｰｳﾞｨﾙ</v>
          </cell>
        </row>
        <row r="1371">
          <cell r="A1371">
            <v>31477012</v>
          </cell>
          <cell r="B1371" t="str">
            <v>ｳﾞｨｰｳﾞｨﾙ+</v>
          </cell>
        </row>
        <row r="1372">
          <cell r="A1372">
            <v>31477013</v>
          </cell>
          <cell r="B1372" t="str">
            <v>[翼竜]ｳﾞｨｰｳﾞｨﾙ</v>
          </cell>
        </row>
        <row r="1373">
          <cell r="A1373">
            <v>33577011</v>
          </cell>
          <cell r="B1373" t="str">
            <v>ｵﾁｭｰ</v>
          </cell>
        </row>
        <row r="1374">
          <cell r="A1374">
            <v>33577012</v>
          </cell>
          <cell r="B1374" t="str">
            <v>ｵﾁｭｰ+</v>
          </cell>
        </row>
        <row r="1375">
          <cell r="A1375">
            <v>33577013</v>
          </cell>
          <cell r="B1375" t="str">
            <v>[愛鞭精]ｵﾁｭｰ</v>
          </cell>
        </row>
        <row r="1376">
          <cell r="A1376">
            <v>11578011</v>
          </cell>
          <cell r="B1376" t="str">
            <v>ｶﾝﾌｭｰﾙ</v>
          </cell>
        </row>
        <row r="1377">
          <cell r="A1377">
            <v>11578012</v>
          </cell>
          <cell r="B1377" t="str">
            <v>ｶﾝﾌｭｰﾙ+</v>
          </cell>
        </row>
        <row r="1378">
          <cell r="A1378">
            <v>11578013</v>
          </cell>
          <cell r="B1378" t="str">
            <v>[角魔獣]ｶﾝﾌｭｰﾙ</v>
          </cell>
        </row>
        <row r="1379">
          <cell r="A1379">
            <v>31579011</v>
          </cell>
          <cell r="B1379" t="str">
            <v>ｴｳﾘｭｱﾚｰ</v>
          </cell>
        </row>
        <row r="1380">
          <cell r="A1380">
            <v>31579012</v>
          </cell>
          <cell r="B1380" t="str">
            <v>ｴｳﾘｭｱﾚｰ+</v>
          </cell>
        </row>
        <row r="1381">
          <cell r="A1381">
            <v>31579013</v>
          </cell>
          <cell r="B1381" t="str">
            <v>[優蛇妃]ｴｳﾘｭｱﾚｰ</v>
          </cell>
        </row>
        <row r="1382">
          <cell r="A1382">
            <v>21580011</v>
          </cell>
          <cell r="B1382" t="str">
            <v>かまいたち</v>
          </cell>
        </row>
        <row r="1383">
          <cell r="A1383">
            <v>21580012</v>
          </cell>
          <cell r="B1383" t="str">
            <v>かまいたち+</v>
          </cell>
        </row>
        <row r="1384">
          <cell r="A1384">
            <v>21580013</v>
          </cell>
          <cell r="B1384" t="str">
            <v>[鎌妖獣]かまいたち</v>
          </cell>
        </row>
        <row r="1385">
          <cell r="A1385">
            <v>23643011</v>
          </cell>
          <cell r="B1385" t="str">
            <v>ﾏｶﾗ</v>
          </cell>
        </row>
        <row r="1386">
          <cell r="A1386">
            <v>23643012</v>
          </cell>
          <cell r="B1386" t="str">
            <v>ﾏｶﾗ+</v>
          </cell>
        </row>
        <row r="1387">
          <cell r="A1387">
            <v>23643013</v>
          </cell>
          <cell r="B1387" t="str">
            <v>[怪魚姫]ﾏｶﾗ</v>
          </cell>
        </row>
        <row r="1388">
          <cell r="A1388">
            <v>11644011</v>
          </cell>
          <cell r="B1388" t="str">
            <v>ﾊﾞﾆｯﾌﾟ</v>
          </cell>
        </row>
        <row r="1389">
          <cell r="A1389">
            <v>11644012</v>
          </cell>
          <cell r="B1389" t="str">
            <v>ﾊﾞﾆｯﾌﾟ+</v>
          </cell>
        </row>
        <row r="1390">
          <cell r="A1390">
            <v>11644013</v>
          </cell>
          <cell r="B1390" t="str">
            <v>[怪奇姫]ﾊﾞﾆｯﾌﾟ</v>
          </cell>
        </row>
        <row r="1391">
          <cell r="A1391">
            <v>31645011</v>
          </cell>
          <cell r="B1391" t="str">
            <v>ﾎﾞｶﾞｰﾄ</v>
          </cell>
        </row>
        <row r="1392">
          <cell r="A1392">
            <v>31645012</v>
          </cell>
          <cell r="B1392" t="str">
            <v>ﾎﾞｶﾞｰﾄ+</v>
          </cell>
        </row>
        <row r="1393">
          <cell r="A1393">
            <v>31645013</v>
          </cell>
          <cell r="B1393" t="str">
            <v>[精戯姫]ﾎﾞｶﾞｰﾄ</v>
          </cell>
        </row>
        <row r="1394">
          <cell r="A1394">
            <v>21647011</v>
          </cell>
          <cell r="B1394" t="str">
            <v>ﾃｨｼｭﾄﾘﾔ</v>
          </cell>
        </row>
        <row r="1395">
          <cell r="A1395">
            <v>21647012</v>
          </cell>
          <cell r="B1395" t="str">
            <v>ﾃｨｼｭﾄﾘﾔ+</v>
          </cell>
        </row>
        <row r="1396">
          <cell r="A1396">
            <v>21647013</v>
          </cell>
          <cell r="B1396" t="str">
            <v>[慈雨姫]ﾃｨｼｭﾄﾘﾔ</v>
          </cell>
        </row>
        <row r="1397">
          <cell r="A1397">
            <v>27165111</v>
          </cell>
          <cell r="B1397" t="str">
            <v>[魔の鎌]ﾀﾅﾄｽ</v>
          </cell>
        </row>
        <row r="1398">
          <cell r="A1398">
            <v>27165112</v>
          </cell>
          <cell r="B1398" t="str">
            <v>[魔の鎌]ﾀﾅﾄｽ+</v>
          </cell>
        </row>
        <row r="1399">
          <cell r="A1399">
            <v>27165113</v>
          </cell>
          <cell r="B1399" t="str">
            <v>[魔鎌の死神]ﾀﾅﾄｽ</v>
          </cell>
        </row>
        <row r="1400">
          <cell r="A1400">
            <v>13825111</v>
          </cell>
          <cell r="B1400" t="str">
            <v>[そわそわ]ﾋﾟｸﾘﾝ</v>
          </cell>
        </row>
        <row r="1401">
          <cell r="A1401">
            <v>14826111</v>
          </cell>
          <cell r="B1401" t="str">
            <v>[ﾊﾟｰﾃｨｰの始まり]ﾋﾟｸﾘﾝ</v>
          </cell>
        </row>
        <row r="1402">
          <cell r="A1402">
            <v>16827111</v>
          </cell>
          <cell r="B1402" t="str">
            <v>[おかえり]ﾋﾟｸﾘﾝ</v>
          </cell>
        </row>
        <row r="1403">
          <cell r="A1403">
            <v>16828113</v>
          </cell>
          <cell r="B1403" t="str">
            <v>[ﾏｽﾀｰと永遠に]ﾋﾟｸﾘﾝ</v>
          </cell>
        </row>
        <row r="1404">
          <cell r="A1404">
            <v>15829111</v>
          </cell>
          <cell r="B1404" t="str">
            <v>[ﾗﾌﾞﾏｽﾀｰ]ﾋﾟｸﾘﾝ</v>
          </cell>
        </row>
        <row r="1405">
          <cell r="A1405">
            <v>15830113</v>
          </cell>
          <cell r="B1405" t="str">
            <v>[新婚ﾗｲﾌ]ﾋﾟｸﾘﾝ</v>
          </cell>
        </row>
        <row r="1406">
          <cell r="A1406">
            <v>17831111</v>
          </cell>
          <cell r="B1406" t="str">
            <v>[祝福の宴]ﾋﾟｸﾘﾝ</v>
          </cell>
        </row>
        <row r="1407">
          <cell r="A1407">
            <v>17832113</v>
          </cell>
          <cell r="B1407" t="str">
            <v>[新婚☆妖精]ﾋﾟｸﾘﾝ</v>
          </cell>
        </row>
        <row r="1408">
          <cell r="A1408">
            <v>23833111</v>
          </cell>
          <cell r="B1408" t="str">
            <v>[そわそわ]ﾋﾟｸﾘﾝ</v>
          </cell>
        </row>
        <row r="1409">
          <cell r="A1409">
            <v>24834111</v>
          </cell>
          <cell r="B1409" t="str">
            <v>[ﾊﾟｰﾃｨｰの始まり]ﾋﾟｸﾘﾝ</v>
          </cell>
        </row>
        <row r="1410">
          <cell r="A1410">
            <v>26835111</v>
          </cell>
          <cell r="B1410" t="str">
            <v>[おかえり]ﾋﾟｸﾘﾝ</v>
          </cell>
        </row>
        <row r="1411">
          <cell r="A1411">
            <v>26836113</v>
          </cell>
          <cell r="B1411" t="str">
            <v>[ﾏｽﾀｰと永遠に]ﾋﾟｸﾘﾝ</v>
          </cell>
        </row>
        <row r="1412">
          <cell r="A1412">
            <v>25837111</v>
          </cell>
          <cell r="B1412" t="str">
            <v>[ﾗﾌﾞﾏｽﾀｰ]ﾋﾟｸﾘﾝ</v>
          </cell>
        </row>
        <row r="1413">
          <cell r="A1413">
            <v>25838113</v>
          </cell>
          <cell r="B1413" t="str">
            <v>[新婚ﾗｲﾌ]ﾋﾟｸﾘﾝ</v>
          </cell>
        </row>
        <row r="1414">
          <cell r="A1414">
            <v>27839111</v>
          </cell>
          <cell r="B1414" t="str">
            <v>[祝福の宴]ﾋﾟｸﾘﾝ</v>
          </cell>
        </row>
        <row r="1415">
          <cell r="A1415">
            <v>27840113</v>
          </cell>
          <cell r="B1415" t="str">
            <v>[新婚☆妖精]ﾋﾟｸﾘﾝ</v>
          </cell>
        </row>
        <row r="1416">
          <cell r="A1416">
            <v>33841111</v>
          </cell>
          <cell r="B1416" t="str">
            <v>[そわそわ]ﾋﾟｸﾘﾝ</v>
          </cell>
        </row>
        <row r="1417">
          <cell r="A1417">
            <v>34842111</v>
          </cell>
          <cell r="B1417" t="str">
            <v>[ﾊﾟｰﾃｨｰの始まり]ﾋﾟｸﾘﾝ</v>
          </cell>
        </row>
        <row r="1418">
          <cell r="A1418">
            <v>36843111</v>
          </cell>
          <cell r="B1418" t="str">
            <v>[おかえり]ﾋﾟｸﾘﾝ</v>
          </cell>
        </row>
        <row r="1419">
          <cell r="A1419">
            <v>36844113</v>
          </cell>
          <cell r="B1419" t="str">
            <v>[ﾏｽﾀｰと永遠に]ﾋﾟｸﾘﾝ</v>
          </cell>
        </row>
        <row r="1420">
          <cell r="A1420">
            <v>35845111</v>
          </cell>
          <cell r="B1420" t="str">
            <v>[ﾗﾌﾞﾏｽﾀｰ]ﾋﾟｸﾘﾝ</v>
          </cell>
        </row>
        <row r="1421">
          <cell r="A1421">
            <v>35846113</v>
          </cell>
          <cell r="B1421" t="str">
            <v>[新婚ﾗｲﾌ]ﾋﾟｸﾘﾝ</v>
          </cell>
        </row>
        <row r="1422">
          <cell r="A1422">
            <v>37847111</v>
          </cell>
          <cell r="B1422" t="str">
            <v>[祝福の宴]ﾋﾟｸﾘﾝ</v>
          </cell>
        </row>
        <row r="1423">
          <cell r="A1423">
            <v>37848113</v>
          </cell>
          <cell r="B1423" t="str">
            <v>[新婚☆妖精]ﾋﾟｸﾘﾝ</v>
          </cell>
        </row>
        <row r="1424">
          <cell r="A1424">
            <v>25849111</v>
          </cell>
          <cell r="B1424" t="str">
            <v>[艶惑花嫁]ﾊﾟｽﾞｽﾞ</v>
          </cell>
        </row>
        <row r="1425">
          <cell r="A1425">
            <v>25849112</v>
          </cell>
          <cell r="B1425" t="str">
            <v>[艶惑花嫁]ﾊﾟｽﾞｽﾞ+</v>
          </cell>
        </row>
        <row r="1426">
          <cell r="A1426">
            <v>25849113</v>
          </cell>
          <cell r="B1426" t="str">
            <v>[黒装の魔嫁姫]ﾊﾟｽﾞｽﾞ</v>
          </cell>
        </row>
        <row r="1427">
          <cell r="A1427">
            <v>36850111</v>
          </cell>
          <cell r="B1427" t="str">
            <v>[極・漆黒花嫁]ﾊﾟｽﾞｽﾞ</v>
          </cell>
        </row>
        <row r="1428">
          <cell r="A1428">
            <v>36850112</v>
          </cell>
          <cell r="B1428" t="str">
            <v>[極・漆黒花嫁]ﾊﾟｽﾞｽﾞ+</v>
          </cell>
        </row>
        <row r="1429">
          <cell r="A1429">
            <v>36850113</v>
          </cell>
          <cell r="B1429" t="str">
            <v>[極・漆黒魔嫁]ﾊﾟｽﾞｽﾞ</v>
          </cell>
        </row>
        <row r="1430">
          <cell r="A1430">
            <v>15851111</v>
          </cell>
          <cell r="B1430" t="str">
            <v>[真極・恐嵐花嫁]ﾊﾟｽﾞｽﾞ</v>
          </cell>
        </row>
        <row r="1431">
          <cell r="A1431">
            <v>15851112</v>
          </cell>
          <cell r="B1431" t="str">
            <v>[真極・恐嵐花嫁]ﾊﾟｽﾞｽﾞ+</v>
          </cell>
        </row>
        <row r="1432">
          <cell r="A1432">
            <v>15851113</v>
          </cell>
          <cell r="B1432" t="str">
            <v>[真極・黒装花嫁]ﾊﾟｽﾞｽﾞ</v>
          </cell>
        </row>
        <row r="1433">
          <cell r="A1433">
            <v>16852111</v>
          </cell>
          <cell r="B1433" t="str">
            <v>[大炎]ｻﾗﾏﾝﾀﾞ</v>
          </cell>
        </row>
        <row r="1434">
          <cell r="A1434">
            <v>16852112</v>
          </cell>
          <cell r="B1434" t="str">
            <v>[大炎]ｻﾗﾏﾝﾀﾞ+</v>
          </cell>
        </row>
        <row r="1435">
          <cell r="A1435">
            <v>16852113</v>
          </cell>
          <cell r="B1435" t="str">
            <v>[大炎蜥蜴]ｻﾗﾏﾝﾀﾞ</v>
          </cell>
        </row>
        <row r="1436">
          <cell r="A1436">
            <v>38853111</v>
          </cell>
          <cell r="B1436" t="str">
            <v>[千年初夜]九尾の狐</v>
          </cell>
        </row>
        <row r="1437">
          <cell r="A1437">
            <v>38853112</v>
          </cell>
          <cell r="B1437" t="str">
            <v>[千年初夜]九尾の狐+</v>
          </cell>
        </row>
        <row r="1438">
          <cell r="A1438">
            <v>38853113</v>
          </cell>
          <cell r="B1438" t="str">
            <v>[嫁入り]九尾の狐</v>
          </cell>
        </row>
        <row r="1439">
          <cell r="A1439">
            <v>27854111</v>
          </cell>
          <cell r="B1439" t="str">
            <v>[結婚天使]ｶﾞﾌﾞﾘｴﾙ</v>
          </cell>
        </row>
        <row r="1440">
          <cell r="A1440">
            <v>27854112</v>
          </cell>
          <cell r="B1440" t="str">
            <v>[結婚天使]ｶﾞﾌﾞﾘｴﾙ+</v>
          </cell>
        </row>
        <row r="1441">
          <cell r="A1441">
            <v>27854113</v>
          </cell>
          <cell r="B1441" t="str">
            <v>[花嫁天使]ｶﾞﾌﾞﾘｴﾙ</v>
          </cell>
        </row>
        <row r="1442">
          <cell r="A1442">
            <v>17855111</v>
          </cell>
          <cell r="B1442" t="str">
            <v>[ﾌﾞﾗｲﾀﾞﾙﾋﾛｲﾝ]ﾍﾗｸﾚｽ</v>
          </cell>
        </row>
        <row r="1443">
          <cell r="A1443">
            <v>17855112</v>
          </cell>
          <cell r="B1443" t="str">
            <v>[ﾌﾞﾗｲﾀﾞﾙﾋﾛｲﾝ]ﾍﾗｸﾚｽ+</v>
          </cell>
        </row>
        <row r="1444">
          <cell r="A1444">
            <v>17855113</v>
          </cell>
          <cell r="B1444" t="str">
            <v>[英雄花嫁]ﾍﾗｸﾚｽ</v>
          </cell>
        </row>
        <row r="1445">
          <cell r="A1445">
            <v>16856111</v>
          </cell>
          <cell r="B1445" t="str">
            <v>[ﾃｯﾍﾟﾝ花嫁]ｺﾞﾌﾞﾘﾝ</v>
          </cell>
        </row>
        <row r="1446">
          <cell r="A1446">
            <v>16856112</v>
          </cell>
          <cell r="B1446" t="str">
            <v>[ﾃｯﾍﾟﾝ花嫁]ｺﾞﾌﾞﾘﾝ+</v>
          </cell>
        </row>
        <row r="1447">
          <cell r="A1447">
            <v>16856113</v>
          </cell>
          <cell r="B1447" t="str">
            <v>[嫁に金棒]ｺﾞﾌﾞﾘﾝ</v>
          </cell>
        </row>
        <row r="1448">
          <cell r="A1448">
            <v>16857111</v>
          </cell>
          <cell r="B1448" t="str">
            <v>[花嫁姫]ｳﾞｧﾙｷﾘｰ</v>
          </cell>
        </row>
        <row r="1449">
          <cell r="A1449">
            <v>16857112</v>
          </cell>
          <cell r="B1449" t="str">
            <v>[花嫁姫]ｳﾞｧﾙｷﾘｰ+</v>
          </cell>
        </row>
        <row r="1450">
          <cell r="A1450">
            <v>16857113</v>
          </cell>
          <cell r="B1450" t="str">
            <v>[戦花嫁]ｳﾞｧﾙｷﾘｰ</v>
          </cell>
        </row>
        <row r="1451">
          <cell r="A1451">
            <v>16858111</v>
          </cell>
          <cell r="B1451" t="str">
            <v>[正夢花嫁]ﾘｰﾌｪ</v>
          </cell>
        </row>
        <row r="1452">
          <cell r="A1452">
            <v>16858112</v>
          </cell>
          <cell r="B1452" t="str">
            <v>[正夢花嫁]ﾘｰﾌｪ+</v>
          </cell>
        </row>
        <row r="1453">
          <cell r="A1453">
            <v>16858113</v>
          </cell>
          <cell r="B1453" t="str">
            <v>[嫁抱っこ]ﾘｰﾌｪ</v>
          </cell>
        </row>
        <row r="1454">
          <cell r="A1454">
            <v>26859111</v>
          </cell>
          <cell r="B1454" t="str">
            <v>[花嫁海神]ﾎﾟｾｲﾄﾞﾝ</v>
          </cell>
        </row>
        <row r="1455">
          <cell r="A1455">
            <v>26859112</v>
          </cell>
          <cell r="B1455" t="str">
            <v>[花嫁海神]ﾎﾟｾｲﾄﾞﾝ+</v>
          </cell>
        </row>
        <row r="1456">
          <cell r="A1456">
            <v>26859113</v>
          </cell>
          <cell r="B1456" t="str">
            <v>[海神の入籍]ﾎﾟｾｲﾄﾞﾝ</v>
          </cell>
        </row>
        <row r="1457">
          <cell r="A1457">
            <v>26860111</v>
          </cell>
          <cell r="B1457" t="str">
            <v>[誘拐花嫁]ﾍﾟﾙｾﾎﾟﾈ</v>
          </cell>
        </row>
        <row r="1458">
          <cell r="A1458">
            <v>26860112</v>
          </cell>
          <cell r="B1458" t="str">
            <v>[誘拐花嫁]ﾍﾟﾙｾﾎﾟﾈ+</v>
          </cell>
        </row>
        <row r="1459">
          <cell r="A1459">
            <v>26860113</v>
          </cell>
          <cell r="B1459" t="str">
            <v>[冥府花嫁]ﾍﾟﾙｾﾎﾟﾈ</v>
          </cell>
        </row>
        <row r="1460">
          <cell r="A1460">
            <v>36861111</v>
          </cell>
          <cell r="B1460" t="str">
            <v>[求愛花嫁]ﾄｳﾃﾂ</v>
          </cell>
        </row>
        <row r="1461">
          <cell r="A1461">
            <v>36861112</v>
          </cell>
          <cell r="B1461" t="str">
            <v>[求愛花嫁]ﾄｳﾃﾂ+</v>
          </cell>
        </row>
        <row r="1462">
          <cell r="A1462">
            <v>36861113</v>
          </cell>
          <cell r="B1462" t="str">
            <v>[婚姻の契り]ﾄｳﾃﾂ</v>
          </cell>
        </row>
        <row r="1463">
          <cell r="A1463">
            <v>36862111</v>
          </cell>
          <cell r="B1463" t="str">
            <v>[至高花嫁]ｾﾞｳｽ</v>
          </cell>
        </row>
        <row r="1464">
          <cell r="A1464">
            <v>36862112</v>
          </cell>
          <cell r="B1464" t="str">
            <v>[至高花嫁]ｾﾞｳｽ+</v>
          </cell>
        </row>
        <row r="1465">
          <cell r="A1465">
            <v>36862113</v>
          </cell>
          <cell r="B1465" t="str">
            <v>[花嫁最高神]ｾﾞｳｽ</v>
          </cell>
        </row>
        <row r="1466">
          <cell r="A1466">
            <v>14863111</v>
          </cell>
          <cell r="B1466" t="str">
            <v>[花嫁]河童</v>
          </cell>
        </row>
        <row r="1467">
          <cell r="A1467">
            <v>14863112</v>
          </cell>
          <cell r="B1467" t="str">
            <v>[花嫁]河童+</v>
          </cell>
        </row>
        <row r="1468">
          <cell r="A1468">
            <v>14863113</v>
          </cell>
          <cell r="B1468" t="str">
            <v>[水神花嫁]河童</v>
          </cell>
        </row>
        <row r="1469">
          <cell r="A1469">
            <v>24864111</v>
          </cell>
          <cell r="B1469" t="str">
            <v>[花嫁]朱雀</v>
          </cell>
        </row>
        <row r="1470">
          <cell r="A1470">
            <v>24864112</v>
          </cell>
          <cell r="B1470" t="str">
            <v>[花嫁]朱雀+</v>
          </cell>
        </row>
        <row r="1471">
          <cell r="A1471">
            <v>24864113</v>
          </cell>
          <cell r="B1471" t="str">
            <v>[花嫁姫]朱雀</v>
          </cell>
        </row>
        <row r="1472">
          <cell r="A1472">
            <v>34865111</v>
          </cell>
          <cell r="B1472" t="str">
            <v>[花嫁]ｱﾓﾝ</v>
          </cell>
        </row>
        <row r="1473">
          <cell r="A1473">
            <v>34865112</v>
          </cell>
          <cell r="B1473" t="str">
            <v>[花嫁]ｱﾓﾝ+</v>
          </cell>
        </row>
        <row r="1474">
          <cell r="A1474">
            <v>34865113</v>
          </cell>
          <cell r="B1474" t="str">
            <v>[花嫁姫]ｱﾓﾝ</v>
          </cell>
        </row>
        <row r="1475">
          <cell r="A1475">
            <v>24866111</v>
          </cell>
          <cell r="B1475" t="str">
            <v>[花嫁]ｲｴﾃｨ</v>
          </cell>
        </row>
        <row r="1476">
          <cell r="A1476">
            <v>24866112</v>
          </cell>
          <cell r="B1476" t="str">
            <v>[花嫁]ｲｴﾃｨ+</v>
          </cell>
        </row>
        <row r="1477">
          <cell r="A1477">
            <v>24866113</v>
          </cell>
          <cell r="B1477" t="str">
            <v>[氷雪花嫁]ｲｴﾃｨ</v>
          </cell>
        </row>
        <row r="1478">
          <cell r="A1478">
            <v>26867111</v>
          </cell>
          <cell r="B1478" t="str">
            <v>[祝福女神]ﾌﾚｲﾔ</v>
          </cell>
        </row>
        <row r="1479">
          <cell r="A1479">
            <v>26867112</v>
          </cell>
          <cell r="B1479" t="str">
            <v>[祝福女神]ﾌﾚｲﾔ+</v>
          </cell>
        </row>
        <row r="1480">
          <cell r="A1480">
            <v>26867113</v>
          </cell>
          <cell r="B1480" t="str">
            <v>[2ndAnniversary]ﾌﾚｲﾔ</v>
          </cell>
        </row>
        <row r="1481">
          <cell r="A1481">
            <v>16868111</v>
          </cell>
          <cell r="B1481" t="str">
            <v>[記念竜王]ﾊﾞﾊﾑｰﾄ</v>
          </cell>
        </row>
        <row r="1482">
          <cell r="A1482">
            <v>16868112</v>
          </cell>
          <cell r="B1482" t="str">
            <v>[記念竜王]ﾊﾞﾊﾑｰﾄ+</v>
          </cell>
        </row>
        <row r="1483">
          <cell r="A1483">
            <v>16868113</v>
          </cell>
          <cell r="B1483" t="str">
            <v>[2ndAnniversary]ﾊﾞﾊﾑｰﾄ</v>
          </cell>
        </row>
        <row r="1484">
          <cell r="A1484">
            <v>26869111</v>
          </cell>
          <cell r="B1484" t="str">
            <v>[記念竜王]ﾊﾞﾊﾑｰﾄ</v>
          </cell>
        </row>
        <row r="1485">
          <cell r="A1485">
            <v>26869112</v>
          </cell>
          <cell r="B1485" t="str">
            <v>[記念竜王]ﾊﾞﾊﾑｰﾄ+</v>
          </cell>
        </row>
        <row r="1486">
          <cell r="A1486">
            <v>26869113</v>
          </cell>
          <cell r="B1486" t="str">
            <v>[2ndAnniversary]ﾊﾞﾊﾑｰﾄ</v>
          </cell>
        </row>
        <row r="1487">
          <cell r="A1487">
            <v>36870111</v>
          </cell>
          <cell r="B1487" t="str">
            <v>[記念竜王]ﾊﾞﾊﾑｰﾄ</v>
          </cell>
        </row>
        <row r="1488">
          <cell r="A1488">
            <v>36870112</v>
          </cell>
          <cell r="B1488" t="str">
            <v>[記念竜王]ﾊﾞﾊﾑｰﾄ+</v>
          </cell>
        </row>
        <row r="1489">
          <cell r="A1489">
            <v>36870113</v>
          </cell>
          <cell r="B1489" t="str">
            <v>[2ndAnniversary]ﾊﾞﾊﾑｰﾄ</v>
          </cell>
        </row>
        <row r="1490">
          <cell r="A1490">
            <v>17871111</v>
          </cell>
          <cell r="B1490" t="str">
            <v>[淫魔]ﾘﾘﾝ</v>
          </cell>
        </row>
        <row r="1491">
          <cell r="A1491">
            <v>17871112</v>
          </cell>
          <cell r="B1491" t="str">
            <v>[淫魔]ﾘﾘﾝ+</v>
          </cell>
        </row>
        <row r="1492">
          <cell r="A1492">
            <v>17871113</v>
          </cell>
          <cell r="B1492" t="str">
            <v>[創世淫魔]ﾘﾘﾝ</v>
          </cell>
        </row>
        <row r="1493">
          <cell r="A1493">
            <v>27871113</v>
          </cell>
          <cell r="B1493" t="str">
            <v>[創世淫魔]ﾘﾘﾝ</v>
          </cell>
        </row>
        <row r="1494">
          <cell r="A1494">
            <v>37871113</v>
          </cell>
          <cell r="B1494" t="str">
            <v>[創世淫魔]ﾘﾘﾝ</v>
          </cell>
        </row>
        <row r="1495">
          <cell r="A1495">
            <v>16717011</v>
          </cell>
          <cell r="B1495" t="str">
            <v>ﾃｽｶﾄﾘﾎﾟｶ</v>
          </cell>
        </row>
        <row r="1496">
          <cell r="A1496">
            <v>16717012</v>
          </cell>
          <cell r="B1496" t="str">
            <v>ﾃｽｶﾄﾘﾎﾟｶ+</v>
          </cell>
        </row>
        <row r="1497">
          <cell r="A1497">
            <v>16717013</v>
          </cell>
          <cell r="B1497" t="str">
            <v>[黒曜鏡姫]ﾃｽｶﾄﾘﾎﾟｶ</v>
          </cell>
        </row>
        <row r="1498">
          <cell r="A1498">
            <v>37044111</v>
          </cell>
          <cell r="B1498" t="str">
            <v>ｸｲｰﾝﾒｲﾌﾞ</v>
          </cell>
        </row>
        <row r="1499">
          <cell r="A1499">
            <v>37044112</v>
          </cell>
          <cell r="B1499" t="str">
            <v>ｸｲｰﾝﾒｲﾌﾞ+</v>
          </cell>
        </row>
        <row r="1500">
          <cell r="A1500">
            <v>37044113</v>
          </cell>
          <cell r="B1500" t="str">
            <v>[妖精女王]ｸｲｰﾝﾒｲﾌﾞ</v>
          </cell>
        </row>
        <row r="1501">
          <cell r="A1501">
            <v>26872111</v>
          </cell>
          <cell r="B1501" t="str">
            <v>ﾋﾞﾌﾛﾝｽ</v>
          </cell>
        </row>
        <row r="1502">
          <cell r="A1502">
            <v>26872112</v>
          </cell>
          <cell r="B1502" t="str">
            <v>ﾋﾞﾌﾛﾝｽ+</v>
          </cell>
        </row>
        <row r="1503">
          <cell r="A1503">
            <v>26872113</v>
          </cell>
          <cell r="B1503" t="str">
            <v>[死操魔姫]ﾋﾞﾌﾛﾝｽ</v>
          </cell>
        </row>
        <row r="1504">
          <cell r="A1504">
            <v>36873111</v>
          </cell>
          <cell r="B1504" t="str">
            <v>[ﾛｯｷﾝｱｲﾄﾞﾙ]ｸﾞﾗｼｬ･ﾗﾎﾞﾗｽ</v>
          </cell>
        </row>
        <row r="1505">
          <cell r="A1505">
            <v>36873112</v>
          </cell>
          <cell r="B1505" t="str">
            <v>[ﾛｯｷﾝｱｲﾄﾞﾙ]ｸﾞﾗｼｬ･ﾗﾎﾞﾗｽ+</v>
          </cell>
        </row>
        <row r="1506">
          <cell r="A1506">
            <v>36873113</v>
          </cell>
          <cell r="B1506" t="str">
            <v>[ﾃﾞｨｰﾌﾟﾛｯｸｱｲﾄﾞﾙ]ｸﾞﾗｼｬ･ﾗﾎﾞﾗｽ</v>
          </cell>
        </row>
        <row r="1507">
          <cell r="A1507">
            <v>34874111</v>
          </cell>
          <cell r="B1507" t="str">
            <v>[赤毛]ﾋﾟｸｼｰ</v>
          </cell>
        </row>
        <row r="1508">
          <cell r="A1508">
            <v>34874112</v>
          </cell>
          <cell r="B1508" t="str">
            <v>[赤毛]ﾋﾟｸｼｰ+</v>
          </cell>
        </row>
        <row r="1509">
          <cell r="A1509">
            <v>34874113</v>
          </cell>
          <cell r="B1509" t="str">
            <v>[赤毛の妖精]ﾋﾟｸｼｰ</v>
          </cell>
        </row>
        <row r="1510">
          <cell r="A1510">
            <v>36543011</v>
          </cell>
          <cell r="B1510" t="str">
            <v>[日照花嫁]ｱﾏﾃﾗｽ</v>
          </cell>
        </row>
        <row r="1511">
          <cell r="A1511">
            <v>36543012</v>
          </cell>
          <cell r="B1511" t="str">
            <v>[日照花嫁]ｱﾏﾃﾗｽ+</v>
          </cell>
        </row>
        <row r="1512">
          <cell r="A1512">
            <v>36543013</v>
          </cell>
          <cell r="B1512" t="str">
            <v>[月照花嫁]ｱﾏﾃﾗｽ</v>
          </cell>
        </row>
        <row r="1513">
          <cell r="A1513">
            <v>36545011</v>
          </cell>
          <cell r="B1513" t="str">
            <v>[妖精花嫁]ﾃｨﾀｰﾆｱ</v>
          </cell>
        </row>
        <row r="1514">
          <cell r="A1514">
            <v>36545012</v>
          </cell>
          <cell r="B1514" t="str">
            <v>[妖精花嫁]ﾃｨﾀｰﾆｱ+</v>
          </cell>
        </row>
        <row r="1515">
          <cell r="A1515">
            <v>36545013</v>
          </cell>
          <cell r="B1515" t="str">
            <v>[幻夢花嫁]ﾃｨﾀｰﾆｱ</v>
          </cell>
        </row>
        <row r="1516">
          <cell r="A1516">
            <v>36150013</v>
          </cell>
          <cell r="B1516" t="str">
            <v>[やまないｱﾝｺｰﾙ]ｱﾑﾄﾞｼｱｽ</v>
          </cell>
        </row>
        <row r="1517">
          <cell r="A1517">
            <v>26861013</v>
          </cell>
          <cell r="B1517" t="str">
            <v>[浴衣精霊]ｳﾝﾃﾞｨｰﾈ</v>
          </cell>
        </row>
        <row r="1518">
          <cell r="A1518">
            <v>17083113</v>
          </cell>
          <cell r="B1518" t="str">
            <v>[守護善神]ｳｫﾌ・ﾏﾅﾌ</v>
          </cell>
        </row>
        <row r="1519">
          <cell r="A1519">
            <v>27091113</v>
          </cell>
          <cell r="B1519" t="str">
            <v>[守護善神]ｳｫﾌ・ﾏﾅﾌ</v>
          </cell>
        </row>
        <row r="1520">
          <cell r="A1520">
            <v>37099113</v>
          </cell>
          <cell r="B1520" t="str">
            <v>[守護善神]ｳｫﾌ・ﾏﾅﾌ</v>
          </cell>
        </row>
        <row r="1521">
          <cell r="A1521">
            <v>37877111</v>
          </cell>
          <cell r="B1521" t="str">
            <v>ｲｻﾞﾅｷﾞ</v>
          </cell>
        </row>
        <row r="1522">
          <cell r="A1522">
            <v>37877112</v>
          </cell>
          <cell r="B1522" t="str">
            <v>ｲｻﾞﾅｷﾞ+</v>
          </cell>
        </row>
        <row r="1523">
          <cell r="A1523">
            <v>37877113</v>
          </cell>
          <cell r="B1523" t="str">
            <v>[天地創造の神]ｲｻﾞﾅｷﾞ</v>
          </cell>
        </row>
        <row r="1524">
          <cell r="A1524">
            <v>15980011</v>
          </cell>
          <cell r="B1524" t="str">
            <v>[進撃の一撃艶技]ﾌﾟﾗﾁﾅｽﾗｲﾑ</v>
          </cell>
        </row>
        <row r="1525">
          <cell r="A1525">
            <v>15981011</v>
          </cell>
          <cell r="B1525" t="str">
            <v>[りんぷん!艶技]ﾌﾟﾗﾁﾅｽﾗｲﾑ</v>
          </cell>
        </row>
        <row r="1526">
          <cell r="A1526">
            <v>35878111</v>
          </cell>
          <cell r="B1526" t="str">
            <v>[七蛇怪女]ﾑｼｭﾏｯﾍ</v>
          </cell>
        </row>
        <row r="1527">
          <cell r="A1527">
            <v>35878112</v>
          </cell>
          <cell r="B1527" t="str">
            <v>[七蛇怪女]ﾑｼｭﾏｯﾍ+</v>
          </cell>
        </row>
        <row r="1528">
          <cell r="A1528">
            <v>35878113</v>
          </cell>
          <cell r="B1528" t="str">
            <v>[ﾊﾞﾋﾞﾛﾆｱﾌﾟﾘﾝｾｽ]ﾑｼｭﾏｯﾍ</v>
          </cell>
        </row>
        <row r="1529">
          <cell r="A1529">
            <v>26879111</v>
          </cell>
          <cell r="B1529" t="str">
            <v>[大山]ﾊﾟｰﾙｳﾞｧﾃｨｰ</v>
          </cell>
        </row>
        <row r="1530">
          <cell r="A1530">
            <v>26879112</v>
          </cell>
          <cell r="B1530" t="str">
            <v>[大山]ﾊﾟｰﾙｳﾞｧﾃｨｰ+</v>
          </cell>
        </row>
        <row r="1531">
          <cell r="A1531">
            <v>26879113</v>
          </cell>
          <cell r="B1531" t="str">
            <v>[大山女神]ﾊﾟｰﾙｳﾞｧﾃｨｰ</v>
          </cell>
        </row>
        <row r="1532">
          <cell r="A1532">
            <v>15880111</v>
          </cell>
          <cell r="B1532" t="str">
            <v>[恵愛女神]ｲｼｭﾀﾙ</v>
          </cell>
        </row>
        <row r="1533">
          <cell r="A1533">
            <v>15880112</v>
          </cell>
          <cell r="B1533" t="str">
            <v>[恵愛女神]ｲｼｭﾀﾙ+</v>
          </cell>
        </row>
        <row r="1534">
          <cell r="A1534">
            <v>15880113</v>
          </cell>
          <cell r="B1534" t="str">
            <v>[闘争の金星姫]ｲｼｭﾀﾙ</v>
          </cell>
        </row>
        <row r="1535">
          <cell r="A1535">
            <v>36881111</v>
          </cell>
          <cell r="B1535" t="str">
            <v>[天秤]ｽｸﾙﾄﾞ</v>
          </cell>
        </row>
        <row r="1536">
          <cell r="A1536">
            <v>36881112</v>
          </cell>
          <cell r="B1536" t="str">
            <v>[天秤]ｽｸﾙﾄﾞ+</v>
          </cell>
        </row>
        <row r="1537">
          <cell r="A1537">
            <v>36881113</v>
          </cell>
          <cell r="B1537" t="str">
            <v>[命の天秤]ｽｸﾙﾄﾞ</v>
          </cell>
        </row>
        <row r="1538">
          <cell r="A1538">
            <v>26882111</v>
          </cell>
          <cell r="B1538" t="str">
            <v>[進撃巨獣]ﾘｳﾞｧｲｱｻﾝ</v>
          </cell>
        </row>
        <row r="1539">
          <cell r="A1539">
            <v>26882112</v>
          </cell>
          <cell r="B1539" t="str">
            <v>[進撃巨獣]ﾘｳﾞｧｲｱｻﾝ+</v>
          </cell>
        </row>
        <row r="1540">
          <cell r="A1540">
            <v>26882113</v>
          </cell>
          <cell r="B1540" t="str">
            <v>[大海獣王]ﾘｳﾞｧｲｱｻﾝ</v>
          </cell>
        </row>
        <row r="1541">
          <cell r="A1541">
            <v>14883111</v>
          </cell>
          <cell r="B1541" t="str">
            <v>[大炎精]ｲﾌﾘｰﾄ</v>
          </cell>
        </row>
        <row r="1542">
          <cell r="A1542">
            <v>14883112</v>
          </cell>
          <cell r="B1542" t="str">
            <v>[大炎精]ｲﾌﾘｰﾄ+</v>
          </cell>
        </row>
        <row r="1543">
          <cell r="A1543">
            <v>14883113</v>
          </cell>
          <cell r="B1543" t="str">
            <v>[爆煙]ｲﾌﾘｰﾄ</v>
          </cell>
        </row>
        <row r="1544">
          <cell r="A1544">
            <v>15884111</v>
          </cell>
          <cell r="B1544" t="str">
            <v>ｱﾒﾉﾄﾘﾌﾈ</v>
          </cell>
        </row>
        <row r="1545">
          <cell r="A1545">
            <v>15884112</v>
          </cell>
          <cell r="B1545" t="str">
            <v>ｱﾒﾉﾄﾘﾌﾈ+</v>
          </cell>
        </row>
        <row r="1546">
          <cell r="A1546">
            <v>15884113</v>
          </cell>
          <cell r="B1546" t="str">
            <v>[大船神]ｱﾒﾉﾄﾘﾌﾈ</v>
          </cell>
        </row>
        <row r="1547">
          <cell r="A1547">
            <v>36885111</v>
          </cell>
          <cell r="B1547" t="str">
            <v>[罰天使]ｻﾘｴﾙ</v>
          </cell>
        </row>
        <row r="1548">
          <cell r="A1548">
            <v>36885112</v>
          </cell>
          <cell r="B1548" t="str">
            <v>[罰天使]ｻﾘｴﾙ+</v>
          </cell>
        </row>
        <row r="1549">
          <cell r="A1549">
            <v>36885113</v>
          </cell>
          <cell r="B1549" t="str">
            <v>[美髪罰天使]ｻﾘｴﾙ</v>
          </cell>
        </row>
        <row r="1550">
          <cell r="A1550">
            <v>13613011</v>
          </cell>
          <cell r="B1550" t="str">
            <v>ｳｶﾞﾙﾙﾑ</v>
          </cell>
        </row>
        <row r="1551">
          <cell r="A1551">
            <v>13613012</v>
          </cell>
          <cell r="B1551" t="str">
            <v>ｳｶﾞﾙﾙﾑ+</v>
          </cell>
        </row>
        <row r="1552">
          <cell r="A1552">
            <v>13613013</v>
          </cell>
          <cell r="B1552" t="str">
            <v>[暴獅子]ｳｶﾞﾙﾙﾑ</v>
          </cell>
        </row>
        <row r="1553">
          <cell r="A1553">
            <v>36116111</v>
          </cell>
          <cell r="B1553" t="str">
            <v>[極・狂乱]ﾃｨｱﾏﾄ</v>
          </cell>
        </row>
        <row r="1554">
          <cell r="A1554">
            <v>36116112</v>
          </cell>
          <cell r="B1554" t="str">
            <v>[極・狂乱]ﾃｨｱﾏﾄ+</v>
          </cell>
        </row>
        <row r="1555">
          <cell r="A1555">
            <v>36116113</v>
          </cell>
          <cell r="B1555" t="str">
            <v>[極・混沌姫]ﾃｨｱﾏﾄ</v>
          </cell>
        </row>
        <row r="1556">
          <cell r="A1556">
            <v>26117111</v>
          </cell>
          <cell r="B1556" t="str">
            <v>[命水艶姫]ｴｱ</v>
          </cell>
        </row>
        <row r="1557">
          <cell r="A1557">
            <v>26117112</v>
          </cell>
          <cell r="B1557" t="str">
            <v>[命水艶姫]ｴｱ+</v>
          </cell>
        </row>
        <row r="1558">
          <cell r="A1558">
            <v>26117113</v>
          </cell>
          <cell r="B1558" t="str">
            <v>[酔いの眠り]ｴｱ</v>
          </cell>
        </row>
        <row r="1559">
          <cell r="A1559">
            <v>16326011</v>
          </cell>
          <cell r="B1559" t="str">
            <v>ﾑｼｭﾌｼｭ</v>
          </cell>
        </row>
        <row r="1560">
          <cell r="A1560">
            <v>16326012</v>
          </cell>
          <cell r="B1560" t="str">
            <v>ﾑｼｭﾌｼｭ+</v>
          </cell>
        </row>
        <row r="1561">
          <cell r="A1561">
            <v>16326013</v>
          </cell>
          <cell r="B1561" t="str">
            <v>[恐ﾚ竜]ﾑｼｭﾌｼｭ</v>
          </cell>
        </row>
        <row r="1562">
          <cell r="A1562">
            <v>26210013</v>
          </cell>
          <cell r="B1562" t="str">
            <v>[大人の火遊び]ｻｷｭﾊﾞｽ</v>
          </cell>
        </row>
        <row r="1563">
          <cell r="A1563">
            <v>36810011</v>
          </cell>
          <cell r="B1563" t="str">
            <v>[水着の季節]ｾﾞｳｽ</v>
          </cell>
        </row>
        <row r="1564">
          <cell r="A1564">
            <v>36810012</v>
          </cell>
          <cell r="B1564" t="str">
            <v>[水着の季節]ｾﾞｳｽ+</v>
          </cell>
        </row>
        <row r="1565">
          <cell r="A1565">
            <v>36810013</v>
          </cell>
          <cell r="B1565" t="str">
            <v>[最高水着神]ｾﾞｳｽ</v>
          </cell>
        </row>
        <row r="1566">
          <cell r="A1566">
            <v>13886111</v>
          </cell>
          <cell r="B1566" t="str">
            <v>[ときめき]乙姫</v>
          </cell>
        </row>
        <row r="1567">
          <cell r="A1567">
            <v>14887111</v>
          </cell>
          <cell r="B1567" t="str">
            <v>[ﾄﾞｷﾄﾞｷ]乙姫</v>
          </cell>
        </row>
        <row r="1568">
          <cell r="A1568">
            <v>16888111</v>
          </cell>
          <cell r="B1568" t="str">
            <v>[あなたと一緒に]乙姫</v>
          </cell>
        </row>
        <row r="1569">
          <cell r="A1569">
            <v>16889113</v>
          </cell>
          <cell r="B1569" t="str">
            <v>[わくわく]乙姫</v>
          </cell>
        </row>
        <row r="1570">
          <cell r="A1570">
            <v>15890111</v>
          </cell>
          <cell r="B1570" t="str">
            <v>[びしょ濡れ]乙姫</v>
          </cell>
        </row>
        <row r="1571">
          <cell r="A1571">
            <v>15891113</v>
          </cell>
          <cell r="B1571" t="str">
            <v>[波乗りﾃﾞｰﾄ]乙姫</v>
          </cell>
        </row>
        <row r="1572">
          <cell r="A1572">
            <v>17892111</v>
          </cell>
          <cell r="B1572" t="str">
            <v>[遊泳竜女]乙姫</v>
          </cell>
        </row>
        <row r="1573">
          <cell r="A1573">
            <v>17893113</v>
          </cell>
          <cell r="B1573" t="str">
            <v>[竜女の恋心]乙姫</v>
          </cell>
        </row>
        <row r="1574">
          <cell r="A1574">
            <v>23894111</v>
          </cell>
          <cell r="B1574" t="str">
            <v>[ときめき]乙姫</v>
          </cell>
        </row>
        <row r="1575">
          <cell r="A1575">
            <v>24895111</v>
          </cell>
          <cell r="B1575" t="str">
            <v>[ﾄﾞｷﾄﾞｷ]乙姫</v>
          </cell>
        </row>
        <row r="1576">
          <cell r="A1576">
            <v>26896111</v>
          </cell>
          <cell r="B1576" t="str">
            <v>[あなたと一緒に]乙姫</v>
          </cell>
        </row>
        <row r="1577">
          <cell r="A1577">
            <v>26897113</v>
          </cell>
          <cell r="B1577" t="str">
            <v>[わくわく]乙姫</v>
          </cell>
        </row>
        <row r="1578">
          <cell r="A1578">
            <v>25898111</v>
          </cell>
          <cell r="B1578" t="str">
            <v>[びしょ濡れ]乙姫</v>
          </cell>
        </row>
        <row r="1579">
          <cell r="A1579">
            <v>25899113</v>
          </cell>
          <cell r="B1579" t="str">
            <v>[波乗りﾃﾞｰﾄ]乙姫</v>
          </cell>
        </row>
        <row r="1580">
          <cell r="A1580">
            <v>27900111</v>
          </cell>
          <cell r="B1580" t="str">
            <v>[遊泳竜女]乙姫</v>
          </cell>
        </row>
        <row r="1581">
          <cell r="A1581">
            <v>27901113</v>
          </cell>
          <cell r="B1581" t="str">
            <v>[竜女の恋心]乙姫</v>
          </cell>
        </row>
        <row r="1582">
          <cell r="A1582">
            <v>33902111</v>
          </cell>
          <cell r="B1582" t="str">
            <v>[ときめき]乙姫</v>
          </cell>
        </row>
        <row r="1583">
          <cell r="A1583">
            <v>34903111</v>
          </cell>
          <cell r="B1583" t="str">
            <v>[ﾄﾞｷﾄﾞｷ]乙姫</v>
          </cell>
        </row>
        <row r="1584">
          <cell r="A1584">
            <v>36904111</v>
          </cell>
          <cell r="B1584" t="str">
            <v>[あなたと一緒に]乙姫</v>
          </cell>
        </row>
        <row r="1585">
          <cell r="A1585">
            <v>36905113</v>
          </cell>
          <cell r="B1585" t="str">
            <v>[わくわく]乙姫</v>
          </cell>
        </row>
        <row r="1586">
          <cell r="A1586">
            <v>35906111</v>
          </cell>
          <cell r="B1586" t="str">
            <v>[びしょ濡れ]乙姫</v>
          </cell>
        </row>
        <row r="1587">
          <cell r="A1587">
            <v>35907113</v>
          </cell>
          <cell r="B1587" t="str">
            <v>[波乗りﾃﾞｰﾄ]乙姫</v>
          </cell>
        </row>
        <row r="1588">
          <cell r="A1588">
            <v>37908111</v>
          </cell>
          <cell r="B1588" t="str">
            <v>[遊泳竜女]乙姫</v>
          </cell>
        </row>
        <row r="1589">
          <cell r="A1589">
            <v>37909113</v>
          </cell>
          <cell r="B1589" t="str">
            <v>[竜女の恋心]乙姫</v>
          </cell>
        </row>
        <row r="1590">
          <cell r="A1590">
            <v>15910111</v>
          </cell>
          <cell r="B1590" t="str">
            <v>[灼熱姫]ﾍｽﾃｨｱ</v>
          </cell>
        </row>
        <row r="1591">
          <cell r="A1591">
            <v>15910112</v>
          </cell>
          <cell r="B1591" t="str">
            <v>[灼熱姫]ﾍｽﾃｨｱ+</v>
          </cell>
        </row>
        <row r="1592">
          <cell r="A1592">
            <v>15910113</v>
          </cell>
          <cell r="B1592" t="str">
            <v>[灼熱の慈愛姫]ﾍｽﾃｨｱ</v>
          </cell>
        </row>
        <row r="1593">
          <cell r="A1593">
            <v>26911111</v>
          </cell>
          <cell r="B1593" t="str">
            <v>[極・踊火艶神]ﾍｽﾃｨｱ</v>
          </cell>
        </row>
        <row r="1594">
          <cell r="A1594">
            <v>26911112</v>
          </cell>
          <cell r="B1594" t="str">
            <v>[極・踊火艶神]ﾍｽﾃｨｱ+</v>
          </cell>
        </row>
        <row r="1595">
          <cell r="A1595">
            <v>26911113</v>
          </cell>
          <cell r="B1595" t="str">
            <v>[極・灼熱誘炉]ﾍｽﾃｨｱ</v>
          </cell>
        </row>
        <row r="1596">
          <cell r="A1596">
            <v>35912111</v>
          </cell>
          <cell r="B1596" t="str">
            <v>[真極・炉神大火]ﾍｽﾃｨｱ</v>
          </cell>
        </row>
        <row r="1597">
          <cell r="A1597">
            <v>35912112</v>
          </cell>
          <cell r="B1597" t="str">
            <v>[真極・炉神大火]ﾍｽﾃｨｱ+</v>
          </cell>
        </row>
        <row r="1598">
          <cell r="A1598">
            <v>35912113</v>
          </cell>
          <cell r="B1598" t="str">
            <v>[真極・滅却闇炉]ﾍｽﾃｨｱ</v>
          </cell>
        </row>
        <row r="1599">
          <cell r="A1599">
            <v>36913111</v>
          </cell>
          <cell r="B1599" t="str">
            <v>[浮亀]ｱｽﾋﾟﾄﾞｹﾛｰﾈ</v>
          </cell>
        </row>
        <row r="1600">
          <cell r="A1600">
            <v>36913112</v>
          </cell>
          <cell r="B1600" t="str">
            <v>[浮亀]ｱｽﾋﾟﾄﾞｹﾛｰﾈ+</v>
          </cell>
        </row>
        <row r="1601">
          <cell r="A1601">
            <v>36913113</v>
          </cell>
          <cell r="B1601" t="str">
            <v>[浮亀乙女]ｱｽﾋﾟﾄﾞｹﾛｰﾈ</v>
          </cell>
        </row>
        <row r="1602">
          <cell r="A1602">
            <v>37914111</v>
          </cell>
          <cell r="B1602" t="str">
            <v>[初海天照神]ｱﾏﾃﾗｽ</v>
          </cell>
        </row>
        <row r="1603">
          <cell r="A1603">
            <v>37914112</v>
          </cell>
          <cell r="B1603" t="str">
            <v>[初海天照神]ｱﾏﾃﾗｽ+</v>
          </cell>
        </row>
        <row r="1604">
          <cell r="A1604">
            <v>37914113</v>
          </cell>
          <cell r="B1604" t="str">
            <v>[日輪水着神]ｱﾏﾃﾗｽ</v>
          </cell>
        </row>
        <row r="1605">
          <cell r="A1605">
            <v>17915111</v>
          </cell>
          <cell r="B1605" t="str">
            <v>[灼熱夏天使]ｳﾘｴﾙ</v>
          </cell>
        </row>
        <row r="1606">
          <cell r="A1606">
            <v>17915112</v>
          </cell>
          <cell r="B1606" t="str">
            <v>[灼熱夏天使]ｳﾘｴﾙ+</v>
          </cell>
        </row>
        <row r="1607">
          <cell r="A1607">
            <v>17915113</v>
          </cell>
          <cell r="B1607" t="str">
            <v>[艶罰ﾋﾞｷﾆ]ｳﾘｴﾙ</v>
          </cell>
        </row>
        <row r="1608">
          <cell r="A1608">
            <v>26916111</v>
          </cell>
          <cell r="B1608" t="str">
            <v>[夏色海蛇姫]ｻｰﾍﾟﾝﾄ</v>
          </cell>
        </row>
        <row r="1609">
          <cell r="A1609">
            <v>26916112</v>
          </cell>
          <cell r="B1609" t="str">
            <v>[夏色海蛇姫]ｻｰﾍﾟﾝﾄ+</v>
          </cell>
        </row>
        <row r="1610">
          <cell r="A1610">
            <v>26916113</v>
          </cell>
          <cell r="B1610" t="str">
            <v>[ｻﾏｰﾄﾞﾘｰﾑ]ｻｰﾍﾟﾝﾄ</v>
          </cell>
        </row>
        <row r="1611">
          <cell r="A1611">
            <v>26917111</v>
          </cell>
          <cell r="B1611" t="str">
            <v>[愛夏純悪神]ｱﾝﾘ･ﾏﾕ</v>
          </cell>
        </row>
        <row r="1612">
          <cell r="A1612">
            <v>26917112</v>
          </cell>
          <cell r="B1612" t="str">
            <v>[愛夏純悪神]ｱﾝﾘ･ﾏﾕ+</v>
          </cell>
        </row>
        <row r="1613">
          <cell r="A1613">
            <v>26917113</v>
          </cell>
          <cell r="B1613" t="str">
            <v>[悪神ﾋﾞｷﾆ]ｱﾝﾘ・ﾏﾕ</v>
          </cell>
        </row>
        <row r="1614">
          <cell r="A1614">
            <v>26918111</v>
          </cell>
          <cell r="B1614" t="str">
            <v>[浮夏蛇神姫]ｸｸﾙｶﾝ</v>
          </cell>
        </row>
        <row r="1615">
          <cell r="A1615">
            <v>26918112</v>
          </cell>
          <cell r="B1615" t="str">
            <v>[浮夏蛇神姫]ｸｸﾙｶﾝ+</v>
          </cell>
        </row>
        <row r="1616">
          <cell r="A1616">
            <v>26918113</v>
          </cell>
          <cell r="B1616" t="str">
            <v>[至宝ﾋﾞｷﾆ]ｸｸﾙｶﾝ</v>
          </cell>
        </row>
        <row r="1617">
          <cell r="A1617">
            <v>16919111</v>
          </cell>
          <cell r="B1617" t="str">
            <v>[夏波女帝姫]ﾊｰﾄｸｲｰﾝ</v>
          </cell>
        </row>
        <row r="1618">
          <cell r="A1618">
            <v>16919112</v>
          </cell>
          <cell r="B1618" t="str">
            <v>[夏波女帝姫]ﾊｰﾄｸｲｰﾝ+</v>
          </cell>
        </row>
        <row r="1619">
          <cell r="A1619">
            <v>16919113</v>
          </cell>
          <cell r="B1619" t="str">
            <v>[夏ﾛﾏﾝｽ]ﾊｰﾄｸｲｰﾝ</v>
          </cell>
        </row>
        <row r="1620">
          <cell r="A1620">
            <v>16920111</v>
          </cell>
          <cell r="B1620" t="str">
            <v>[夏想冥王姫]ｵｼﾘｽ</v>
          </cell>
        </row>
        <row r="1621">
          <cell r="A1621">
            <v>16920112</v>
          </cell>
          <cell r="B1621" t="str">
            <v>[夏想冥王姫]ｵｼﾘｽ+</v>
          </cell>
        </row>
        <row r="1622">
          <cell r="A1622">
            <v>16920113</v>
          </cell>
          <cell r="B1622" t="str">
            <v>[冥界ﾋﾞｷﾆ]ｵｼﾘｽ</v>
          </cell>
        </row>
        <row r="1623">
          <cell r="A1623">
            <v>36921111</v>
          </cell>
          <cell r="B1623" t="str">
            <v>[夏浮輪竜]ﾘﾃﾞｨｱ</v>
          </cell>
        </row>
        <row r="1624">
          <cell r="A1624">
            <v>36921112</v>
          </cell>
          <cell r="B1624" t="str">
            <v>[夏浮輪竜]ﾘﾃﾞｨｱ+</v>
          </cell>
        </row>
        <row r="1625">
          <cell r="A1625">
            <v>36921113</v>
          </cell>
          <cell r="B1625" t="str">
            <v>[幼竜ﾊﾞｶﾝｽ]ﾘﾃﾞｨｱ</v>
          </cell>
        </row>
        <row r="1626">
          <cell r="A1626">
            <v>36922111</v>
          </cell>
          <cell r="B1626" t="str">
            <v>[夏ﾌｪｽ!]ﾌﾞｴﾙ</v>
          </cell>
        </row>
        <row r="1627">
          <cell r="A1627">
            <v>36922112</v>
          </cell>
          <cell r="B1627" t="str">
            <v>[夏ﾌｪｽ!]ﾌﾞｴﾙ</v>
          </cell>
        </row>
        <row r="1628">
          <cell r="A1628">
            <v>36922113</v>
          </cell>
          <cell r="B1628" t="str">
            <v>[激ｱﾂ夏LIVE]ﾌﾞｴﾙ</v>
          </cell>
        </row>
        <row r="1629">
          <cell r="A1629">
            <v>24923111</v>
          </cell>
          <cell r="B1629" t="str">
            <v>[浜辺]ﾀﾞﾝﾀﾘｱﾝ</v>
          </cell>
        </row>
        <row r="1630">
          <cell r="A1630">
            <v>24923112</v>
          </cell>
          <cell r="B1630" t="str">
            <v>[浜辺]ﾀﾞﾝﾀﾘｱﾝ+</v>
          </cell>
        </row>
        <row r="1631">
          <cell r="A1631">
            <v>24923113</v>
          </cell>
          <cell r="B1631" t="str">
            <v>[浜辺司書]ﾀﾞﾝﾀﾘｱﾝ</v>
          </cell>
        </row>
        <row r="1632">
          <cell r="A1632">
            <v>24924111</v>
          </cell>
          <cell r="B1632" t="str">
            <v>[氷海]雪女</v>
          </cell>
        </row>
        <row r="1633">
          <cell r="A1633">
            <v>24924112</v>
          </cell>
          <cell r="B1633" t="str">
            <v>[氷海]雪女+</v>
          </cell>
        </row>
        <row r="1634">
          <cell r="A1634">
            <v>24924113</v>
          </cell>
          <cell r="B1634" t="str">
            <v>[氷海乙女]雪女</v>
          </cell>
        </row>
        <row r="1635">
          <cell r="A1635">
            <v>34925111</v>
          </cell>
          <cell r="B1635" t="str">
            <v>[入愛]ｽｸﾙﾄﾞ</v>
          </cell>
        </row>
        <row r="1636">
          <cell r="A1636">
            <v>34925112</v>
          </cell>
          <cell r="B1636" t="str">
            <v>[入愛]ｽｸﾙﾄﾞ+</v>
          </cell>
        </row>
        <row r="1637">
          <cell r="A1637">
            <v>34925113</v>
          </cell>
          <cell r="B1637" t="str">
            <v>[一球入愛]ｽｸﾙﾄﾞ</v>
          </cell>
        </row>
        <row r="1638">
          <cell r="A1638">
            <v>14926111</v>
          </cell>
          <cell r="B1638" t="str">
            <v>[波乗り]ｱﾙｺｰﾝ</v>
          </cell>
        </row>
        <row r="1639">
          <cell r="A1639">
            <v>14926112</v>
          </cell>
          <cell r="B1639" t="str">
            <v>[波乗り]ｱﾙｺｰﾝ+</v>
          </cell>
        </row>
        <row r="1640">
          <cell r="A1640">
            <v>14926113</v>
          </cell>
          <cell r="B1640" t="str">
            <v>[波乗り姫]ｱﾙｺｰﾝ</v>
          </cell>
        </row>
        <row r="1641">
          <cell r="A1641">
            <v>16927111</v>
          </cell>
          <cell r="B1641" t="str">
            <v>[蘇生従姫]ｿﾞﾝﾋﾞ</v>
          </cell>
        </row>
        <row r="1642">
          <cell r="A1642">
            <v>16927112</v>
          </cell>
          <cell r="B1642" t="str">
            <v>[蘇生従姫]ｿﾞﾝﾋﾞ+</v>
          </cell>
        </row>
        <row r="1643">
          <cell r="A1643">
            <v>16927113</v>
          </cell>
          <cell r="B1643" t="str">
            <v>[不滅のｶﾗﾀﾞ]ｿﾞﾝﾋﾞ</v>
          </cell>
        </row>
        <row r="1644">
          <cell r="A1644">
            <v>26928111</v>
          </cell>
          <cell r="B1644" t="str">
            <v>[真祖覚醒]ｳﾞｧﾝﾊﾟｲｱ</v>
          </cell>
        </row>
        <row r="1645">
          <cell r="A1645">
            <v>26928112</v>
          </cell>
          <cell r="B1645" t="str">
            <v>[真祖覚醒]ｳﾞｧﾝﾊﾟｲｱ+</v>
          </cell>
        </row>
        <row r="1646">
          <cell r="A1646">
            <v>26928113</v>
          </cell>
          <cell r="B1646" t="str">
            <v>[吸血覚醒]ｳﾞｧﾝﾊﾟｲｱ</v>
          </cell>
        </row>
        <row r="1647">
          <cell r="A1647">
            <v>34929111</v>
          </cell>
          <cell r="B1647" t="str">
            <v>[夜の従者]ｷｮﾝｼｰ</v>
          </cell>
        </row>
        <row r="1648">
          <cell r="A1648">
            <v>34929112</v>
          </cell>
          <cell r="B1648" t="str">
            <v>[夜の従者]ｷｮﾝｼｰ+</v>
          </cell>
        </row>
        <row r="1649">
          <cell r="A1649">
            <v>34929113</v>
          </cell>
          <cell r="B1649" t="str">
            <v>[魔の札]ｷｮﾝｼｰ</v>
          </cell>
        </row>
        <row r="1650">
          <cell r="A1650">
            <v>26930111</v>
          </cell>
          <cell r="B1650" t="str">
            <v>[七夕姫]ｵﾘﾋﾒ</v>
          </cell>
        </row>
        <row r="1651">
          <cell r="A1651">
            <v>26930112</v>
          </cell>
          <cell r="B1651" t="str">
            <v>[七夕姫]ｵﾘﾋﾒ+</v>
          </cell>
        </row>
        <row r="1652">
          <cell r="A1652">
            <v>26930113</v>
          </cell>
          <cell r="B1652" t="str">
            <v>[愛逢七夕姫]ｵﾘﾋﾒ</v>
          </cell>
        </row>
        <row r="1653">
          <cell r="A1653">
            <v>26617011</v>
          </cell>
          <cell r="B1653" t="str">
            <v>ﾗﾊﾑ</v>
          </cell>
        </row>
        <row r="1654">
          <cell r="A1654">
            <v>26617012</v>
          </cell>
          <cell r="B1654" t="str">
            <v>ﾗﾊﾑ+</v>
          </cell>
        </row>
        <row r="1655">
          <cell r="A1655">
            <v>26617013</v>
          </cell>
          <cell r="B1655" t="str">
            <v>[水獣艶姫]ﾗﾊﾑ</v>
          </cell>
        </row>
        <row r="1656">
          <cell r="A1656">
            <v>16618013</v>
          </cell>
          <cell r="B1656" t="str">
            <v>[水獣熱姫]ﾗﾊﾑ</v>
          </cell>
        </row>
        <row r="1657">
          <cell r="A1657">
            <v>36619013</v>
          </cell>
          <cell r="B1657" t="str">
            <v>[水獣純姫]ﾗﾊﾑ</v>
          </cell>
        </row>
        <row r="1658">
          <cell r="A1658">
            <v>17542011</v>
          </cell>
          <cell r="B1658" t="str">
            <v>ﾍﾞﾙｾﾞﾊﾞﾌﾞ</v>
          </cell>
        </row>
        <row r="1659">
          <cell r="A1659">
            <v>17542012</v>
          </cell>
          <cell r="B1659" t="str">
            <v>ﾍﾞﾙｾﾞﾊﾞﾌﾞ+</v>
          </cell>
        </row>
        <row r="1660">
          <cell r="A1660">
            <v>17542013</v>
          </cell>
          <cell r="B1660" t="str">
            <v>[魔神君主]ﾍﾞﾙｾﾞﾊﾞﾌﾞ</v>
          </cell>
        </row>
        <row r="1661">
          <cell r="A1661">
            <v>16168011</v>
          </cell>
          <cell r="B1661" t="str">
            <v>[真夏のﾊﾞｶﾝｽ]鳳凰</v>
          </cell>
        </row>
        <row r="1662">
          <cell r="A1662">
            <v>16168012</v>
          </cell>
          <cell r="B1662" t="str">
            <v>[真夏のﾊﾞｶﾝｽ]鳳凰+</v>
          </cell>
        </row>
        <row r="1663">
          <cell r="A1663">
            <v>16168013</v>
          </cell>
          <cell r="B1663" t="str">
            <v>[灼熱ﾗﾌﾞ]鳳凰</v>
          </cell>
        </row>
        <row r="1664">
          <cell r="A1664">
            <v>36175011</v>
          </cell>
          <cell r="B1664" t="str">
            <v>[ｼｰｽﾞﾝ･ｲﾝ･ｻﾞ･ｻﾝ]九尾の狐</v>
          </cell>
        </row>
        <row r="1665">
          <cell r="A1665">
            <v>36175012</v>
          </cell>
          <cell r="B1665" t="str">
            <v>[ｼｰｽﾞﾝ･ｲﾝ･ｻﾞ･ｻﾝ]九尾の狐+</v>
          </cell>
        </row>
        <row r="1666">
          <cell r="A1666">
            <v>36175013</v>
          </cell>
          <cell r="B1666" t="str">
            <v>[驚天ﾎﾟﾛﾘ]九尾の狐</v>
          </cell>
        </row>
        <row r="1667">
          <cell r="A1667">
            <v>35931111</v>
          </cell>
          <cell r="B1667" t="str">
            <v>[穏星龍]ﾙﾅﾅ</v>
          </cell>
        </row>
        <row r="1668">
          <cell r="A1668">
            <v>35931112</v>
          </cell>
          <cell r="B1668" t="str">
            <v>[穏星龍]ﾙﾅﾅ+</v>
          </cell>
        </row>
        <row r="1669">
          <cell r="A1669">
            <v>35931113</v>
          </cell>
          <cell r="B1669" t="str">
            <v>[火焔の宝玉姫]ﾙﾅﾅ</v>
          </cell>
        </row>
        <row r="1670">
          <cell r="A1670">
            <v>16932111</v>
          </cell>
          <cell r="B1670" t="str">
            <v>[告愛神]ﾌﾚｲ</v>
          </cell>
        </row>
        <row r="1671">
          <cell r="A1671">
            <v>16932112</v>
          </cell>
          <cell r="B1671" t="str">
            <v>[告愛神]ﾌﾚｲ+</v>
          </cell>
        </row>
        <row r="1672">
          <cell r="A1672">
            <v>16932113</v>
          </cell>
          <cell r="B1672" t="str">
            <v>[告愛美麗神]ﾌﾚｲ</v>
          </cell>
        </row>
        <row r="1673">
          <cell r="A1673">
            <v>27933111</v>
          </cell>
          <cell r="B1673" t="str">
            <v>[黒冥皇]ﾊﾃﾞｽ</v>
          </cell>
        </row>
        <row r="1674">
          <cell r="A1674">
            <v>27933112</v>
          </cell>
          <cell r="B1674" t="str">
            <v>[黒冥皇]ﾊﾃﾞｽ+</v>
          </cell>
        </row>
        <row r="1675">
          <cell r="A1675">
            <v>27933113</v>
          </cell>
          <cell r="B1675" t="str">
            <v>[冥府神王]ﾊﾃﾞｽ</v>
          </cell>
        </row>
        <row r="1676">
          <cell r="A1676">
            <v>15934111</v>
          </cell>
          <cell r="B1676" t="str">
            <v>[爽海戦姫]ｱﾅﾄ</v>
          </cell>
        </row>
        <row r="1677">
          <cell r="A1677">
            <v>15934112</v>
          </cell>
          <cell r="B1677" t="str">
            <v>[爽海戦姫]ｱﾅﾄ+</v>
          </cell>
        </row>
        <row r="1678">
          <cell r="A1678">
            <v>15934113</v>
          </cell>
          <cell r="B1678" t="str">
            <v>[暴戻戦姫]ｱﾅﾄ</v>
          </cell>
        </row>
        <row r="1679">
          <cell r="A1679">
            <v>26935111</v>
          </cell>
          <cell r="B1679" t="str">
            <v>ｳﾌﾟｳｱｳﾄ</v>
          </cell>
        </row>
        <row r="1680">
          <cell r="A1680">
            <v>26935112</v>
          </cell>
          <cell r="B1680" t="str">
            <v>ｳﾌﾟｳｱｳﾄ+</v>
          </cell>
        </row>
        <row r="1681">
          <cell r="A1681">
            <v>26935113</v>
          </cell>
          <cell r="B1681" t="str">
            <v>[魁光武神]ｳﾌﾟｳｱｳﾄ</v>
          </cell>
        </row>
        <row r="1682">
          <cell r="A1682">
            <v>16936111</v>
          </cell>
          <cell r="B1682" t="str">
            <v>[強欲]ﾏﾝﾓﾝ</v>
          </cell>
        </row>
        <row r="1683">
          <cell r="A1683">
            <v>16936112</v>
          </cell>
          <cell r="B1683" t="str">
            <v>[強欲]ﾏﾝﾓﾝ+</v>
          </cell>
        </row>
        <row r="1684">
          <cell r="A1684">
            <v>16936113</v>
          </cell>
          <cell r="B1684" t="str">
            <v>[黒欲魔神姫]ﾏﾝﾓﾝ</v>
          </cell>
        </row>
        <row r="1685">
          <cell r="A1685">
            <v>24937111</v>
          </cell>
          <cell r="B1685" t="str">
            <v>[魔性]ﾃﾞｰﾓﾝ</v>
          </cell>
        </row>
        <row r="1686">
          <cell r="A1686">
            <v>24937112</v>
          </cell>
          <cell r="B1686" t="str">
            <v>[魔性]ﾃﾞｰﾓﾝ+</v>
          </cell>
        </row>
        <row r="1687">
          <cell r="A1687">
            <v>24937113</v>
          </cell>
          <cell r="B1687" t="str">
            <v>[黒翼悪魔]ﾃﾞｰﾓﾝ</v>
          </cell>
        </row>
        <row r="1688">
          <cell r="A1688">
            <v>35938111</v>
          </cell>
          <cell r="B1688" t="str">
            <v>[黄穀姫]ｾﾝﾃｵﾄﾙ</v>
          </cell>
        </row>
        <row r="1689">
          <cell r="A1689">
            <v>35938112</v>
          </cell>
          <cell r="B1689" t="str">
            <v>[黄穀姫]ｾﾝﾃｵﾄﾙ+</v>
          </cell>
        </row>
        <row r="1690">
          <cell r="A1690">
            <v>35938113</v>
          </cell>
          <cell r="B1690" t="str">
            <v>[黄穀女神]ｾﾝﾃｵﾄﾙ</v>
          </cell>
        </row>
        <row r="1691">
          <cell r="A1691">
            <v>16939111</v>
          </cell>
          <cell r="B1691" t="str">
            <v>[太白猫]ｷｬｽﾊﾟﾘｰｸﾞ</v>
          </cell>
        </row>
        <row r="1692">
          <cell r="A1692">
            <v>16939112</v>
          </cell>
          <cell r="B1692" t="str">
            <v>[太白猫]ｷｬｽﾊﾟﾘｰｸﾞ+</v>
          </cell>
        </row>
        <row r="1693">
          <cell r="A1693">
            <v>16939113</v>
          </cell>
          <cell r="B1693" t="str">
            <v>[夏草猫姫]ｷｬｽﾊﾟﾘｰｸﾞ</v>
          </cell>
        </row>
        <row r="1694">
          <cell r="A1694">
            <v>16464013</v>
          </cell>
          <cell r="B1694" t="str">
            <v>[幼愛虎]ｱﾘｱ</v>
          </cell>
        </row>
        <row r="1695">
          <cell r="A1695">
            <v>26465013</v>
          </cell>
          <cell r="B1695" t="str">
            <v>[幼虎娘]ｱﾘｱ</v>
          </cell>
        </row>
        <row r="1696">
          <cell r="A1696">
            <v>36466013</v>
          </cell>
          <cell r="B1696" t="str">
            <v>[百花幼虎]ｱﾘｱ</v>
          </cell>
        </row>
        <row r="1697">
          <cell r="A1697">
            <v>26152011</v>
          </cell>
          <cell r="B1697" t="str">
            <v>[南国天国]ｶﾞﾌﾞﾘｴﾙ</v>
          </cell>
        </row>
        <row r="1698">
          <cell r="A1698">
            <v>26152012</v>
          </cell>
          <cell r="B1698" t="str">
            <v>[南国天国]ｶﾞﾌﾞﾘｴﾙ+</v>
          </cell>
        </row>
        <row r="1699">
          <cell r="A1699">
            <v>26152013</v>
          </cell>
          <cell r="B1699" t="str">
            <v>[亜熱帯ﾍｳﾞﾝ]ｶﾞﾌﾞﾘｴﾙ</v>
          </cell>
        </row>
        <row r="1700">
          <cell r="A1700">
            <v>16735011</v>
          </cell>
          <cell r="B1700" t="str">
            <v>[ぷかぷか]ｹﾙﾍﾞﾛｽ</v>
          </cell>
        </row>
        <row r="1701">
          <cell r="A1701">
            <v>16735012</v>
          </cell>
          <cell r="B1701" t="str">
            <v/>
          </cell>
        </row>
        <row r="1702">
          <cell r="A1702">
            <v>16735013</v>
          </cell>
          <cell r="B1702" t="str">
            <v>[ぷかぷか浮き輪]ｹﾙﾍﾞﾛｽ</v>
          </cell>
        </row>
        <row r="1703">
          <cell r="A1703">
            <v>17800011</v>
          </cell>
          <cell r="B1703" t="str">
            <v>ﾍﾗｸﾚｽ</v>
          </cell>
        </row>
        <row r="1704">
          <cell r="A1704">
            <v>17800012</v>
          </cell>
          <cell r="B1704" t="str">
            <v>ﾍﾗｸﾚｽ+</v>
          </cell>
        </row>
        <row r="1705">
          <cell r="A1705">
            <v>17800013</v>
          </cell>
          <cell r="B1705" t="str">
            <v>[無双英雄]ﾍﾗｸﾚｽ</v>
          </cell>
        </row>
        <row r="1706">
          <cell r="A1706">
            <v>13940111</v>
          </cell>
          <cell r="B1706" t="str">
            <v>[美白]ﾍﾞﾛﾎﾞｰｸﾞ</v>
          </cell>
        </row>
        <row r="1707">
          <cell r="A1707">
            <v>14941111</v>
          </cell>
          <cell r="B1707" t="str">
            <v>[お昼休憩]ﾍﾞﾛﾎﾞｰｸﾞ</v>
          </cell>
        </row>
        <row r="1708">
          <cell r="A1708">
            <v>16942111</v>
          </cell>
          <cell r="B1708" t="str">
            <v>[太陽燦々]ﾍﾞﾛﾎﾞｰｸﾞ</v>
          </cell>
        </row>
        <row r="1709">
          <cell r="A1709">
            <v>16943113</v>
          </cell>
          <cell r="B1709" t="str">
            <v>[日射しの守り手]ﾍﾞﾛﾎﾞｰｸﾞ</v>
          </cell>
        </row>
        <row r="1710">
          <cell r="A1710">
            <v>15944111</v>
          </cell>
          <cell r="B1710" t="str">
            <v>[UVｶｯﾄ]ﾍﾞﾛﾎﾞｰｸﾞ</v>
          </cell>
        </row>
        <row r="1711">
          <cell r="A1711">
            <v>15945113</v>
          </cell>
          <cell r="B1711" t="str">
            <v>[浜辺でﾃﾞｰﾄ]ﾍﾞﾛﾎﾞｰｸﾞ</v>
          </cell>
        </row>
        <row r="1712">
          <cell r="A1712">
            <v>17946111</v>
          </cell>
          <cell r="B1712" t="str">
            <v>[輝善姫]ﾍﾞﾛﾎﾞｰｸﾞ</v>
          </cell>
        </row>
        <row r="1713">
          <cell r="A1713">
            <v>17947113</v>
          </cell>
          <cell r="B1713" t="str">
            <v>[白き女神]ﾍﾞﾛﾎﾞｰｸﾞ</v>
          </cell>
        </row>
        <row r="1714">
          <cell r="A1714">
            <v>23948111</v>
          </cell>
          <cell r="B1714" t="str">
            <v>[美白]ﾍﾞﾛﾎﾞｰｸﾞ</v>
          </cell>
        </row>
        <row r="1715">
          <cell r="A1715">
            <v>24949111</v>
          </cell>
          <cell r="B1715" t="str">
            <v>[お昼休憩]ﾍﾞﾛﾎﾞｰｸﾞ</v>
          </cell>
        </row>
        <row r="1716">
          <cell r="A1716">
            <v>26950111</v>
          </cell>
          <cell r="B1716" t="str">
            <v>[太陽燦々]ﾍﾞﾛﾎﾞｰｸﾞ</v>
          </cell>
        </row>
        <row r="1717">
          <cell r="A1717">
            <v>26951113</v>
          </cell>
          <cell r="B1717" t="str">
            <v>[日射しの守り手]ﾍﾞﾛﾎﾞｰｸﾞ</v>
          </cell>
        </row>
        <row r="1718">
          <cell r="A1718">
            <v>25952111</v>
          </cell>
          <cell r="B1718" t="str">
            <v>[UVｶｯﾄ]ﾍﾞﾛﾎﾞｰｸﾞ</v>
          </cell>
        </row>
        <row r="1719">
          <cell r="A1719">
            <v>25953113</v>
          </cell>
          <cell r="B1719" t="str">
            <v>[浜辺でﾃﾞｰﾄ]ﾍﾞﾛﾎﾞｰｸﾞ</v>
          </cell>
        </row>
        <row r="1720">
          <cell r="A1720">
            <v>27954111</v>
          </cell>
          <cell r="B1720" t="str">
            <v>[輝善姫]ﾍﾞﾛﾎﾞｰｸﾞ</v>
          </cell>
        </row>
        <row r="1721">
          <cell r="A1721">
            <v>27955113</v>
          </cell>
          <cell r="B1721" t="str">
            <v>[白き女神]ﾍﾞﾛﾎﾞｰｸﾞ</v>
          </cell>
        </row>
        <row r="1722">
          <cell r="A1722">
            <v>33956111</v>
          </cell>
          <cell r="B1722" t="str">
            <v>[美白]ﾍﾞﾛﾎﾞｰｸﾞ</v>
          </cell>
        </row>
        <row r="1723">
          <cell r="A1723">
            <v>34957111</v>
          </cell>
          <cell r="B1723" t="str">
            <v>[お昼休憩]ﾍﾞﾛﾎﾞｰｸﾞ</v>
          </cell>
        </row>
        <row r="1724">
          <cell r="A1724">
            <v>36958111</v>
          </cell>
          <cell r="B1724" t="str">
            <v>[太陽燦々]ﾍﾞﾛﾎﾞｰｸﾞ</v>
          </cell>
        </row>
        <row r="1725">
          <cell r="A1725">
            <v>36959113</v>
          </cell>
          <cell r="B1725" t="str">
            <v>[日射しの守り手]ﾍﾞﾛﾎﾞｰｸﾞ</v>
          </cell>
        </row>
        <row r="1726">
          <cell r="A1726">
            <v>35960111</v>
          </cell>
          <cell r="B1726" t="str">
            <v>[UVｶｯﾄ]ﾍﾞﾛﾎﾞｰｸﾞ</v>
          </cell>
        </row>
        <row r="1727">
          <cell r="A1727">
            <v>35961113</v>
          </cell>
          <cell r="B1727" t="str">
            <v>[浜辺でﾃﾞｰﾄ]ﾍﾞﾛﾎﾞｰｸﾞ</v>
          </cell>
        </row>
        <row r="1728">
          <cell r="A1728">
            <v>37962111</v>
          </cell>
          <cell r="B1728" t="str">
            <v>[輝善姫]ﾍﾞﾛﾎﾞｰｸﾞ</v>
          </cell>
        </row>
        <row r="1729">
          <cell r="A1729">
            <v>37963113</v>
          </cell>
          <cell r="B1729" t="str">
            <v>[白き女神]ﾍﾞﾛﾎﾞｰｸﾞ</v>
          </cell>
        </row>
        <row r="1730">
          <cell r="A1730">
            <v>15964111</v>
          </cell>
          <cell r="B1730" t="str">
            <v>[真愛霊鳥]鳳凰</v>
          </cell>
        </row>
        <row r="1731">
          <cell r="A1731">
            <v>15964112</v>
          </cell>
          <cell r="B1731" t="str">
            <v>[真愛霊鳥]鳳凰+</v>
          </cell>
        </row>
        <row r="1732">
          <cell r="A1732">
            <v>15964113</v>
          </cell>
          <cell r="B1732" t="str">
            <v>[深淵の嫉妬姫]鳳凰</v>
          </cell>
        </row>
        <row r="1733">
          <cell r="A1733">
            <v>26965111</v>
          </cell>
          <cell r="B1733" t="str">
            <v>[極・獄炎正妻]鳳凰</v>
          </cell>
        </row>
        <row r="1734">
          <cell r="A1734">
            <v>26965112</v>
          </cell>
          <cell r="B1734" t="str">
            <v>[極・獄炎正妻]鳳凰+</v>
          </cell>
        </row>
        <row r="1735">
          <cell r="A1735">
            <v>26965113</v>
          </cell>
          <cell r="B1735" t="str">
            <v>[極・獄炎傾城]鳳凰</v>
          </cell>
        </row>
        <row r="1736">
          <cell r="A1736">
            <v>35966111</v>
          </cell>
          <cell r="B1736" t="str">
            <v>[真極・炮烙鳥]鳳凰</v>
          </cell>
        </row>
        <row r="1737">
          <cell r="A1737">
            <v>35966112</v>
          </cell>
          <cell r="B1737" t="str">
            <v>[真極・炮烙鳥]鳳凰+</v>
          </cell>
        </row>
        <row r="1738">
          <cell r="A1738">
            <v>35966113</v>
          </cell>
          <cell r="B1738" t="str">
            <v>[真極・邪心焼滅]鳳凰</v>
          </cell>
        </row>
        <row r="1739">
          <cell r="A1739">
            <v>36967111</v>
          </cell>
          <cell r="B1739" t="str">
            <v>[青空天使]ｾﾗﾌ</v>
          </cell>
        </row>
        <row r="1740">
          <cell r="A1740">
            <v>36967112</v>
          </cell>
          <cell r="B1740" t="str">
            <v>[青空天使]ｾﾗﾌ+</v>
          </cell>
        </row>
        <row r="1741">
          <cell r="A1741">
            <v>36967113</v>
          </cell>
          <cell r="B1741" t="str">
            <v>[夏空熾天]ｾﾗﾌ</v>
          </cell>
        </row>
        <row r="1742">
          <cell r="A1742">
            <v>38968111</v>
          </cell>
          <cell r="B1742" t="str">
            <v>[艶麗大聖]ﾐｶｴﾙ</v>
          </cell>
        </row>
        <row r="1743">
          <cell r="A1743">
            <v>38968112</v>
          </cell>
          <cell r="B1743" t="str">
            <v>[艶麗大聖]ﾐｶｴﾙ+</v>
          </cell>
        </row>
        <row r="1744">
          <cell r="A1744">
            <v>38968113</v>
          </cell>
          <cell r="B1744" t="str">
            <v>[超絶天使]ﾐｶｴﾙ</v>
          </cell>
        </row>
        <row r="1745">
          <cell r="A1745">
            <v>18968113</v>
          </cell>
          <cell r="B1745" t="str">
            <v>[超絶天使]ﾐｶｴﾙ</v>
          </cell>
        </row>
        <row r="1746">
          <cell r="A1746">
            <v>28968113</v>
          </cell>
          <cell r="B1746" t="str">
            <v>[超絶天使]ﾐｶｴﾙ</v>
          </cell>
        </row>
        <row r="1747">
          <cell r="A1747">
            <v>27969111</v>
          </cell>
          <cell r="B1747" t="str">
            <v>[海裂黒龍姫]ﾊﾞﾊﾑｰﾄ</v>
          </cell>
        </row>
        <row r="1748">
          <cell r="A1748">
            <v>27969112</v>
          </cell>
          <cell r="B1748" t="str">
            <v>[海裂黒龍姫]ﾊﾞﾊﾑｰﾄ+</v>
          </cell>
        </row>
        <row r="1749">
          <cell r="A1749">
            <v>27969113</v>
          </cell>
          <cell r="B1749" t="str">
            <v>[真夏黒翼]ﾊﾞﾊﾑｰﾄ</v>
          </cell>
        </row>
        <row r="1750">
          <cell r="A1750">
            <v>17970111</v>
          </cell>
          <cell r="B1750" t="str">
            <v>[夏愛美神]ｳﾞｨｰﾅｽ</v>
          </cell>
        </row>
        <row r="1751">
          <cell r="A1751">
            <v>17970112</v>
          </cell>
          <cell r="B1751" t="str">
            <v>[夏愛美神]ｳﾞｨｰﾅｽ+</v>
          </cell>
        </row>
        <row r="1752">
          <cell r="A1752">
            <v>17970113</v>
          </cell>
          <cell r="B1752" t="str">
            <v>[愛と水着]ｳﾞｨｰﾅｽ</v>
          </cell>
        </row>
        <row r="1753">
          <cell r="A1753">
            <v>26971111</v>
          </cell>
          <cell r="B1753" t="str">
            <v>[夏雅鬼姫]茨木童子</v>
          </cell>
        </row>
        <row r="1754">
          <cell r="A1754">
            <v>26971112</v>
          </cell>
          <cell r="B1754" t="str">
            <v>[夏雅鬼姫]茨木童子+</v>
          </cell>
        </row>
        <row r="1755">
          <cell r="A1755">
            <v>26971113</v>
          </cell>
          <cell r="B1755" t="str">
            <v>[絶景姿]茨木童子</v>
          </cell>
        </row>
        <row r="1756">
          <cell r="A1756">
            <v>16972111</v>
          </cell>
          <cell r="B1756" t="str">
            <v>[夏夜月女神]ｱﾘｱﾝﾛｯﾄﾞ</v>
          </cell>
        </row>
        <row r="1757">
          <cell r="A1757">
            <v>16972112</v>
          </cell>
          <cell r="B1757" t="str">
            <v>[夏夜月女神]ｱﾘｱﾝﾛｯﾄﾞ+</v>
          </cell>
        </row>
        <row r="1758">
          <cell r="A1758">
            <v>16972113</v>
          </cell>
          <cell r="B1758" t="str">
            <v>[常夏の加護]ｱﾘｱﾝﾛｯﾄﾞ</v>
          </cell>
        </row>
        <row r="1759">
          <cell r="A1759">
            <v>36973111</v>
          </cell>
          <cell r="B1759" t="str">
            <v>[夏夢妖精姫]ｸｲｰﾝﾒｲﾌﾞ</v>
          </cell>
        </row>
        <row r="1760">
          <cell r="A1760">
            <v>36973112</v>
          </cell>
          <cell r="B1760" t="str">
            <v>[夏夢妖精姫]ｸｲｰﾝﾒｲﾌﾞ+</v>
          </cell>
        </row>
        <row r="1761">
          <cell r="A1761">
            <v>36973113</v>
          </cell>
          <cell r="B1761" t="str">
            <v>[常夏妖精]ｸｲｰﾝﾒｲﾌﾞ</v>
          </cell>
        </row>
        <row r="1762">
          <cell r="A1762">
            <v>26974111</v>
          </cell>
          <cell r="B1762" t="str">
            <v>[夏縛狼姫]ﾌｪﾝﾘﾙ</v>
          </cell>
        </row>
        <row r="1763">
          <cell r="A1763">
            <v>26974112</v>
          </cell>
          <cell r="B1763" t="str">
            <v>[夏縛狼姫]ﾌｪﾝﾘﾙ+</v>
          </cell>
        </row>
        <row r="1764">
          <cell r="A1764">
            <v>26974113</v>
          </cell>
          <cell r="B1764" t="str">
            <v>[夏暴狼]ﾌｪﾝﾘﾙ</v>
          </cell>
        </row>
        <row r="1765">
          <cell r="A1765">
            <v>16975111</v>
          </cell>
          <cell r="B1765" t="str">
            <v>[夏視天使]ﾗｸﾞｴﾙ</v>
          </cell>
        </row>
        <row r="1766">
          <cell r="A1766">
            <v>16975112</v>
          </cell>
          <cell r="B1766" t="str">
            <v>[夏視天使]ﾗｸﾞｴﾙ+</v>
          </cell>
        </row>
        <row r="1767">
          <cell r="A1767">
            <v>16975113</v>
          </cell>
          <cell r="B1767" t="str">
            <v>[常夏の音色]ﾗｸﾞｴﾙ</v>
          </cell>
        </row>
        <row r="1768">
          <cell r="A1768">
            <v>36976111</v>
          </cell>
          <cell r="B1768" t="str">
            <v>[南海猫姫]ﾈｺﾏﾀ</v>
          </cell>
        </row>
        <row r="1769">
          <cell r="A1769">
            <v>36976112</v>
          </cell>
          <cell r="B1769" t="str">
            <v>[南海猫姫]ﾈｺﾏﾀ+</v>
          </cell>
        </row>
        <row r="1770">
          <cell r="A1770">
            <v>36976113</v>
          </cell>
          <cell r="B1770" t="str">
            <v>[夏誘猫]ﾈｺﾏﾀ</v>
          </cell>
        </row>
        <row r="1771">
          <cell r="A1771">
            <v>34977111</v>
          </cell>
          <cell r="B1771" t="str">
            <v>[水着ｼﾞｬﾝﾌﾟ]ﾗﾀﾄｽｸ</v>
          </cell>
        </row>
        <row r="1772">
          <cell r="A1772">
            <v>34977112</v>
          </cell>
          <cell r="B1772" t="str">
            <v>[水着ｼﾞｬﾝﾌﾟ]ﾗﾀﾄｽｸ+</v>
          </cell>
        </row>
        <row r="1773">
          <cell r="A1773">
            <v>34977113</v>
          </cell>
          <cell r="B1773" t="str">
            <v>[小栗鼠のﾊﾞｶﾝｽ]ﾗﾀﾄｽｸ</v>
          </cell>
        </row>
        <row r="1774">
          <cell r="A1774">
            <v>14978111</v>
          </cell>
          <cell r="B1774" t="str">
            <v>[大盛り姫]ｵｰｶﾞ</v>
          </cell>
        </row>
        <row r="1775">
          <cell r="A1775">
            <v>14978112</v>
          </cell>
          <cell r="B1775" t="str">
            <v>[大盛り姫]ｵｰｶﾞ+</v>
          </cell>
        </row>
        <row r="1776">
          <cell r="A1776">
            <v>14978113</v>
          </cell>
          <cell r="B1776" t="str">
            <v>[浜辺の壊食]ｵｰｶﾞ</v>
          </cell>
        </row>
        <row r="1777">
          <cell r="A1777">
            <v>24979111</v>
          </cell>
          <cell r="B1777" t="str">
            <v>[青の余韻]ﾀﾛｽ</v>
          </cell>
        </row>
        <row r="1778">
          <cell r="A1778">
            <v>24979112</v>
          </cell>
          <cell r="B1778" t="str">
            <v>[青の余韻]ﾀﾛｽ+</v>
          </cell>
        </row>
        <row r="1779">
          <cell r="A1779">
            <v>24979113</v>
          </cell>
          <cell r="B1779" t="str">
            <v>[麗青水着]ﾀﾛｽ</v>
          </cell>
        </row>
        <row r="1780">
          <cell r="A1780">
            <v>34980111</v>
          </cell>
          <cell r="B1780" t="str">
            <v>[赤い誘惑]ﾃﾞｭﾅﾐｽ</v>
          </cell>
        </row>
        <row r="1781">
          <cell r="A1781">
            <v>34980112</v>
          </cell>
          <cell r="B1781" t="str">
            <v>[赤い誘惑]ﾃﾞｭﾅﾐｽ+</v>
          </cell>
        </row>
        <row r="1782">
          <cell r="A1782">
            <v>34980113</v>
          </cell>
          <cell r="B1782" t="str">
            <v>[薔薇色水着]ﾃﾞｭﾅﾐｽ</v>
          </cell>
        </row>
        <row r="1783">
          <cell r="A1783">
            <v>16981111</v>
          </cell>
          <cell r="B1783" t="str">
            <v>[艶美炎竜]ﾌｧｲｱﾄﾞﾚｲｸ</v>
          </cell>
        </row>
        <row r="1784">
          <cell r="A1784">
            <v>16981112</v>
          </cell>
          <cell r="B1784" t="str">
            <v>[艶美炎竜]ﾌｧｲｱﾄﾞﾚｲｸ+</v>
          </cell>
        </row>
        <row r="1785">
          <cell r="A1785">
            <v>16981113</v>
          </cell>
          <cell r="B1785" t="str">
            <v>[再燃焔龍]ﾌｧｲｱﾄﾞﾚｲｸ</v>
          </cell>
        </row>
        <row r="1786">
          <cell r="A1786">
            <v>26982111</v>
          </cell>
          <cell r="B1786" t="str">
            <v>ｽﾄｰﾝｶ</v>
          </cell>
        </row>
        <row r="1787">
          <cell r="A1787">
            <v>26982112</v>
          </cell>
          <cell r="B1787" t="str">
            <v>ｽﾄｰﾝｶ+</v>
          </cell>
        </row>
        <row r="1788">
          <cell r="A1788">
            <v>26982113</v>
          </cell>
          <cell r="B1788" t="str">
            <v>[雷牛乙女]ｽﾄｰﾝｶ</v>
          </cell>
        </row>
        <row r="1789">
          <cell r="A1789">
            <v>24983111</v>
          </cell>
          <cell r="B1789" t="str">
            <v>[群衆主姫]ｶﾞﾈｰｼｬ</v>
          </cell>
        </row>
        <row r="1790">
          <cell r="A1790">
            <v>24983112</v>
          </cell>
          <cell r="B1790" t="str">
            <v>[群衆主姫]ｶﾞﾈｰｼｬ+</v>
          </cell>
        </row>
        <row r="1791">
          <cell r="A1791">
            <v>24983113</v>
          </cell>
          <cell r="B1791" t="str">
            <v>[象牙踊神]ｶﾞﾈｰｼｬ</v>
          </cell>
        </row>
        <row r="1792">
          <cell r="A1792">
            <v>26344011</v>
          </cell>
          <cell r="B1792" t="str">
            <v>ﾐﾄ</v>
          </cell>
        </row>
        <row r="1793">
          <cell r="A1793">
            <v>26344012</v>
          </cell>
          <cell r="B1793" t="str">
            <v>ﾐﾄ+</v>
          </cell>
        </row>
        <row r="1794">
          <cell r="A1794">
            <v>26344013</v>
          </cell>
          <cell r="B1794" t="str">
            <v>[灼熱ﾗﾌﾞﾋﾞｰﾁ]ﾐﾄ</v>
          </cell>
        </row>
        <row r="1795">
          <cell r="A1795">
            <v>36984111</v>
          </cell>
          <cell r="B1795" t="str">
            <v>ｵｾ</v>
          </cell>
        </row>
        <row r="1796">
          <cell r="A1796">
            <v>36984112</v>
          </cell>
          <cell r="B1796" t="str">
            <v>ｵｾ+</v>
          </cell>
        </row>
        <row r="1797">
          <cell r="A1797">
            <v>36984113</v>
          </cell>
          <cell r="B1797" t="str">
            <v>[創世幻姫]ｵｾ</v>
          </cell>
        </row>
        <row r="1798">
          <cell r="A1798">
            <v>36733011</v>
          </cell>
          <cell r="B1798" t="str">
            <v>[小悪魔水着]ｷﾙｹｰ</v>
          </cell>
        </row>
        <row r="1799">
          <cell r="A1799">
            <v>36733012</v>
          </cell>
          <cell r="B1799" t="str">
            <v>[小悪魔水着]ｷﾙｹｰ+</v>
          </cell>
        </row>
        <row r="1800">
          <cell r="A1800">
            <v>36733013</v>
          </cell>
          <cell r="B1800" t="str">
            <v>[狂愛水着]ｷﾙｹｰ</v>
          </cell>
        </row>
        <row r="1801">
          <cell r="A1801">
            <v>16779011</v>
          </cell>
          <cell r="B1801" t="str">
            <v>[恋堕天の水沫]ｱｻﾞｾﾞﾙ</v>
          </cell>
        </row>
        <row r="1802">
          <cell r="A1802">
            <v>16779012</v>
          </cell>
          <cell r="B1802" t="str">
            <v>[恋堕天の水沫]ｱｻﾞｾﾞﾙ+</v>
          </cell>
        </row>
        <row r="1803">
          <cell r="A1803">
            <v>16779013</v>
          </cell>
          <cell r="B1803" t="str">
            <v>[堕天の水着]ｱｻﾞｾﾞﾙ</v>
          </cell>
        </row>
        <row r="1804">
          <cell r="A1804">
            <v>35985111</v>
          </cell>
          <cell r="B1804" t="str">
            <v>[暴走舞娘]ｶﾞｰﾌﾟ</v>
          </cell>
        </row>
        <row r="1805">
          <cell r="A1805">
            <v>35985112</v>
          </cell>
          <cell r="B1805" t="str">
            <v>[暴走舞娘]ｶﾞｰﾌﾟ+</v>
          </cell>
        </row>
        <row r="1806">
          <cell r="A1806">
            <v>35985113</v>
          </cell>
          <cell r="B1806" t="str">
            <v>[洗脳の総統姫]ｶﾞｰﾌﾟ</v>
          </cell>
        </row>
        <row r="1807">
          <cell r="A1807">
            <v>15986111</v>
          </cell>
          <cell r="B1807" t="str">
            <v>[極・堕光昏魔]ｶﾞｰﾌﾟ</v>
          </cell>
        </row>
        <row r="1808">
          <cell r="A1808">
            <v>15986112</v>
          </cell>
          <cell r="B1808" t="str">
            <v>[極・堕光昏魔]ｶﾞｰﾌﾟ+</v>
          </cell>
        </row>
        <row r="1809">
          <cell r="A1809">
            <v>15986113</v>
          </cell>
          <cell r="B1809" t="str">
            <v>[極・堕光大総裁]ｶﾞｰﾌﾟ</v>
          </cell>
        </row>
        <row r="1810">
          <cell r="A1810">
            <v>26987111</v>
          </cell>
          <cell r="B1810" t="str">
            <v>[悪辣遊魔]ﾍﾞﾘｱﾙ</v>
          </cell>
        </row>
        <row r="1811">
          <cell r="A1811">
            <v>26987112</v>
          </cell>
          <cell r="B1811" t="str">
            <v>[悪辣遊魔]ﾍﾞﾘｱﾙ+</v>
          </cell>
        </row>
        <row r="1812">
          <cell r="A1812">
            <v>26987113</v>
          </cell>
          <cell r="B1812" t="str">
            <v>[黒焔魔姫]ﾍﾞﾘｱﾙ</v>
          </cell>
        </row>
        <row r="1813">
          <cell r="A1813">
            <v>16988111</v>
          </cell>
          <cell r="B1813" t="str">
            <v>ﾈﾒｱｰ</v>
          </cell>
        </row>
        <row r="1814">
          <cell r="A1814">
            <v>16988112</v>
          </cell>
          <cell r="B1814" t="str">
            <v>ﾈﾒｱｰ+</v>
          </cell>
        </row>
        <row r="1815">
          <cell r="A1815">
            <v>16988113</v>
          </cell>
          <cell r="B1815" t="str">
            <v>[戦獅子娘]ﾈﾒｱｰ</v>
          </cell>
        </row>
        <row r="1816">
          <cell r="A1816">
            <v>24989111</v>
          </cell>
          <cell r="B1816" t="str">
            <v>[怨想姫]ｶﾄﾌﾞﾚﾊﾟｽ</v>
          </cell>
        </row>
        <row r="1817">
          <cell r="A1817">
            <v>24989112</v>
          </cell>
          <cell r="B1817" t="str">
            <v>[怨想姫]ｶﾄﾌﾞﾚﾊﾟｽ+</v>
          </cell>
        </row>
        <row r="1818">
          <cell r="A1818">
            <v>24989113</v>
          </cell>
          <cell r="B1818" t="str">
            <v>[呪睨想女]ｶﾄﾌﾞﾚﾊﾟｽ</v>
          </cell>
        </row>
        <row r="1819">
          <cell r="A1819">
            <v>25990111</v>
          </cell>
          <cell r="B1819" t="str">
            <v>[泉誘水精]ﾆｸｽ</v>
          </cell>
        </row>
        <row r="1820">
          <cell r="A1820">
            <v>25990112</v>
          </cell>
          <cell r="B1820" t="str">
            <v>[泉誘水精]ﾆｸｽ+</v>
          </cell>
        </row>
        <row r="1821">
          <cell r="A1821">
            <v>25990113</v>
          </cell>
          <cell r="B1821" t="str">
            <v>[藍水妖姫]ﾆｸｽ</v>
          </cell>
        </row>
        <row r="1822">
          <cell r="A1822">
            <v>36991111</v>
          </cell>
          <cell r="B1822" t="str">
            <v>[誘惑夜娘子]ﾘﾘｽ</v>
          </cell>
        </row>
        <row r="1823">
          <cell r="A1823">
            <v>36991112</v>
          </cell>
          <cell r="B1823" t="str">
            <v>[誘惑夜娘子]ﾘﾘｽ+</v>
          </cell>
        </row>
        <row r="1824">
          <cell r="A1824">
            <v>36991113</v>
          </cell>
          <cell r="B1824" t="str">
            <v>[悪戯魔娘]ﾘﾘｽ</v>
          </cell>
        </row>
        <row r="1825">
          <cell r="A1825">
            <v>25992111</v>
          </cell>
          <cell r="B1825" t="str">
            <v>[藍爽姫]ﾍﾞﾚﾄ</v>
          </cell>
        </row>
        <row r="1826">
          <cell r="A1826">
            <v>25992112</v>
          </cell>
          <cell r="B1826" t="str">
            <v>[藍爽姫]ﾍﾞﾚﾄ+</v>
          </cell>
        </row>
        <row r="1827">
          <cell r="A1827">
            <v>25992113</v>
          </cell>
          <cell r="B1827" t="str">
            <v>[蒼駿魔王]ﾍﾞﾚﾄ</v>
          </cell>
        </row>
        <row r="1828">
          <cell r="A1828">
            <v>16993111</v>
          </cell>
          <cell r="B1828" t="str">
            <v>[玄戦姫]ﾈｳﾞｧﾝ</v>
          </cell>
        </row>
        <row r="1829">
          <cell r="A1829">
            <v>16993112</v>
          </cell>
          <cell r="B1829" t="str">
            <v>[玄戦姫]ﾈｳﾞｧﾝ+</v>
          </cell>
        </row>
        <row r="1830">
          <cell r="A1830">
            <v>16993113</v>
          </cell>
          <cell r="B1830" t="str">
            <v>[黒鳥戦神姫]ﾈｳﾞｧﾝ</v>
          </cell>
        </row>
        <row r="1831">
          <cell r="A1831">
            <v>16276011</v>
          </cell>
          <cell r="B1831" t="str">
            <v>[悪魔的ｱｲﾄﾞﾙ]ﾌﾞｴﾙ</v>
          </cell>
        </row>
        <row r="1832">
          <cell r="A1832">
            <v>16276012</v>
          </cell>
          <cell r="B1832" t="str">
            <v>[悪魔的ｱｲﾄﾞﾙ]ﾌﾞｴﾙ+</v>
          </cell>
        </row>
        <row r="1833">
          <cell r="A1833">
            <v>16276013</v>
          </cell>
          <cell r="B1833" t="str">
            <v>[超魔界ｼﾝﾃﾞﾚﾗ]ﾌﾞｴﾙ</v>
          </cell>
        </row>
        <row r="1834">
          <cell r="A1834">
            <v>16482011</v>
          </cell>
          <cell r="B1834" t="str">
            <v>[歌姫のﾌﾟﾗｲﾄﾞ]ﾌｫﾗｽ</v>
          </cell>
        </row>
        <row r="1835">
          <cell r="A1835">
            <v>16482012</v>
          </cell>
          <cell r="B1835" t="str">
            <v>[歌姫のﾌﾟﾗｲﾄﾞ]ﾌｫﾗｽ+</v>
          </cell>
        </row>
        <row r="1836">
          <cell r="A1836">
            <v>16482013</v>
          </cell>
          <cell r="B1836" t="str">
            <v>[極･歌姫のﾌﾟﾗｲﾄﾞ]ﾌｫﾗｽ</v>
          </cell>
        </row>
        <row r="1837">
          <cell r="A1837">
            <v>16042111</v>
          </cell>
          <cell r="B1837" t="str">
            <v>[極・No1ｱｲﾄﾞﾙ候補]ｸﾞﾗｼｬ・ﾗﾎﾞﾗｽ</v>
          </cell>
        </row>
        <row r="1838">
          <cell r="A1838">
            <v>16042112</v>
          </cell>
          <cell r="B1838" t="str">
            <v>[極・No1ｱｲﾄﾞﾙ候補]ｸﾞﾗｼｬ・ﾗﾎﾞﾗｽ+</v>
          </cell>
        </row>
        <row r="1839">
          <cell r="A1839">
            <v>16042113</v>
          </cell>
          <cell r="B1839" t="str">
            <v>[極・夢はｿﾛﾃﾞﾃﾞｭｰ]ｸﾞﾗｼｬ・ﾗﾎﾞﾗｽ</v>
          </cell>
        </row>
        <row r="1840">
          <cell r="A1840">
            <v>35041111</v>
          </cell>
          <cell r="B1840" t="str">
            <v>ｸﾞﾗｼｬ・ﾗﾎﾞﾗｽ</v>
          </cell>
        </row>
        <row r="1841">
          <cell r="A1841">
            <v>35041112</v>
          </cell>
          <cell r="B1841" t="str">
            <v>ｸﾞﾗｼｬ・ﾗﾎﾞﾗｽ+</v>
          </cell>
        </row>
        <row r="1842">
          <cell r="A1842">
            <v>35041113</v>
          </cell>
          <cell r="B1842" t="str">
            <v>[歌姫はｱﾀｼ]ｸﾞﾗｼｬ･ﾗﾎﾞﾗｽ</v>
          </cell>
        </row>
        <row r="1843">
          <cell r="A1843">
            <v>36045111</v>
          </cell>
          <cell r="B1843" t="str">
            <v>[魅惑のｱｲﾄﾞﾙ]九尾の狐</v>
          </cell>
        </row>
        <row r="1844">
          <cell r="A1844">
            <v>36045112</v>
          </cell>
          <cell r="B1844" t="str">
            <v>[魅惑のｱｲﾄﾞﾙ]九尾の狐+</v>
          </cell>
        </row>
        <row r="1845">
          <cell r="A1845">
            <v>36045113</v>
          </cell>
          <cell r="B1845" t="str">
            <v>[誘惑ｱｲﾄﾞﾙ]九尾の狐</v>
          </cell>
        </row>
        <row r="1846">
          <cell r="A1846">
            <v>17994111</v>
          </cell>
          <cell r="B1846" t="str">
            <v>ﾌﾟﾛﾒﾃｳｽ</v>
          </cell>
        </row>
        <row r="1847">
          <cell r="A1847">
            <v>17994112</v>
          </cell>
          <cell r="B1847" t="str">
            <v>ﾌﾟﾛﾒﾃｳｽ+</v>
          </cell>
        </row>
        <row r="1848">
          <cell r="A1848">
            <v>17994113</v>
          </cell>
          <cell r="B1848" t="str">
            <v>[授火巨人姫]ﾌﾟﾛﾒﾃｳｽ</v>
          </cell>
        </row>
        <row r="1849">
          <cell r="A1849">
            <v>27732011</v>
          </cell>
          <cell r="B1849" t="str">
            <v>[夏の黒翼]ﾊﾞﾊﾑｰﾄ</v>
          </cell>
        </row>
        <row r="1850">
          <cell r="A1850">
            <v>27732012</v>
          </cell>
          <cell r="B1850" t="str">
            <v>[夏の黒翼]ﾊﾞﾊﾑｰﾄ+</v>
          </cell>
        </row>
        <row r="1851">
          <cell r="A1851">
            <v>27732013</v>
          </cell>
          <cell r="B1851" t="str">
            <v>[魔性解放☆]ﾊﾞﾊﾑｰﾄ</v>
          </cell>
        </row>
        <row r="1852">
          <cell r="A1852">
            <v>16736011</v>
          </cell>
          <cell r="B1852" t="str">
            <v>[月輪水着姫]ｱﾙﾃﾐｽ</v>
          </cell>
        </row>
        <row r="1853">
          <cell r="A1853">
            <v>16736012</v>
          </cell>
          <cell r="B1853" t="str">
            <v/>
          </cell>
        </row>
        <row r="1854">
          <cell r="A1854">
            <v>16736013</v>
          </cell>
          <cell r="B1854" t="str">
            <v/>
          </cell>
        </row>
        <row r="1855">
          <cell r="A1855">
            <v>16167011</v>
          </cell>
          <cell r="B1855" t="str">
            <v>[渚の小悪魔]ｲﾝﾌﾟ</v>
          </cell>
        </row>
        <row r="1856">
          <cell r="A1856">
            <v>16167012</v>
          </cell>
          <cell r="B1856" t="str">
            <v>[渚の小悪魔]ｲﾝﾌﾟ+</v>
          </cell>
        </row>
        <row r="1857">
          <cell r="A1857">
            <v>16167013</v>
          </cell>
          <cell r="B1857" t="str">
            <v>[真夏の秘事]ｲﾝﾌﾟ</v>
          </cell>
        </row>
        <row r="1858">
          <cell r="A1858">
            <v>26179011</v>
          </cell>
          <cell r="B1858" t="str">
            <v>[真夏の吸淫]ｻｷｭﾊﾞｽ</v>
          </cell>
        </row>
        <row r="1859">
          <cell r="A1859">
            <v>26179012</v>
          </cell>
          <cell r="B1859" t="str">
            <v>[真夏の吸淫]ｻｷｭﾊﾞｽ+</v>
          </cell>
        </row>
        <row r="1860">
          <cell r="A1860">
            <v>26179013</v>
          </cell>
          <cell r="B1860" t="str">
            <v>[ひと夏の思い出]ｻｷｭﾊﾞｽ</v>
          </cell>
        </row>
        <row r="1861">
          <cell r="A1861">
            <v>36734011</v>
          </cell>
          <cell r="B1861" t="str">
            <v>[白波の水着]ﾗﾌｧｴﾙ</v>
          </cell>
        </row>
        <row r="1862">
          <cell r="A1862">
            <v>36734012</v>
          </cell>
          <cell r="B1862" t="str">
            <v>[白波の水着]ﾗﾌｧｴﾙ+</v>
          </cell>
        </row>
        <row r="1863">
          <cell r="A1863">
            <v>36734013</v>
          </cell>
          <cell r="B1863" t="str">
            <v>[豊満水着天使]ﾗﾌｧｴﾙ</v>
          </cell>
        </row>
        <row r="1864">
          <cell r="A1864">
            <v>34808011</v>
          </cell>
          <cell r="B1864" t="str">
            <v>[最惑水着]ｱｶ･ﾏﾅﾌ</v>
          </cell>
        </row>
        <row r="1865">
          <cell r="A1865">
            <v>34808012</v>
          </cell>
          <cell r="B1865" t="str">
            <v>[最惑水着]ｱｶ･ﾏﾅﾌ+</v>
          </cell>
        </row>
        <row r="1866">
          <cell r="A1866">
            <v>34808013</v>
          </cell>
          <cell r="B1866" t="str">
            <v>[最惑思考]ｱｶ･ﾏﾅﾌ</v>
          </cell>
        </row>
        <row r="1867">
          <cell r="A1867">
            <v>14151011</v>
          </cell>
          <cell r="B1867" t="str">
            <v>[灼熱ﾀﾞﾝｽ]ｾﾄ</v>
          </cell>
        </row>
        <row r="1868">
          <cell r="A1868">
            <v>14151012</v>
          </cell>
          <cell r="B1868" t="str">
            <v>[灼熱ﾀﾞﾝｽ]ｾﾄ+</v>
          </cell>
        </row>
        <row r="1869">
          <cell r="A1869">
            <v>14151013</v>
          </cell>
          <cell r="B1869" t="str">
            <v>[砂浜の嵐]ｾﾄ</v>
          </cell>
        </row>
        <row r="1870">
          <cell r="A1870">
            <v>24170011</v>
          </cell>
          <cell r="B1870" t="str">
            <v>[渚の果実]ﾐﾄﾗ</v>
          </cell>
        </row>
        <row r="1871">
          <cell r="A1871">
            <v>24170012</v>
          </cell>
          <cell r="B1871" t="str">
            <v>[渚の果実]ﾐﾄﾗ+</v>
          </cell>
        </row>
        <row r="1872">
          <cell r="A1872">
            <v>24170013</v>
          </cell>
          <cell r="B1872" t="str">
            <v>[南国果実]ﾐﾄﾗ</v>
          </cell>
        </row>
        <row r="1873">
          <cell r="A1873">
            <v>34740011</v>
          </cell>
          <cell r="B1873" t="str">
            <v>[絶壁水着]ﾚﾑﾚｰｽ</v>
          </cell>
        </row>
        <row r="1874">
          <cell r="A1874">
            <v>34740012</v>
          </cell>
          <cell r="B1874" t="str">
            <v>[絶壁水着]ﾚﾑﾚｰｽ+</v>
          </cell>
        </row>
        <row r="1875">
          <cell r="A1875">
            <v>34740013</v>
          </cell>
          <cell r="B1875" t="str">
            <v>[ぺったんみずぎ]ﾚﾑﾚｰｽ</v>
          </cell>
        </row>
        <row r="1876">
          <cell r="A1876">
            <v>13995111</v>
          </cell>
          <cell r="B1876" t="str">
            <v>[箱入]輝夜姫</v>
          </cell>
        </row>
        <row r="1877">
          <cell r="A1877">
            <v>14996111</v>
          </cell>
          <cell r="B1877" t="str">
            <v>[秋の高揚]輝夜姫</v>
          </cell>
        </row>
        <row r="1878">
          <cell r="A1878">
            <v>16997111</v>
          </cell>
          <cell r="B1878" t="str">
            <v>[勇気の力]輝夜姫</v>
          </cell>
        </row>
        <row r="1879">
          <cell r="A1879">
            <v>16998113</v>
          </cell>
          <cell r="B1879" t="str">
            <v>[ｿﾜｿﾜ]輝夜姫</v>
          </cell>
        </row>
        <row r="1880">
          <cell r="A1880">
            <v>15999111</v>
          </cell>
          <cell r="B1880" t="str">
            <v>[水風船]輝夜姫</v>
          </cell>
        </row>
        <row r="1881">
          <cell r="A1881">
            <v>15100213</v>
          </cell>
          <cell r="B1881" t="str">
            <v>[ｶﾞﾝﾊﾞﾙ]輝夜姫</v>
          </cell>
        </row>
        <row r="1882">
          <cell r="A1882">
            <v>17101211</v>
          </cell>
          <cell r="B1882" t="str">
            <v>[夢幻の光]輝夜姫</v>
          </cell>
        </row>
        <row r="1883">
          <cell r="A1883">
            <v>17102213</v>
          </cell>
          <cell r="B1883" t="str">
            <v>[日進月姫]輝夜姫</v>
          </cell>
        </row>
        <row r="1884">
          <cell r="A1884">
            <v>23103211</v>
          </cell>
          <cell r="B1884" t="str">
            <v>[箱入]輝夜姫</v>
          </cell>
        </row>
        <row r="1885">
          <cell r="A1885">
            <v>24104211</v>
          </cell>
          <cell r="B1885" t="str">
            <v>[秋の高揚]輝夜姫</v>
          </cell>
        </row>
        <row r="1886">
          <cell r="A1886">
            <v>26105211</v>
          </cell>
          <cell r="B1886" t="str">
            <v>[勇気の力]輝夜姫</v>
          </cell>
        </row>
        <row r="1887">
          <cell r="A1887">
            <v>26106213</v>
          </cell>
          <cell r="B1887" t="str">
            <v>[ｿﾜｿﾜ]輝夜姫</v>
          </cell>
        </row>
        <row r="1888">
          <cell r="A1888">
            <v>25107211</v>
          </cell>
          <cell r="B1888" t="str">
            <v>[水風船]輝夜姫</v>
          </cell>
        </row>
        <row r="1889">
          <cell r="A1889">
            <v>25108213</v>
          </cell>
          <cell r="B1889" t="str">
            <v>[ｶﾞﾝﾊﾞﾙ]輝夜姫</v>
          </cell>
        </row>
        <row r="1890">
          <cell r="A1890">
            <v>27109211</v>
          </cell>
          <cell r="B1890" t="str">
            <v>[夢幻の光]輝夜姫</v>
          </cell>
        </row>
        <row r="1891">
          <cell r="A1891">
            <v>27110213</v>
          </cell>
          <cell r="B1891" t="str">
            <v>[日進月姫]輝夜姫</v>
          </cell>
        </row>
        <row r="1892">
          <cell r="A1892">
            <v>33111211</v>
          </cell>
          <cell r="B1892" t="str">
            <v>[箱入]輝夜姫</v>
          </cell>
        </row>
        <row r="1893">
          <cell r="A1893">
            <v>34112211</v>
          </cell>
          <cell r="B1893" t="str">
            <v>[秋の高揚]輝夜姫</v>
          </cell>
        </row>
        <row r="1894">
          <cell r="A1894">
            <v>36113211</v>
          </cell>
          <cell r="B1894" t="str">
            <v>[勇気の力]輝夜姫</v>
          </cell>
        </row>
        <row r="1895">
          <cell r="A1895">
            <v>36114213</v>
          </cell>
          <cell r="B1895" t="str">
            <v>[ｿﾜｿﾜ]輝夜姫</v>
          </cell>
        </row>
        <row r="1896">
          <cell r="A1896">
            <v>35115211</v>
          </cell>
          <cell r="B1896" t="str">
            <v>[水風船]輝夜姫</v>
          </cell>
        </row>
        <row r="1897">
          <cell r="A1897">
            <v>35116213</v>
          </cell>
          <cell r="B1897" t="str">
            <v>[ｶﾞﾝﾊﾞﾙ]輝夜姫</v>
          </cell>
        </row>
        <row r="1898">
          <cell r="A1898">
            <v>37117211</v>
          </cell>
          <cell r="B1898" t="str">
            <v>[夢幻の光]輝夜姫</v>
          </cell>
        </row>
        <row r="1899">
          <cell r="A1899">
            <v>37118213</v>
          </cell>
          <cell r="B1899" t="str">
            <v>[日進月姫]輝夜姫</v>
          </cell>
        </row>
        <row r="1900">
          <cell r="A1900">
            <v>15119211</v>
          </cell>
          <cell r="B1900" t="str">
            <v>[秋冷月姫]ﾂｸﾖﾐ</v>
          </cell>
        </row>
        <row r="1901">
          <cell r="A1901">
            <v>15119212</v>
          </cell>
          <cell r="B1901" t="str">
            <v>[秋冷月姫]ﾂｸﾖﾐ+</v>
          </cell>
        </row>
        <row r="1902">
          <cell r="A1902">
            <v>15119213</v>
          </cell>
          <cell r="B1902" t="str">
            <v>[煌月浴衣]ﾂｸﾖﾐ</v>
          </cell>
        </row>
        <row r="1903">
          <cell r="A1903">
            <v>36120211</v>
          </cell>
          <cell r="B1903" t="str">
            <v>[壊麗月姫]極・ﾂｸﾖﾐ</v>
          </cell>
        </row>
        <row r="1904">
          <cell r="A1904">
            <v>36120212</v>
          </cell>
          <cell r="B1904" t="str">
            <v>[壊麗月姫]極・ﾂｸﾖﾐ+</v>
          </cell>
        </row>
        <row r="1905">
          <cell r="A1905">
            <v>36120213</v>
          </cell>
          <cell r="B1905" t="str">
            <v>[壊月浴衣]極・ﾂｸﾖﾐ</v>
          </cell>
        </row>
        <row r="1906">
          <cell r="A1906">
            <v>25121211</v>
          </cell>
          <cell r="B1906" t="str">
            <v>[艶麗月姫]真極・ﾂｸﾖﾐ</v>
          </cell>
        </row>
        <row r="1907">
          <cell r="A1907">
            <v>25121212</v>
          </cell>
          <cell r="B1907" t="str">
            <v>[艶麗月姫]真極・ﾂｸﾖﾐ+</v>
          </cell>
        </row>
        <row r="1908">
          <cell r="A1908">
            <v>25121213</v>
          </cell>
          <cell r="B1908" t="str">
            <v>[魔夏の艶浴衣]真極・ﾂｸﾖﾐ</v>
          </cell>
        </row>
        <row r="1909">
          <cell r="A1909">
            <v>36122211</v>
          </cell>
          <cell r="B1909" t="str">
            <v>[小輝星]ﾙﾅ</v>
          </cell>
        </row>
        <row r="1910">
          <cell r="A1910">
            <v>36122212</v>
          </cell>
          <cell r="B1910" t="str">
            <v>[小輝星]ﾙﾅ+</v>
          </cell>
        </row>
        <row r="1911">
          <cell r="A1911">
            <v>36122213</v>
          </cell>
          <cell r="B1911" t="str">
            <v>[天星幼姫]ﾙﾅ</v>
          </cell>
        </row>
        <row r="1912">
          <cell r="A1912">
            <v>37123211</v>
          </cell>
          <cell r="B1912" t="str">
            <v>[艷姿浴衣姫]ﾗﾌｧｴﾙ</v>
          </cell>
        </row>
        <row r="1913">
          <cell r="A1913">
            <v>37123212</v>
          </cell>
          <cell r="B1913" t="str">
            <v>[艷姿浴衣姫]ﾗﾌｧｴﾙ+</v>
          </cell>
        </row>
        <row r="1914">
          <cell r="A1914">
            <v>37123213</v>
          </cell>
          <cell r="B1914" t="str">
            <v>[艶麗浴衣]ﾗﾌｧｴﾙ</v>
          </cell>
        </row>
        <row r="1915">
          <cell r="A1915">
            <v>27124211</v>
          </cell>
          <cell r="B1915" t="str">
            <v>[着替浴衣姫]ｸｼｴﾙ</v>
          </cell>
        </row>
        <row r="1916">
          <cell r="A1916">
            <v>27124212</v>
          </cell>
          <cell r="B1916" t="str">
            <v>[着替浴衣姫]ｸｼｴﾙ+</v>
          </cell>
        </row>
        <row r="1917">
          <cell r="A1917">
            <v>27124213</v>
          </cell>
          <cell r="B1917" t="str">
            <v>[誘引浴衣]ｸｼｴﾙ</v>
          </cell>
        </row>
        <row r="1918">
          <cell r="A1918">
            <v>16125211</v>
          </cell>
          <cell r="B1918" t="str">
            <v>[秋祭浴衣姫]ﾔｰﾇｽ</v>
          </cell>
        </row>
        <row r="1919">
          <cell r="A1919">
            <v>16125212</v>
          </cell>
          <cell r="B1919" t="str">
            <v>[秋祭浴衣姫]ﾔｰﾇｽ+</v>
          </cell>
        </row>
        <row r="1920">
          <cell r="A1920">
            <v>16125213</v>
          </cell>
          <cell r="B1920" t="str">
            <v>[浴衣白磁]ﾔｰﾇｽ</v>
          </cell>
        </row>
        <row r="1921">
          <cell r="A1921">
            <v>16126211</v>
          </cell>
          <cell r="B1921" t="str">
            <v>[兎耳浴衣姫]ﾐｺﾄ</v>
          </cell>
        </row>
        <row r="1922">
          <cell r="A1922">
            <v>16126212</v>
          </cell>
          <cell r="B1922" t="str">
            <v>[兎耳浴衣姫]ﾐｺﾄ+</v>
          </cell>
        </row>
        <row r="1923">
          <cell r="A1923">
            <v>16126213</v>
          </cell>
          <cell r="B1923" t="str">
            <v>[桜桃浴衣]ﾐｺﾄ</v>
          </cell>
        </row>
        <row r="1924">
          <cell r="A1924">
            <v>36127211</v>
          </cell>
          <cell r="B1924" t="str">
            <v>[金魚浴衣姫]ｵﾔﾕﾋﾞﾋﾒ</v>
          </cell>
        </row>
        <row r="1925">
          <cell r="A1925">
            <v>36127212</v>
          </cell>
          <cell r="B1925" t="str">
            <v>[金魚浴衣姫]ｵﾔﾕﾋﾞﾋﾒ+</v>
          </cell>
        </row>
        <row r="1926">
          <cell r="A1926">
            <v>36127213</v>
          </cell>
          <cell r="B1926" t="str">
            <v>[浴衣金光姫]ｵﾔﾕﾋﾞﾋﾒ</v>
          </cell>
        </row>
        <row r="1927">
          <cell r="A1927">
            <v>26128211</v>
          </cell>
          <cell r="B1927" t="str">
            <v>[太鼓浴衣姫]牛頭天王</v>
          </cell>
        </row>
        <row r="1928">
          <cell r="A1928">
            <v>26128212</v>
          </cell>
          <cell r="B1928" t="str">
            <v>[太鼓浴衣姫]牛頭天王+</v>
          </cell>
        </row>
        <row r="1929">
          <cell r="A1929">
            <v>26128213</v>
          </cell>
          <cell r="B1929" t="str">
            <v>[紅緋単衣]牛頭天王</v>
          </cell>
        </row>
        <row r="1930">
          <cell r="A1930">
            <v>26129211</v>
          </cell>
          <cell r="B1930" t="str">
            <v>[蛍夜浴衣姫]ﾊｸﾀｸ</v>
          </cell>
        </row>
        <row r="1931">
          <cell r="A1931">
            <v>26129212</v>
          </cell>
          <cell r="B1931" t="str">
            <v>[蛍夜浴衣姫]ﾊｸﾀｸ+</v>
          </cell>
        </row>
        <row r="1932">
          <cell r="A1932">
            <v>26129213</v>
          </cell>
          <cell r="B1932" t="str">
            <v>[浴衣の誘惑]ﾊｸﾀｸ</v>
          </cell>
        </row>
        <row r="1933">
          <cell r="A1933">
            <v>36130211</v>
          </cell>
          <cell r="B1933" t="str">
            <v>[恋花の浴衣妖精]ﾌﾟｰｶ</v>
          </cell>
        </row>
        <row r="1934">
          <cell r="A1934">
            <v>36130212</v>
          </cell>
          <cell r="B1934" t="str">
            <v>[恋花の浴衣妖精]ﾌﾟｰｶ+</v>
          </cell>
        </row>
        <row r="1935">
          <cell r="A1935">
            <v>36130213</v>
          </cell>
          <cell r="B1935" t="str">
            <v>[悪戯浴衣]ﾌﾟｰｶ</v>
          </cell>
        </row>
        <row r="1936">
          <cell r="A1936">
            <v>26131211</v>
          </cell>
          <cell r="B1936" t="str">
            <v>[幻想浴衣姫]ﾆｸｼｰ</v>
          </cell>
        </row>
        <row r="1937">
          <cell r="A1937">
            <v>26131212</v>
          </cell>
          <cell r="B1937" t="str">
            <v>[幻想浴衣姫]ﾆｸｼｰ+</v>
          </cell>
        </row>
        <row r="1938">
          <cell r="A1938">
            <v>26131213</v>
          </cell>
          <cell r="B1938" t="str">
            <v>[浴衣妖精]ﾆｸｼｰ</v>
          </cell>
        </row>
        <row r="1939">
          <cell r="A1939">
            <v>14132211</v>
          </cell>
          <cell r="B1939" t="str">
            <v>[幼精浴衣]ｼｪﾘｰｺｰﾄ</v>
          </cell>
        </row>
        <row r="1940">
          <cell r="A1940">
            <v>14132212</v>
          </cell>
          <cell r="B1940" t="str">
            <v>[幼精浴衣]ｼｪﾘｰｺｰﾄ+</v>
          </cell>
        </row>
        <row r="1941">
          <cell r="A1941">
            <v>14132213</v>
          </cell>
          <cell r="B1941" t="str">
            <v>[淡黄浴衣]ｼｪﾘｰｺｰﾄ</v>
          </cell>
        </row>
        <row r="1942">
          <cell r="A1942">
            <v>24133211</v>
          </cell>
          <cell r="B1942" t="str">
            <v>[夏酔妖精]ﾌﾞｯｶﾌﾞｰ</v>
          </cell>
        </row>
        <row r="1943">
          <cell r="A1943">
            <v>24133212</v>
          </cell>
          <cell r="B1943" t="str">
            <v>[夏酔妖精]ﾌﾞｯｶﾌﾞｰ+</v>
          </cell>
        </row>
        <row r="1944">
          <cell r="A1944">
            <v>24133213</v>
          </cell>
          <cell r="B1944" t="str">
            <v>[瑠璃色単衣]ﾌﾞｯｶﾌﾞｰ</v>
          </cell>
        </row>
        <row r="1945">
          <cell r="A1945">
            <v>34134211</v>
          </cell>
          <cell r="B1945" t="str">
            <v>[幽かな浴衣娘]ﾚﾑﾚｰｽ</v>
          </cell>
        </row>
        <row r="1946">
          <cell r="A1946">
            <v>34134212</v>
          </cell>
          <cell r="B1946" t="str">
            <v>[幽かな浴衣娘]ﾚﾑﾚｰｽ+</v>
          </cell>
        </row>
        <row r="1947">
          <cell r="A1947">
            <v>34134213</v>
          </cell>
          <cell r="B1947" t="str">
            <v>[風麗浴衣]ﾚﾑﾚｰｽ</v>
          </cell>
        </row>
        <row r="1948">
          <cell r="A1948">
            <v>14135211</v>
          </cell>
          <cell r="B1948" t="str">
            <v>[夏夜の踊り子]ｻﾃｭﾛｽ</v>
          </cell>
        </row>
        <row r="1949">
          <cell r="A1949">
            <v>14135212</v>
          </cell>
          <cell r="B1949" t="str">
            <v>[夏夜の踊り子]ｻﾃｭﾛｽ+</v>
          </cell>
        </row>
        <row r="1950">
          <cell r="A1950">
            <v>14135213</v>
          </cell>
          <cell r="B1950" t="str">
            <v>[桃色音頭]ｻﾃｭﾛｽ</v>
          </cell>
        </row>
        <row r="1951">
          <cell r="A1951">
            <v>18963011</v>
          </cell>
          <cell r="B1951" t="str">
            <v>[創世妖精]ｻﾘｰ･ﾊﾞﾆｱ</v>
          </cell>
        </row>
        <row r="1952">
          <cell r="A1952">
            <v>14136213</v>
          </cell>
          <cell r="B1952" t="str">
            <v>[幸運降臨]卯花之佐久夜姫</v>
          </cell>
        </row>
        <row r="1953">
          <cell r="A1953">
            <v>24137213</v>
          </cell>
          <cell r="B1953" t="str">
            <v>[君との夏!]ｴﾘﾅ</v>
          </cell>
        </row>
        <row r="1954">
          <cell r="A1954">
            <v>34138213</v>
          </cell>
          <cell r="B1954" t="str">
            <v>[薄幸の騎士]ｼｬｰﾘｨ</v>
          </cell>
        </row>
        <row r="1955">
          <cell r="A1955">
            <v>36859011</v>
          </cell>
          <cell r="B1955" t="str">
            <v>[浴衣ﾗｲﾌﾞ]ﾌﾞｴﾙ</v>
          </cell>
        </row>
        <row r="1956">
          <cell r="A1956">
            <v>36859012</v>
          </cell>
          <cell r="B1956" t="str">
            <v>[浴衣ﾗｲﾌﾞ]ﾌﾞｴﾙ+</v>
          </cell>
        </row>
        <row r="1957">
          <cell r="A1957">
            <v>36859013</v>
          </cell>
          <cell r="B1957" t="str">
            <v>[浴衣ｱｲﾄﾞﾙ]ﾌﾞｴﾙ</v>
          </cell>
        </row>
        <row r="1958">
          <cell r="A1958">
            <v>16860011</v>
          </cell>
          <cell r="B1958" t="str">
            <v>[絶対ｹﾞｯﾄ]ｱｸﾊﾟｰﾗ</v>
          </cell>
        </row>
        <row r="1959">
          <cell r="A1959">
            <v>16860012</v>
          </cell>
          <cell r="B1959" t="str">
            <v>[絶対ｹﾞｯﾄ]ｱｸﾊﾟｰﾗ+</v>
          </cell>
        </row>
        <row r="1960">
          <cell r="A1960">
            <v>16860013</v>
          </cell>
          <cell r="B1960" t="str">
            <v>[お祭り満喫]ｱｸﾊﾟｰﾗ</v>
          </cell>
        </row>
        <row r="1961">
          <cell r="A1961">
            <v>16862011</v>
          </cell>
          <cell r="B1961" t="str">
            <v>[燈祭の妖魔]ﾑﾙﾑﾙ</v>
          </cell>
        </row>
        <row r="1962">
          <cell r="A1962">
            <v>16862012</v>
          </cell>
          <cell r="B1962" t="str">
            <v>[燈祭の妖魔]ﾑﾙﾑﾙ+</v>
          </cell>
        </row>
        <row r="1963">
          <cell r="A1963">
            <v>16862013</v>
          </cell>
          <cell r="B1963" t="str">
            <v>[浴衣美人]ﾑﾙﾑﾙ</v>
          </cell>
        </row>
        <row r="1964">
          <cell r="A1964">
            <v>26863011</v>
          </cell>
          <cell r="B1964" t="str">
            <v>[爽涼樹霊姫]ｱｰﾙｷﾝｸﾞ</v>
          </cell>
        </row>
        <row r="1965">
          <cell r="A1965">
            <v>26863012</v>
          </cell>
          <cell r="B1965" t="str">
            <v>[爽涼樹霊姫]ｱｰﾙｷﾝｸﾞ+</v>
          </cell>
        </row>
        <row r="1966">
          <cell r="A1966">
            <v>26863013</v>
          </cell>
          <cell r="B1966" t="str">
            <v>[浴衣樹霊]ｱｰﾙｷﾝｸﾞ</v>
          </cell>
        </row>
        <row r="1967">
          <cell r="A1967">
            <v>17139211</v>
          </cell>
          <cell r="B1967" t="str">
            <v>ﾌﾞﾗｯｸﾄﾞﾗｺﾞﾝ</v>
          </cell>
        </row>
        <row r="1968">
          <cell r="A1968">
            <v>17139212</v>
          </cell>
          <cell r="B1968" t="str">
            <v>ﾌﾞﾗｯｸﾄﾞﾗｺﾞﾝ+</v>
          </cell>
        </row>
        <row r="1969">
          <cell r="A1969">
            <v>17139213</v>
          </cell>
          <cell r="B1969" t="str">
            <v>[黒竜軍師]ﾌﾞﾗｯｸﾄﾞﾗｺﾞﾝ</v>
          </cell>
        </row>
        <row r="1970">
          <cell r="A1970">
            <v>15140211</v>
          </cell>
          <cell r="B1970" t="str">
            <v>宇崎ﾋﾄﾐ</v>
          </cell>
        </row>
        <row r="1971">
          <cell r="A1971">
            <v>15140212</v>
          </cell>
          <cell r="B1971" t="str">
            <v>宇崎ﾋﾄﾐ+</v>
          </cell>
        </row>
        <row r="1972">
          <cell r="A1972">
            <v>15140213</v>
          </cell>
          <cell r="B1972" t="str">
            <v>[ﾗｰﾃﾙ]宇崎ﾋﾄﾐ</v>
          </cell>
        </row>
        <row r="1973">
          <cell r="A1973">
            <v>35141211</v>
          </cell>
          <cell r="B1973" t="str">
            <v>[銅虹蛇]ﾕﾙﾙﾝｸﾞﾙ</v>
          </cell>
        </row>
        <row r="1974">
          <cell r="A1974">
            <v>35141212</v>
          </cell>
          <cell r="B1974" t="str">
            <v>[銅虹蛇]ﾕﾙﾙﾝｸﾞﾙ+</v>
          </cell>
        </row>
        <row r="1975">
          <cell r="A1975">
            <v>35141213</v>
          </cell>
          <cell r="B1975" t="str">
            <v>[天虹水蛇]ﾕﾙﾙﾝｸﾞﾙ</v>
          </cell>
        </row>
        <row r="1976">
          <cell r="A1976">
            <v>26142211</v>
          </cell>
          <cell r="B1976" t="str">
            <v>中西ｴﾙｻﾞ</v>
          </cell>
        </row>
        <row r="1977">
          <cell r="A1977">
            <v>26142212</v>
          </cell>
          <cell r="B1977" t="str">
            <v>中西ｴﾙｻﾞ+</v>
          </cell>
        </row>
        <row r="1978">
          <cell r="A1978">
            <v>26142213</v>
          </cell>
          <cell r="B1978" t="str">
            <v>[ﾁｰﾀ]中西ｴﾙｻﾞ</v>
          </cell>
        </row>
        <row r="1979">
          <cell r="A1979">
            <v>37143211</v>
          </cell>
          <cell r="B1979" t="str">
            <v>ﾏﾊｰｶｰﾗ</v>
          </cell>
        </row>
        <row r="1980">
          <cell r="A1980">
            <v>37143212</v>
          </cell>
          <cell r="B1980" t="str">
            <v>ﾏﾊｰｶｰﾗ+</v>
          </cell>
        </row>
        <row r="1981">
          <cell r="A1981">
            <v>37143213</v>
          </cell>
          <cell r="B1981" t="str">
            <v>[大黒姫神]ﾏﾊｰｶｰﾗ</v>
          </cell>
        </row>
        <row r="1982">
          <cell r="A1982">
            <v>26144211</v>
          </cell>
          <cell r="B1982" t="str">
            <v>[超速飛行]ｽｶｲﾌｨｯｼｭ</v>
          </cell>
        </row>
        <row r="1983">
          <cell r="A1983">
            <v>26144212</v>
          </cell>
          <cell r="B1983" t="str">
            <v>[超速飛行]ｽｶｲﾌｨｯｼｭ+</v>
          </cell>
        </row>
        <row r="1984">
          <cell r="A1984">
            <v>26144213</v>
          </cell>
          <cell r="B1984" t="str">
            <v>[爽青精霊]ｽｶｲﾌｨｯｼｭ</v>
          </cell>
        </row>
        <row r="1985">
          <cell r="A1985">
            <v>35145211</v>
          </cell>
          <cell r="B1985" t="str">
            <v>[従順護天]ｽﾗｵｼｬ</v>
          </cell>
        </row>
        <row r="1986">
          <cell r="A1986">
            <v>35145212</v>
          </cell>
          <cell r="B1986" t="str">
            <v>[従順護天]ｽﾗｵｼｬ+</v>
          </cell>
        </row>
        <row r="1987">
          <cell r="A1987">
            <v>35145213</v>
          </cell>
          <cell r="B1987" t="str">
            <v>[傾聴天使]ｽﾗｵｼｬ</v>
          </cell>
        </row>
        <row r="1988">
          <cell r="A1988">
            <v>16146211</v>
          </cell>
          <cell r="B1988" t="str">
            <v>[夢木香娘]ﾏｲｺﾆﾄﾞ</v>
          </cell>
        </row>
        <row r="1989">
          <cell r="A1989">
            <v>16146212</v>
          </cell>
          <cell r="B1989" t="str">
            <v>[夢木香娘]ﾏｲｺﾆﾄﾞ+</v>
          </cell>
        </row>
        <row r="1990">
          <cell r="A1990">
            <v>16146213</v>
          </cell>
          <cell r="B1990" t="str">
            <v>[赤茸姫]ﾏｲｺﾆﾄﾞ</v>
          </cell>
        </row>
        <row r="1991">
          <cell r="A1991">
            <v>36147211</v>
          </cell>
          <cell r="B1991" t="str">
            <v>ﾚﾗｰｼﾞｭ</v>
          </cell>
        </row>
        <row r="1992">
          <cell r="A1992">
            <v>36147212</v>
          </cell>
          <cell r="B1992" t="str">
            <v>ﾚﾗｰｼﾞｭ+</v>
          </cell>
        </row>
        <row r="1993">
          <cell r="A1993">
            <v>36147213</v>
          </cell>
          <cell r="B1993" t="str">
            <v>[弓麗姫]ﾚﾗｰｼﾞｭ</v>
          </cell>
        </row>
        <row r="1994">
          <cell r="A1994">
            <v>16148211</v>
          </cell>
          <cell r="B1994" t="str">
            <v>ﾊｰｹﾞﾝﾃｨ</v>
          </cell>
        </row>
        <row r="1995">
          <cell r="A1995">
            <v>16148212</v>
          </cell>
          <cell r="B1995" t="str">
            <v>ﾊｰｹﾞﾝﾃｨ+</v>
          </cell>
        </row>
        <row r="1996">
          <cell r="A1996">
            <v>16148213</v>
          </cell>
          <cell r="B1996" t="str">
            <v>[錬金翼娘]ﾊｰｹﾞﾝﾃｨ</v>
          </cell>
        </row>
        <row r="1997">
          <cell r="A1997">
            <v>24149211</v>
          </cell>
          <cell r="B1997" t="str">
            <v>ﾎﾞｰﾃｨｽ</v>
          </cell>
        </row>
        <row r="1998">
          <cell r="A1998">
            <v>24149212</v>
          </cell>
          <cell r="B1998" t="str">
            <v>ﾎﾞｰﾃｨｽ+</v>
          </cell>
        </row>
        <row r="1999">
          <cell r="A1999">
            <v>24149213</v>
          </cell>
          <cell r="B1999" t="str">
            <v>[蛇剣姫]ﾎﾞｰﾃｨｽ</v>
          </cell>
        </row>
        <row r="2000">
          <cell r="A2000">
            <v>17150211</v>
          </cell>
          <cell r="B2000" t="str">
            <v>ｼｬｯｸｽ</v>
          </cell>
        </row>
        <row r="2001">
          <cell r="A2001">
            <v>17150212</v>
          </cell>
          <cell r="B2001" t="str">
            <v>ｼｬｯｸｽ+</v>
          </cell>
        </row>
        <row r="2002">
          <cell r="A2002">
            <v>17150213</v>
          </cell>
          <cell r="B2002" t="str">
            <v>[悪魔怪盗姫]ｼｬｯｸｽ</v>
          </cell>
        </row>
        <row r="2003">
          <cell r="A2003">
            <v>28152211</v>
          </cell>
          <cell r="B2003" t="str">
            <v>[夢花火]神近奈緒</v>
          </cell>
        </row>
        <row r="2004">
          <cell r="A2004">
            <v>28152212</v>
          </cell>
          <cell r="B2004" t="str">
            <v>[夢花火]神近奈緒+</v>
          </cell>
        </row>
        <row r="2005">
          <cell r="A2005">
            <v>28152213</v>
          </cell>
          <cell r="B2005" t="str">
            <v>[花火を眺めて]神近奈緒</v>
          </cell>
        </row>
        <row r="2006">
          <cell r="A2006">
            <v>37849011</v>
          </cell>
          <cell r="B2006" t="str">
            <v>[漆黒乙女]ｱﾅﾄ</v>
          </cell>
        </row>
        <row r="2007">
          <cell r="A2007">
            <v>37849012</v>
          </cell>
          <cell r="B2007" t="str">
            <v>[漆黒乙女]ｱﾅﾄ+</v>
          </cell>
        </row>
        <row r="2008">
          <cell r="A2008">
            <v>37849013</v>
          </cell>
          <cell r="B2008" t="str">
            <v>[未来予想図]ｱﾅﾄ</v>
          </cell>
        </row>
        <row r="2009">
          <cell r="A2009">
            <v>16259011</v>
          </cell>
          <cell r="B2009" t="str">
            <v>[混沌双槍]ﾗﾊﾌﾞ</v>
          </cell>
        </row>
        <row r="2010">
          <cell r="A2010">
            <v>16259012</v>
          </cell>
          <cell r="B2010" t="str">
            <v>[混沌双槍]ﾗﾊﾌﾞ+</v>
          </cell>
        </row>
        <row r="2011">
          <cell r="A2011">
            <v>16259013</v>
          </cell>
          <cell r="B2011" t="str">
            <v>[極･深淵混沌]ﾗﾊﾌﾞ</v>
          </cell>
        </row>
        <row r="2012">
          <cell r="A2012">
            <v>36162111</v>
          </cell>
          <cell r="B2012" t="str">
            <v>[極・悪戯姫]ｴﾝｹﾗﾄﾞｽ</v>
          </cell>
        </row>
        <row r="2013">
          <cell r="A2013">
            <v>36162112</v>
          </cell>
          <cell r="B2013" t="str">
            <v>[極・悪戯姫]ｴﾝｹﾗﾄﾞｽ+</v>
          </cell>
        </row>
        <row r="2014">
          <cell r="A2014">
            <v>36162113</v>
          </cell>
          <cell r="B2014" t="str">
            <v>[極・聖夜の悪戯姫]ｴﾝｹﾗﾄﾞｽ</v>
          </cell>
        </row>
        <row r="2015">
          <cell r="A2015">
            <v>13153211</v>
          </cell>
          <cell r="B2015" t="str">
            <v>[ﾐﾆﾏﾑ]ｱﾘｽ</v>
          </cell>
        </row>
        <row r="2016">
          <cell r="A2016">
            <v>14154211</v>
          </cell>
          <cell r="B2016" t="str">
            <v>[白組]ｱﾘｽ</v>
          </cell>
        </row>
        <row r="2017">
          <cell r="A2017">
            <v>16155211</v>
          </cell>
          <cell r="B2017" t="str">
            <v>[頑張る]ｱﾘｽ</v>
          </cell>
        </row>
        <row r="2018">
          <cell r="A2018">
            <v>16156213</v>
          </cell>
          <cell r="B2018" t="str">
            <v>[ﾌﾜﾌﾜ]ｱﾘｽ</v>
          </cell>
        </row>
        <row r="2019">
          <cell r="A2019">
            <v>15157211</v>
          </cell>
          <cell r="B2019" t="str">
            <v>[大きくなあれ]ｱﾘｽ</v>
          </cell>
        </row>
        <row r="2020">
          <cell r="A2020">
            <v>15158213</v>
          </cell>
          <cell r="B2020" t="str">
            <v>[青薔薇]ｱﾘｽ</v>
          </cell>
        </row>
        <row r="2021">
          <cell r="A2021">
            <v>17159211</v>
          </cell>
          <cell r="B2021" t="str">
            <v>[青い情景]ｱﾘｽ</v>
          </cell>
        </row>
        <row r="2022">
          <cell r="A2022">
            <v>17160213</v>
          </cell>
          <cell r="B2022" t="str">
            <v>[完全勝利]ｱﾘｽ</v>
          </cell>
        </row>
        <row r="2023">
          <cell r="A2023">
            <v>23161211</v>
          </cell>
          <cell r="B2023" t="str">
            <v>[ﾐﾆﾏﾑ]ｱﾘｽ</v>
          </cell>
        </row>
        <row r="2024">
          <cell r="A2024">
            <v>24162211</v>
          </cell>
          <cell r="B2024" t="str">
            <v>[白組]ｱﾘｽ</v>
          </cell>
        </row>
        <row r="2025">
          <cell r="A2025">
            <v>26163211</v>
          </cell>
          <cell r="B2025" t="str">
            <v>[頑張る]ｱﾘｽ</v>
          </cell>
        </row>
        <row r="2026">
          <cell r="A2026">
            <v>26164213</v>
          </cell>
          <cell r="B2026" t="str">
            <v>[ﾌﾜﾌﾜ]ｱﾘｽ</v>
          </cell>
        </row>
        <row r="2027">
          <cell r="A2027">
            <v>25165211</v>
          </cell>
          <cell r="B2027" t="str">
            <v>[大きくなあれ]ｱﾘｽ</v>
          </cell>
        </row>
        <row r="2028">
          <cell r="A2028">
            <v>25166213</v>
          </cell>
          <cell r="B2028" t="str">
            <v>[青薔薇]ｱﾘｽ</v>
          </cell>
        </row>
        <row r="2029">
          <cell r="A2029">
            <v>27167211</v>
          </cell>
          <cell r="B2029" t="str">
            <v>[青い情景]ｱﾘｽ</v>
          </cell>
        </row>
        <row r="2030">
          <cell r="A2030">
            <v>27168213</v>
          </cell>
          <cell r="B2030" t="str">
            <v>[完全勝利]ｱﾘｽ</v>
          </cell>
        </row>
        <row r="2031">
          <cell r="A2031">
            <v>33169211</v>
          </cell>
          <cell r="B2031" t="str">
            <v>[ﾐﾆﾏﾑ]ｱﾘｽ</v>
          </cell>
        </row>
        <row r="2032">
          <cell r="A2032">
            <v>34170211</v>
          </cell>
          <cell r="B2032" t="str">
            <v>[白組]ｱﾘｽ</v>
          </cell>
        </row>
        <row r="2033">
          <cell r="A2033">
            <v>36171211</v>
          </cell>
          <cell r="B2033" t="str">
            <v>[頑張る]ｱﾘｽ</v>
          </cell>
        </row>
        <row r="2034">
          <cell r="A2034">
            <v>36172213</v>
          </cell>
          <cell r="B2034" t="str">
            <v>[ﾌﾜﾌﾜ]ｱﾘｽ</v>
          </cell>
        </row>
        <row r="2035">
          <cell r="A2035">
            <v>35173211</v>
          </cell>
          <cell r="B2035" t="str">
            <v>[大きくなあれ]ｱﾘｽ</v>
          </cell>
        </row>
        <row r="2036">
          <cell r="A2036">
            <v>35174213</v>
          </cell>
          <cell r="B2036" t="str">
            <v>[青薔薇]ｱﾘｽ</v>
          </cell>
        </row>
        <row r="2037">
          <cell r="A2037">
            <v>37175211</v>
          </cell>
          <cell r="B2037" t="str">
            <v>[青い情景]ｱﾘｽ</v>
          </cell>
        </row>
        <row r="2038">
          <cell r="A2038">
            <v>37176213</v>
          </cell>
          <cell r="B2038" t="str">
            <v>[完全勝利]ｱﾘｽ</v>
          </cell>
        </row>
        <row r="2039">
          <cell r="A2039">
            <v>35177211</v>
          </cell>
          <cell r="B2039" t="str">
            <v>[桃笑姫]ﾁｪｼｬ猫</v>
          </cell>
        </row>
        <row r="2040">
          <cell r="A2040">
            <v>35177212</v>
          </cell>
          <cell r="B2040" t="str">
            <v>[桃笑姫]ﾁｪｼｬ猫+</v>
          </cell>
        </row>
        <row r="2041">
          <cell r="A2041">
            <v>35177213</v>
          </cell>
          <cell r="B2041" t="str">
            <v>[紫縞美笑]ﾁｪｼｬ猫</v>
          </cell>
        </row>
        <row r="2042">
          <cell r="A2042">
            <v>16178211</v>
          </cell>
          <cell r="B2042" t="str">
            <v>[冷笑猫姫]極・ﾁｪｼｬ猫</v>
          </cell>
        </row>
        <row r="2043">
          <cell r="A2043">
            <v>16178212</v>
          </cell>
          <cell r="B2043" t="str">
            <v>[冷笑猫姫]極・ﾁｪｼｬ猫+</v>
          </cell>
        </row>
        <row r="2044">
          <cell r="A2044">
            <v>16178213</v>
          </cell>
          <cell r="B2044" t="str">
            <v>[威嚇眼光]極・ﾁｪｼｬ猫</v>
          </cell>
        </row>
        <row r="2045">
          <cell r="A2045">
            <v>25179211</v>
          </cell>
          <cell r="B2045" t="str">
            <v>[嘲笑猫姫]真極・ﾁｪｼｬ猫</v>
          </cell>
        </row>
        <row r="2046">
          <cell r="A2046">
            <v>25179212</v>
          </cell>
          <cell r="B2046" t="str">
            <v>[嘲笑猫姫]真極・ﾁｪｼｬ猫+</v>
          </cell>
        </row>
        <row r="2047">
          <cell r="A2047">
            <v>25179213</v>
          </cell>
          <cell r="B2047" t="str">
            <v>[邪掻狂戯]真極・ﾁｪｼｬ猫</v>
          </cell>
        </row>
        <row r="2048">
          <cell r="A2048">
            <v>26180211</v>
          </cell>
          <cell r="B2048" t="str">
            <v>[毛糸転がし]ﾊﾞﾝﾀﾞｰｽﾅｯﾁ</v>
          </cell>
        </row>
        <row r="2049">
          <cell r="A2049">
            <v>26180212</v>
          </cell>
          <cell r="B2049" t="str">
            <v>[毛糸転がし]ﾊﾞﾝﾀﾞｰｽﾅｯﾁ+</v>
          </cell>
        </row>
        <row r="2050">
          <cell r="A2050">
            <v>26180213</v>
          </cell>
          <cell r="B2050" t="str">
            <v>[編み物乙女]ﾊﾞﾝﾀﾞｰｽﾅｯﾁ</v>
          </cell>
        </row>
        <row r="2051">
          <cell r="A2051">
            <v>28181211</v>
          </cell>
          <cell r="B2051" t="str">
            <v>[冥府公女]閻魔</v>
          </cell>
        </row>
        <row r="2052">
          <cell r="A2052">
            <v>28181212</v>
          </cell>
          <cell r="B2052" t="str">
            <v>[冥府公女]閻魔+</v>
          </cell>
        </row>
        <row r="2053">
          <cell r="A2053">
            <v>28181213</v>
          </cell>
          <cell r="B2053" t="str">
            <v>[冥裁輝姫]閻魔</v>
          </cell>
        </row>
        <row r="2054">
          <cell r="A2054">
            <v>27182211</v>
          </cell>
          <cell r="B2054" t="str">
            <v>[無双運動会]ﾊﾞﾊﾑｰﾄ</v>
          </cell>
        </row>
        <row r="2055">
          <cell r="A2055">
            <v>27182212</v>
          </cell>
          <cell r="B2055" t="str">
            <v>[無双運動会]ﾊﾞﾊﾑｰﾄ+</v>
          </cell>
        </row>
        <row r="2056">
          <cell r="A2056">
            <v>27182213</v>
          </cell>
          <cell r="B2056" t="str">
            <v>[弾ける黒竜]ﾊﾞﾊﾑｰﾄ</v>
          </cell>
        </row>
        <row r="2057">
          <cell r="A2057">
            <v>36183211</v>
          </cell>
          <cell r="B2057" t="str">
            <v>[勝利の死神]ﾀﾅﾄｽ</v>
          </cell>
        </row>
        <row r="2058">
          <cell r="A2058">
            <v>36183212</v>
          </cell>
          <cell r="B2058" t="str">
            <v>[勝利の死神]ﾀﾅﾄｽ+</v>
          </cell>
        </row>
        <row r="2059">
          <cell r="A2059">
            <v>36183213</v>
          </cell>
          <cell r="B2059" t="str">
            <v>[告勝死神]ﾀﾅﾄｽ</v>
          </cell>
        </row>
        <row r="2060">
          <cell r="A2060">
            <v>16184211</v>
          </cell>
          <cell r="B2060" t="str">
            <v>[玉入れ狸]隠神刑部</v>
          </cell>
        </row>
        <row r="2061">
          <cell r="A2061">
            <v>16184212</v>
          </cell>
          <cell r="B2061" t="str">
            <v>[玉入れ狸]隠神刑部+</v>
          </cell>
        </row>
        <row r="2062">
          <cell r="A2062">
            <v>16184213</v>
          </cell>
          <cell r="B2062" t="str">
            <v>[一等賞]隠神刑部</v>
          </cell>
        </row>
        <row r="2063">
          <cell r="A2063">
            <v>26185211</v>
          </cell>
          <cell r="B2063" t="str">
            <v>[居眠り救護係]ｱﾇﾋﾞｽ</v>
          </cell>
        </row>
        <row r="2064">
          <cell r="A2064">
            <v>26185212</v>
          </cell>
          <cell r="B2064" t="str">
            <v>[居眠り救護係]ｱﾇﾋﾞｽ+</v>
          </cell>
        </row>
        <row r="2065">
          <cell r="A2065">
            <v>26185213</v>
          </cell>
          <cell r="B2065" t="str">
            <v>[艷麗遊戯]ｱﾇﾋﾞｽ</v>
          </cell>
        </row>
        <row r="2066">
          <cell r="A2066">
            <v>36186211</v>
          </cell>
          <cell r="B2066" t="str">
            <v>[ﾊﾟﾝ食い競争]ｹﾙﾍﾞﾛｽ</v>
          </cell>
        </row>
        <row r="2067">
          <cell r="A2067">
            <v>36186212</v>
          </cell>
          <cell r="B2067" t="str">
            <v>[ﾊﾟﾝ食い競争]ｹﾙﾍﾞﾛｽ+</v>
          </cell>
        </row>
        <row r="2068">
          <cell r="A2068">
            <v>36186213</v>
          </cell>
          <cell r="B2068" t="str">
            <v>[忠狼娘]ｹﾙﾍﾞﾛｽ</v>
          </cell>
        </row>
        <row r="2069">
          <cell r="A2069">
            <v>27187211</v>
          </cell>
          <cell r="B2069" t="str">
            <v>[恋の障害物走]ｽｾﾘﾋﾞﾒ</v>
          </cell>
        </row>
        <row r="2070">
          <cell r="A2070">
            <v>27187212</v>
          </cell>
          <cell r="B2070" t="str">
            <v>[恋の障害物走]ｽｾﾘﾋﾞﾒ+</v>
          </cell>
        </row>
        <row r="2071">
          <cell r="A2071">
            <v>27187213</v>
          </cell>
          <cell r="B2071" t="str">
            <v>[媚体恋姫]ｽｾﾘﾋﾞﾒ</v>
          </cell>
        </row>
        <row r="2072">
          <cell r="A2072">
            <v>16188211</v>
          </cell>
          <cell r="B2072" t="str">
            <v>[全力応援団]ﾆｰｹｰ</v>
          </cell>
        </row>
        <row r="2073">
          <cell r="A2073">
            <v>16188212</v>
          </cell>
          <cell r="B2073" t="str">
            <v>[全力応援団]ﾆｰｹｰ+</v>
          </cell>
        </row>
        <row r="2074">
          <cell r="A2074">
            <v>16188213</v>
          </cell>
          <cell r="B2074" t="str">
            <v>[元気の源]ﾆｰｹｰ</v>
          </cell>
        </row>
        <row r="2075">
          <cell r="A2075">
            <v>36189211</v>
          </cell>
          <cell r="B2075" t="str">
            <v>[のほほん]ｹｯﾄ･ｼｰ</v>
          </cell>
        </row>
        <row r="2076">
          <cell r="A2076">
            <v>36189212</v>
          </cell>
          <cell r="B2076" t="str">
            <v>[のほほん]ｹｯﾄ･ｼｰ+</v>
          </cell>
        </row>
        <row r="2077">
          <cell r="A2077">
            <v>36189213</v>
          </cell>
          <cell r="B2077" t="str">
            <v>[おｻﾎﾞﾘ運動会]ｹｯﾄ･ｼｰ</v>
          </cell>
        </row>
        <row r="2078">
          <cell r="A2078">
            <v>14190211</v>
          </cell>
          <cell r="B2078" t="str">
            <v>[体育妖精]ﾋﾟｸｼｰ</v>
          </cell>
        </row>
        <row r="2079">
          <cell r="A2079">
            <v>14190212</v>
          </cell>
          <cell r="B2079" t="str">
            <v>[体育妖精]ﾋﾟｸｼｰ+</v>
          </cell>
        </row>
        <row r="2080">
          <cell r="A2080">
            <v>14190213</v>
          </cell>
          <cell r="B2080" t="str">
            <v>[綱引き妖精]ﾋﾟｸｼｰ</v>
          </cell>
        </row>
        <row r="2081">
          <cell r="A2081">
            <v>24191211</v>
          </cell>
          <cell r="B2081" t="str">
            <v>[冷石]ｶﾞｰｺﾞｲﾙ</v>
          </cell>
        </row>
        <row r="2082">
          <cell r="A2082">
            <v>24191212</v>
          </cell>
          <cell r="B2082" t="str">
            <v>[冷石]ｶﾞｰｺﾞｲﾙ+</v>
          </cell>
        </row>
        <row r="2083">
          <cell r="A2083">
            <v>24191213</v>
          </cell>
          <cell r="B2083" t="str">
            <v>[冷石静観]ｶﾞｰｺﾞｲﾙ</v>
          </cell>
        </row>
        <row r="2084">
          <cell r="A2084">
            <v>34192211</v>
          </cell>
          <cell r="B2084" t="str">
            <v>[火遊び娘]ｼﾞｬｯｸﾗﾝﾀﾝ</v>
          </cell>
        </row>
        <row r="2085">
          <cell r="A2085">
            <v>34192212</v>
          </cell>
          <cell r="B2085" t="str">
            <v>[火遊び娘]ｼﾞｬｯｸﾗﾝﾀﾝ+</v>
          </cell>
        </row>
        <row r="2086">
          <cell r="A2086">
            <v>34192213</v>
          </cell>
          <cell r="B2086" t="str">
            <v>[火玉遊戯]ｼﾞｬｯｸﾗﾝﾀﾝ</v>
          </cell>
        </row>
        <row r="2087">
          <cell r="A2087">
            <v>14193211</v>
          </cell>
          <cell r="B2087" t="str">
            <v>[燃える応援]ｱｸﾞﾆ</v>
          </cell>
        </row>
        <row r="2088">
          <cell r="A2088">
            <v>14193212</v>
          </cell>
          <cell r="B2088" t="str">
            <v>[燃える応援]ｱｸﾞﾆ+</v>
          </cell>
        </row>
        <row r="2089">
          <cell r="A2089">
            <v>14193213</v>
          </cell>
          <cell r="B2089" t="str">
            <v>[火神の声援]ｱｸﾞﾆ</v>
          </cell>
        </row>
        <row r="2090">
          <cell r="A2090">
            <v>17060111</v>
          </cell>
          <cell r="B2090" t="str">
            <v>ﾒﾀﾄﾛﾝ</v>
          </cell>
        </row>
        <row r="2091">
          <cell r="A2091">
            <v>17060112</v>
          </cell>
          <cell r="B2091" t="str">
            <v>ﾒﾀﾄﾛﾝ+</v>
          </cell>
        </row>
        <row r="2092">
          <cell r="A2092">
            <v>17060113</v>
          </cell>
          <cell r="B2092" t="str">
            <v>[神の代理人]ﾒﾀﾄﾛﾝ</v>
          </cell>
        </row>
        <row r="2093">
          <cell r="A2093">
            <v>27075111</v>
          </cell>
          <cell r="B2093" t="str">
            <v>牛頭天王</v>
          </cell>
        </row>
        <row r="2094">
          <cell r="A2094">
            <v>27075112</v>
          </cell>
          <cell r="B2094" t="str">
            <v>牛頭天王+</v>
          </cell>
        </row>
        <row r="2095">
          <cell r="A2095">
            <v>27075113</v>
          </cell>
          <cell r="B2095" t="str">
            <v>[武天姫]牛頭天王</v>
          </cell>
        </row>
        <row r="2096">
          <cell r="A2096">
            <v>37005111</v>
          </cell>
          <cell r="B2096" t="str">
            <v>ｱｽﾞﾗｴﾙ</v>
          </cell>
        </row>
        <row r="2097">
          <cell r="A2097">
            <v>37005112</v>
          </cell>
          <cell r="B2097" t="str">
            <v>ｱｽﾞﾗｴﾙ+</v>
          </cell>
        </row>
        <row r="2098">
          <cell r="A2098">
            <v>37005113</v>
          </cell>
          <cell r="B2098" t="str">
            <v>[死天使]ｱｽﾞﾗｴﾙ</v>
          </cell>
        </row>
        <row r="2099">
          <cell r="A2099">
            <v>23592011</v>
          </cell>
          <cell r="B2099" t="str">
            <v>ｱﾑﾙﾀｰﾄ</v>
          </cell>
        </row>
        <row r="2100">
          <cell r="A2100">
            <v>23592012</v>
          </cell>
          <cell r="B2100" t="str">
            <v>ｱﾑﾙﾀｰﾄ+</v>
          </cell>
        </row>
        <row r="2101">
          <cell r="A2101">
            <v>23592013</v>
          </cell>
          <cell r="B2101" t="str">
            <v>[不滅神]ｱﾑﾙﾀｰﾄ</v>
          </cell>
        </row>
        <row r="2102">
          <cell r="A2102">
            <v>18223111</v>
          </cell>
          <cell r="B2102" t="str">
            <v>[灼熱業火]鳳凰</v>
          </cell>
        </row>
        <row r="2103">
          <cell r="A2103">
            <v>18223112</v>
          </cell>
          <cell r="B2103" t="str">
            <v>[灼熱業火]鳳凰+</v>
          </cell>
        </row>
        <row r="2104">
          <cell r="A2104">
            <v>18223113</v>
          </cell>
          <cell r="B2104" t="str">
            <v>[業火絢爛]鳳凰</v>
          </cell>
        </row>
        <row r="2105">
          <cell r="A2105">
            <v>27194211</v>
          </cell>
          <cell r="B2105" t="str">
            <v>[予見戦姫]ｲﾎﾟｽ</v>
          </cell>
        </row>
        <row r="2106">
          <cell r="A2106">
            <v>27194212</v>
          </cell>
          <cell r="B2106" t="str">
            <v>[予見戦姫]ｲﾎﾟｽ+</v>
          </cell>
        </row>
        <row r="2107">
          <cell r="A2107">
            <v>27194213</v>
          </cell>
          <cell r="B2107" t="str">
            <v>[洞察姫将]ｲﾎﾟｽ</v>
          </cell>
        </row>
        <row r="2108">
          <cell r="A2108">
            <v>16195211</v>
          </cell>
          <cell r="B2108" t="str">
            <v>ｱｰﾃｰ</v>
          </cell>
        </row>
        <row r="2109">
          <cell r="A2109">
            <v>16195212</v>
          </cell>
          <cell r="B2109" t="str">
            <v>ｱｰﾃｰ+</v>
          </cell>
        </row>
        <row r="2110">
          <cell r="A2110">
            <v>16195213</v>
          </cell>
          <cell r="B2110" t="str">
            <v>[狂騒娘子]ｱｰﾃｰ</v>
          </cell>
        </row>
        <row r="2111">
          <cell r="A2111">
            <v>36196211</v>
          </cell>
          <cell r="B2111" t="str">
            <v>[風の妖精]ｼﾙﾌ</v>
          </cell>
        </row>
        <row r="2112">
          <cell r="A2112">
            <v>36196212</v>
          </cell>
          <cell r="B2112" t="str">
            <v>[風の妖精]ｼﾙﾌ+</v>
          </cell>
        </row>
        <row r="2113">
          <cell r="A2113">
            <v>36196213</v>
          </cell>
          <cell r="B2113" t="str">
            <v>[風騒精霊]ｼﾙﾌ</v>
          </cell>
        </row>
        <row r="2114">
          <cell r="A2114">
            <v>34197211</v>
          </cell>
          <cell r="B2114" t="str">
            <v>ｳｼｬｽ</v>
          </cell>
        </row>
        <row r="2115">
          <cell r="A2115">
            <v>34197212</v>
          </cell>
          <cell r="B2115" t="str">
            <v>ｳｼｬｽ+</v>
          </cell>
        </row>
        <row r="2116">
          <cell r="A2116">
            <v>34197213</v>
          </cell>
          <cell r="B2116" t="str">
            <v>[暁紅姫]ｳｼｬｽ</v>
          </cell>
        </row>
        <row r="2117">
          <cell r="A2117">
            <v>15198211</v>
          </cell>
          <cell r="B2117" t="str">
            <v>[堕天公爵]ｱｽﾀﾛﾄ</v>
          </cell>
        </row>
        <row r="2118">
          <cell r="A2118">
            <v>15198212</v>
          </cell>
          <cell r="B2118" t="str">
            <v>[堕天公爵]ｱｽﾀﾛﾄ+</v>
          </cell>
        </row>
        <row r="2119">
          <cell r="A2119">
            <v>15198213</v>
          </cell>
          <cell r="B2119" t="str">
            <v>[大龍獄女]ｱｽﾀﾛﾄ</v>
          </cell>
        </row>
        <row r="2120">
          <cell r="A2120">
            <v>25199211</v>
          </cell>
          <cell r="B2120" t="str">
            <v>[堕天公爵]ｱｽﾀﾛﾄ</v>
          </cell>
        </row>
        <row r="2121">
          <cell r="A2121">
            <v>25199212</v>
          </cell>
          <cell r="B2121" t="str">
            <v>[堕天公爵]ｱｽﾀﾛﾄ+</v>
          </cell>
        </row>
        <row r="2122">
          <cell r="A2122">
            <v>25199213</v>
          </cell>
          <cell r="B2122" t="str">
            <v>[大龍獄女]ｱｽﾀﾛﾄ</v>
          </cell>
        </row>
        <row r="2123">
          <cell r="A2123">
            <v>35200211</v>
          </cell>
          <cell r="B2123" t="str">
            <v>[堕天公爵]ｱｽﾀﾛﾄ</v>
          </cell>
        </row>
        <row r="2124">
          <cell r="A2124">
            <v>35200212</v>
          </cell>
          <cell r="B2124" t="str">
            <v>[堕天公爵]ｱｽﾀﾛﾄ+</v>
          </cell>
        </row>
        <row r="2125">
          <cell r="A2125">
            <v>35200213</v>
          </cell>
          <cell r="B2125" t="str">
            <v>[大龍獄女]ｱｽﾀﾛﾄ</v>
          </cell>
        </row>
        <row r="2126">
          <cell r="A2126">
            <v>15201211</v>
          </cell>
          <cell r="B2126" t="str">
            <v>[お供え頂戴]ｳｶﾉﾐﾀﾏ</v>
          </cell>
        </row>
        <row r="2127">
          <cell r="A2127">
            <v>15201212</v>
          </cell>
          <cell r="B2127" t="str">
            <v>[お供え頂戴]ｳｶﾉﾐﾀﾏ+</v>
          </cell>
        </row>
        <row r="2128">
          <cell r="A2128">
            <v>15201213</v>
          </cell>
          <cell r="B2128" t="str">
            <v>[豊穀女神]ｳｶﾉﾐﾀﾏ</v>
          </cell>
        </row>
        <row r="2129">
          <cell r="A2129">
            <v>26202211</v>
          </cell>
          <cell r="B2129" t="str">
            <v>[漫談喜女]ｱﾒﾉｳｽﾞﾒ</v>
          </cell>
        </row>
        <row r="2130">
          <cell r="A2130">
            <v>26202212</v>
          </cell>
          <cell r="B2130" t="str">
            <v>[漫談喜女]ｱﾒﾉｳｽﾞﾒ+</v>
          </cell>
        </row>
        <row r="2131">
          <cell r="A2131">
            <v>26202213</v>
          </cell>
          <cell r="B2131" t="str">
            <v>[美髪踊神]ｱﾒﾉｳｽﾞﾒ</v>
          </cell>
        </row>
        <row r="2132">
          <cell r="A2132">
            <v>16203211</v>
          </cell>
          <cell r="B2132" t="str">
            <v>ﾍﾘｵｽ</v>
          </cell>
        </row>
        <row r="2133">
          <cell r="A2133">
            <v>16203212</v>
          </cell>
          <cell r="B2133" t="str">
            <v>ﾍﾘｵｽ+</v>
          </cell>
        </row>
        <row r="2134">
          <cell r="A2134">
            <v>16203213</v>
          </cell>
          <cell r="B2134" t="str">
            <v>[饒舌陽神]ﾍﾘｵｽ</v>
          </cell>
        </row>
        <row r="2135">
          <cell r="A2135">
            <v>36204211</v>
          </cell>
          <cell r="B2135" t="str">
            <v>ｱｽﾄﾚｱ</v>
          </cell>
        </row>
        <row r="2136">
          <cell r="A2136">
            <v>36204212</v>
          </cell>
          <cell r="B2136" t="str">
            <v>ｱｽﾄﾚｱ+</v>
          </cell>
        </row>
        <row r="2137">
          <cell r="A2137">
            <v>36204213</v>
          </cell>
          <cell r="B2137" t="str">
            <v>[天星乙女]ｱｽﾄﾚｱ</v>
          </cell>
        </row>
        <row r="2138">
          <cell r="A2138">
            <v>24205211</v>
          </cell>
          <cell r="B2138" t="str">
            <v>[獄吏姫]ﾐｰﾉｰｽ</v>
          </cell>
        </row>
        <row r="2139">
          <cell r="A2139">
            <v>24205212</v>
          </cell>
          <cell r="B2139" t="str">
            <v>[獄吏姫]ﾐｰﾉｰｽ+</v>
          </cell>
        </row>
        <row r="2140">
          <cell r="A2140">
            <v>24205213</v>
          </cell>
          <cell r="B2140" t="str">
            <v>[裁定獄女]ﾐｰﾉｰｽ</v>
          </cell>
        </row>
        <row r="2141">
          <cell r="A2141">
            <v>15206211</v>
          </cell>
          <cell r="B2141" t="str">
            <v>ﾀｳﾘｽ</v>
          </cell>
        </row>
        <row r="2142">
          <cell r="A2142">
            <v>15206212</v>
          </cell>
          <cell r="B2142" t="str">
            <v>ﾀｳﾘｽ+</v>
          </cell>
        </row>
        <row r="2143">
          <cell r="A2143">
            <v>15206213</v>
          </cell>
          <cell r="B2143" t="str">
            <v>[脱力化身]ﾀｳﾘｽ</v>
          </cell>
        </row>
        <row r="2144">
          <cell r="A2144">
            <v>25207211</v>
          </cell>
          <cell r="B2144" t="str">
            <v>極・ﾀｳﾘｽ</v>
          </cell>
        </row>
        <row r="2145">
          <cell r="A2145">
            <v>25207212</v>
          </cell>
          <cell r="B2145" t="str">
            <v>極・ﾀｳﾘｽ+</v>
          </cell>
        </row>
        <row r="2146">
          <cell r="A2146">
            <v>25207213</v>
          </cell>
          <cell r="B2146" t="str">
            <v>[恐神影]極・ﾀｳﾘｽ</v>
          </cell>
        </row>
        <row r="2147">
          <cell r="A2147">
            <v>36208211</v>
          </cell>
          <cell r="B2147" t="str">
            <v>ｼﾞｪﾐﾆ</v>
          </cell>
        </row>
        <row r="2148">
          <cell r="A2148">
            <v>36208212</v>
          </cell>
          <cell r="B2148" t="str">
            <v>ｼﾞｪﾐﾆ+</v>
          </cell>
        </row>
        <row r="2149">
          <cell r="A2149">
            <v>36208213</v>
          </cell>
          <cell r="B2149" t="str">
            <v>[双子童神]ｼﾞｪﾐﾆ</v>
          </cell>
        </row>
        <row r="2150">
          <cell r="A2150">
            <v>37209211</v>
          </cell>
          <cell r="B2150" t="str">
            <v>[束縛愛姫]ｷﾙｹｰ</v>
          </cell>
        </row>
        <row r="2151">
          <cell r="A2151">
            <v>37209212</v>
          </cell>
          <cell r="B2151" t="str">
            <v>[束縛愛姫]ｷﾙｹｰ+</v>
          </cell>
        </row>
        <row r="2152">
          <cell r="A2152">
            <v>37209213</v>
          </cell>
          <cell r="B2152" t="str">
            <v>[愛獄狂縛姫]ｷﾙｹｰ</v>
          </cell>
        </row>
        <row r="2153">
          <cell r="A2153">
            <v>26210211</v>
          </cell>
          <cell r="B2153" t="str">
            <v>ｱｽｸﾚﾋﾟｵｽ</v>
          </cell>
        </row>
        <row r="2154">
          <cell r="A2154">
            <v>26210212</v>
          </cell>
          <cell r="B2154" t="str">
            <v>ｱｽｸﾚﾋﾟｵｽ+</v>
          </cell>
        </row>
        <row r="2155">
          <cell r="A2155">
            <v>26210213</v>
          </cell>
          <cell r="B2155" t="str">
            <v>[敏腕医神]ｱｽｸﾚﾋﾟｵｽ</v>
          </cell>
        </row>
        <row r="2156">
          <cell r="A2156">
            <v>36211211</v>
          </cell>
          <cell r="B2156" t="str">
            <v>ｱｲｵｰﾝ</v>
          </cell>
        </row>
        <row r="2157">
          <cell r="A2157">
            <v>36211212</v>
          </cell>
          <cell r="B2157" t="str">
            <v>ｱｲｵｰﾝ+</v>
          </cell>
        </row>
        <row r="2158">
          <cell r="A2158">
            <v>36211213</v>
          </cell>
          <cell r="B2158" t="str">
            <v>[天煌時神]ｱｲｵｰﾝ</v>
          </cell>
        </row>
        <row r="2159">
          <cell r="A2159">
            <v>26428011</v>
          </cell>
          <cell r="B2159" t="str">
            <v>[純潔姫]ｱﾙﾃﾐｽ</v>
          </cell>
        </row>
        <row r="2160">
          <cell r="A2160">
            <v>26428012</v>
          </cell>
          <cell r="B2160" t="str">
            <v>[純潔姫]ｱﾙﾃﾐｽ+</v>
          </cell>
        </row>
        <row r="2161">
          <cell r="A2161">
            <v>26428013</v>
          </cell>
          <cell r="B2161" t="str">
            <v>[極･純潔姫]ｱﾙﾃﾐｽ</v>
          </cell>
        </row>
        <row r="2162">
          <cell r="A2162">
            <v>36656011</v>
          </cell>
          <cell r="B2162" t="str">
            <v>[闇鐘姫]ｸﾚｲｵｰ</v>
          </cell>
        </row>
        <row r="2163">
          <cell r="A2163">
            <v>36656012</v>
          </cell>
          <cell r="B2163" t="str">
            <v>[闇鐘姫]ｸﾚｲｵｰ+</v>
          </cell>
        </row>
        <row r="2164">
          <cell r="A2164">
            <v>36656013</v>
          </cell>
          <cell r="B2164" t="str">
            <v>[極･闇鐘姫]ｸﾚｲｵｰ</v>
          </cell>
        </row>
        <row r="2165">
          <cell r="A2165">
            <v>37120111</v>
          </cell>
          <cell r="B2165" t="str">
            <v>ﾕｸﾞﾄﾞﾗｼﾙ</v>
          </cell>
        </row>
        <row r="2166">
          <cell r="A2166">
            <v>37120112</v>
          </cell>
          <cell r="B2166" t="str">
            <v>ﾕｸﾞﾄﾞﾗｼﾙ+</v>
          </cell>
        </row>
        <row r="2167">
          <cell r="A2167">
            <v>37120113</v>
          </cell>
          <cell r="B2167" t="str">
            <v>[聖なる樹]ﾕｸﾞﾄﾞﾗｼﾙ</v>
          </cell>
        </row>
        <row r="2168">
          <cell r="A2168">
            <v>34233011</v>
          </cell>
          <cell r="B2168" t="str">
            <v>[ﾄﾘｯｸ･ｵｱ･ﾄﾘｰﾄ]ｴﾙﾌ</v>
          </cell>
        </row>
        <row r="2169">
          <cell r="A2169">
            <v>34233012</v>
          </cell>
          <cell r="B2169" t="str">
            <v>[ﾄﾘｯｸ･ｵｱ･ﾄﾘｰﾄ]ｴﾙﾌ+</v>
          </cell>
        </row>
        <row r="2170">
          <cell r="A2170">
            <v>34233013</v>
          </cell>
          <cell r="B2170" t="str">
            <v>[いたずら妖精]ｴﾙﾌ</v>
          </cell>
        </row>
        <row r="2171">
          <cell r="A2171">
            <v>13212211</v>
          </cell>
          <cell r="B2171" t="str">
            <v>[空腹]神楽</v>
          </cell>
        </row>
        <row r="2172">
          <cell r="A2172">
            <v>14213211</v>
          </cell>
          <cell r="B2172" t="str">
            <v>[ﾄﾞﾀﾊﾞﾀ]神楽</v>
          </cell>
        </row>
        <row r="2173">
          <cell r="A2173">
            <v>16214211</v>
          </cell>
          <cell r="B2173" t="str">
            <v>[食いしん坊]神楽</v>
          </cell>
        </row>
        <row r="2174">
          <cell r="A2174">
            <v>16215213</v>
          </cell>
          <cell r="B2174" t="str">
            <v>[肉まんlove]神楽</v>
          </cell>
        </row>
        <row r="2175">
          <cell r="A2175">
            <v>15216211</v>
          </cell>
          <cell r="B2175" t="str">
            <v>[お料理修業]神楽</v>
          </cell>
        </row>
        <row r="2176">
          <cell r="A2176">
            <v>15217213</v>
          </cell>
          <cell r="B2176" t="str">
            <v>[一流半ｼｪﾌ]神楽</v>
          </cell>
        </row>
        <row r="2177">
          <cell r="A2177">
            <v>17218211</v>
          </cell>
          <cell r="B2177" t="str">
            <v>[ﾏｽﾀｰｼｪﾌ]神楽</v>
          </cell>
        </row>
        <row r="2178">
          <cell r="A2178">
            <v>17219213</v>
          </cell>
          <cell r="B2178" t="str">
            <v>[良妻賢母]神楽</v>
          </cell>
        </row>
        <row r="2179">
          <cell r="A2179">
            <v>23220211</v>
          </cell>
          <cell r="B2179" t="str">
            <v>[空腹]神楽</v>
          </cell>
        </row>
        <row r="2180">
          <cell r="A2180">
            <v>24221211</v>
          </cell>
          <cell r="B2180" t="str">
            <v>[ﾄﾞﾀﾊﾞﾀ]神楽</v>
          </cell>
        </row>
        <row r="2181">
          <cell r="A2181">
            <v>26222211</v>
          </cell>
          <cell r="B2181" t="str">
            <v>[食いしん坊]神楽</v>
          </cell>
        </row>
        <row r="2182">
          <cell r="A2182">
            <v>26223213</v>
          </cell>
          <cell r="B2182" t="str">
            <v>[肉まんlove]神楽</v>
          </cell>
        </row>
        <row r="2183">
          <cell r="A2183">
            <v>25224211</v>
          </cell>
          <cell r="B2183" t="str">
            <v>[お料理修業]神楽</v>
          </cell>
        </row>
        <row r="2184">
          <cell r="A2184">
            <v>25225213</v>
          </cell>
          <cell r="B2184" t="str">
            <v>[一流半ｼｪﾌ]神楽</v>
          </cell>
        </row>
        <row r="2185">
          <cell r="A2185">
            <v>27226211</v>
          </cell>
          <cell r="B2185" t="str">
            <v>[ﾏｽﾀｰｼｪﾌ]神楽</v>
          </cell>
        </row>
        <row r="2186">
          <cell r="A2186">
            <v>27227213</v>
          </cell>
          <cell r="B2186" t="str">
            <v>[良妻賢母]神楽</v>
          </cell>
        </row>
        <row r="2187">
          <cell r="A2187">
            <v>33228211</v>
          </cell>
          <cell r="B2187" t="str">
            <v>[空腹]神楽</v>
          </cell>
        </row>
        <row r="2188">
          <cell r="A2188">
            <v>34229211</v>
          </cell>
          <cell r="B2188" t="str">
            <v>[ﾄﾞﾀﾊﾞﾀ]神楽</v>
          </cell>
        </row>
        <row r="2189">
          <cell r="A2189">
            <v>36230211</v>
          </cell>
          <cell r="B2189" t="str">
            <v>[食いしん坊]神楽</v>
          </cell>
        </row>
        <row r="2190">
          <cell r="A2190">
            <v>36231213</v>
          </cell>
          <cell r="B2190" t="str">
            <v>[肉まんlove]神楽</v>
          </cell>
        </row>
        <row r="2191">
          <cell r="A2191">
            <v>35232211</v>
          </cell>
          <cell r="B2191" t="str">
            <v>[お料理修業]神楽</v>
          </cell>
        </row>
        <row r="2192">
          <cell r="A2192">
            <v>35233213</v>
          </cell>
          <cell r="B2192" t="str">
            <v>[一流半ｼｪﾌ]神楽</v>
          </cell>
        </row>
        <row r="2193">
          <cell r="A2193">
            <v>37234211</v>
          </cell>
          <cell r="B2193" t="str">
            <v>[ﾏｽﾀｰｼｪﾌ]神楽</v>
          </cell>
        </row>
        <row r="2194">
          <cell r="A2194">
            <v>37235213</v>
          </cell>
          <cell r="B2194" t="str">
            <v>[良妻賢母]神楽</v>
          </cell>
        </row>
        <row r="2195">
          <cell r="A2195">
            <v>35236211</v>
          </cell>
          <cell r="B2195" t="str">
            <v>[水先案内]ﾔﾀｶﾞﾗｽ</v>
          </cell>
        </row>
        <row r="2196">
          <cell r="A2196">
            <v>35236212</v>
          </cell>
          <cell r="B2196" t="str">
            <v>[水先案内]ﾔﾀｶﾞﾗｽ+</v>
          </cell>
        </row>
        <row r="2197">
          <cell r="A2197">
            <v>35236213</v>
          </cell>
          <cell r="B2197" t="str">
            <v>[神導鳥女]ﾔﾀｶﾞﾗｽ</v>
          </cell>
        </row>
        <row r="2198">
          <cell r="A2198">
            <v>26237211</v>
          </cell>
          <cell r="B2198" t="str">
            <v>[黒鴉操女]極・ﾔﾀｶﾞﾗｽ</v>
          </cell>
        </row>
        <row r="2199">
          <cell r="A2199">
            <v>26237212</v>
          </cell>
          <cell r="B2199" t="str">
            <v>[黒鴉操女]極・ﾔﾀｶﾞﾗｽ+</v>
          </cell>
        </row>
        <row r="2200">
          <cell r="A2200">
            <v>26237213</v>
          </cell>
          <cell r="B2200" t="str">
            <v>[暗黒鳥女]極・ﾔﾀｶﾞﾗｽ</v>
          </cell>
        </row>
        <row r="2201">
          <cell r="A2201">
            <v>15238211</v>
          </cell>
          <cell r="B2201" t="str">
            <v>[冥府導姫]真極・ﾔﾀｶﾞﾗｽ</v>
          </cell>
        </row>
        <row r="2202">
          <cell r="A2202">
            <v>15238212</v>
          </cell>
          <cell r="B2202" t="str">
            <v>[冥府導姫]真極・ﾔﾀｶﾞﾗｽ+</v>
          </cell>
        </row>
        <row r="2203">
          <cell r="A2203">
            <v>15238213</v>
          </cell>
          <cell r="B2203" t="str">
            <v>[終焉ノ羽音]真極・ﾔﾀｶﾞﾗｽ</v>
          </cell>
        </row>
        <row r="2204">
          <cell r="A2204">
            <v>26239211</v>
          </cell>
          <cell r="B2204" t="str">
            <v>[突風]かまいたち</v>
          </cell>
        </row>
        <row r="2205">
          <cell r="A2205">
            <v>26239212</v>
          </cell>
          <cell r="B2205" t="str">
            <v>[突風]かまいたち+</v>
          </cell>
        </row>
        <row r="2206">
          <cell r="A2206">
            <v>26239213</v>
          </cell>
          <cell r="B2206" t="str">
            <v>[塵旋風]かまいたち</v>
          </cell>
        </row>
        <row r="2207">
          <cell r="A2207">
            <v>37240211</v>
          </cell>
          <cell r="B2207" t="str">
            <v>[陶然姿態]ﾃｨﾀｰﾆｱ</v>
          </cell>
        </row>
        <row r="2208">
          <cell r="A2208">
            <v>37240212</v>
          </cell>
          <cell r="B2208" t="str">
            <v>[陶然姿態]ﾃｨﾀｰﾆｱ+</v>
          </cell>
        </row>
        <row r="2209">
          <cell r="A2209">
            <v>37240213</v>
          </cell>
          <cell r="B2209" t="str">
            <v>[艷麗女王]ﾃｨﾀｰﾆｱ</v>
          </cell>
        </row>
        <row r="2210">
          <cell r="A2210">
            <v>17240213</v>
          </cell>
          <cell r="B2210" t="str">
            <v>[艷麗女王]ﾃｨﾀｰﾆｱ</v>
          </cell>
        </row>
        <row r="2211">
          <cell r="A2211">
            <v>27240213</v>
          </cell>
          <cell r="B2211" t="str">
            <v>[艷麗女王]ﾃｨﾀｰﾆｱ</v>
          </cell>
        </row>
        <row r="2212">
          <cell r="A2212">
            <v>17241211</v>
          </cell>
          <cell r="B2212" t="str">
            <v>[美身太母]ﾃｨｱﾏﾄ</v>
          </cell>
        </row>
        <row r="2213">
          <cell r="A2213">
            <v>17241212</v>
          </cell>
          <cell r="B2213" t="str">
            <v>[美身太母]ﾃｨｱﾏﾄ+</v>
          </cell>
        </row>
        <row r="2214">
          <cell r="A2214">
            <v>17241213</v>
          </cell>
          <cell r="B2214" t="str">
            <v>[原始母神]ﾃｨｱﾏﾄ</v>
          </cell>
        </row>
        <row r="2215">
          <cell r="A2215">
            <v>27241213</v>
          </cell>
          <cell r="B2215" t="str">
            <v>[原始母神]ﾃｨｱﾏﾄ</v>
          </cell>
        </row>
        <row r="2216">
          <cell r="A2216">
            <v>37241213</v>
          </cell>
          <cell r="B2216" t="str">
            <v>[原始母神]ﾃｨｱﾏﾄ</v>
          </cell>
        </row>
        <row r="2217">
          <cell r="A2217">
            <v>17242211</v>
          </cell>
          <cell r="B2217" t="str">
            <v>[従順闇姫]ｷﾞﾙｶﾞﾒｼｭ</v>
          </cell>
        </row>
        <row r="2218">
          <cell r="A2218">
            <v>17242212</v>
          </cell>
          <cell r="B2218" t="str">
            <v>[従順闇姫]ｷﾞﾙｶﾞﾒｼｭ+</v>
          </cell>
        </row>
        <row r="2219">
          <cell r="A2219">
            <v>17242213</v>
          </cell>
          <cell r="B2219" t="str">
            <v>[服従冥姫神]ｷﾞﾙｶﾞﾒｼｭ</v>
          </cell>
        </row>
        <row r="2220">
          <cell r="A2220">
            <v>27243211</v>
          </cell>
          <cell r="B2220" t="str">
            <v>[夫婦円満]ｱｰﾙｷﾝｸﾞ</v>
          </cell>
        </row>
        <row r="2221">
          <cell r="A2221">
            <v>27243212</v>
          </cell>
          <cell r="B2221" t="str">
            <v>[夫婦円満]ｱｰﾙｷﾝｸﾞ+</v>
          </cell>
        </row>
        <row r="2222">
          <cell r="A2222">
            <v>27243213</v>
          </cell>
          <cell r="B2222" t="str">
            <v>[羞恥樹霊姫]ｱｰﾙｷﾝｸﾞ</v>
          </cell>
        </row>
        <row r="2223">
          <cell r="A2223">
            <v>26244211</v>
          </cell>
          <cell r="B2223" t="str">
            <v>[女子力・改]ｵﾓｲｶﾈ</v>
          </cell>
        </row>
        <row r="2224">
          <cell r="A2224">
            <v>26244212</v>
          </cell>
          <cell r="B2224" t="str">
            <v>[女子力・改]ｵﾓｲｶﾈ+</v>
          </cell>
        </row>
        <row r="2225">
          <cell r="A2225">
            <v>26244213</v>
          </cell>
          <cell r="B2225" t="str">
            <v>[魅惑の新妻]ｵﾓｲｶﾈ</v>
          </cell>
        </row>
        <row r="2226">
          <cell r="A2226">
            <v>36245211</v>
          </cell>
          <cell r="B2226" t="str">
            <v>[毒と愛]ｽﾞﾗﾄﾛｸ</v>
          </cell>
        </row>
        <row r="2227">
          <cell r="A2227">
            <v>36245212</v>
          </cell>
          <cell r="B2227" t="str">
            <v>[毒と愛]ｽﾞﾗﾄﾛｸ+</v>
          </cell>
        </row>
        <row r="2228">
          <cell r="A2228">
            <v>36245213</v>
          </cell>
          <cell r="B2228" t="str">
            <v>[毒愛赤竜姫]ｽﾞﾗﾄﾛｸ</v>
          </cell>
        </row>
        <row r="2229">
          <cell r="A2229">
            <v>36246211</v>
          </cell>
          <cell r="B2229" t="str">
            <v>[困惑喜娘]ﾗｼｭﾇ</v>
          </cell>
        </row>
        <row r="2230">
          <cell r="A2230">
            <v>36246212</v>
          </cell>
          <cell r="B2230" t="str">
            <v>[困惑喜娘]ﾗｼｭﾇ+</v>
          </cell>
        </row>
        <row r="2231">
          <cell r="A2231">
            <v>36246213</v>
          </cell>
          <cell r="B2231" t="str">
            <v>[赤面選命姫]ﾗｼｭﾇ</v>
          </cell>
        </row>
        <row r="2232">
          <cell r="A2232">
            <v>26247211</v>
          </cell>
          <cell r="B2232" t="str">
            <v>[愛と毒]ｻﾏｴﾙ</v>
          </cell>
        </row>
        <row r="2233">
          <cell r="A2233">
            <v>26247212</v>
          </cell>
          <cell r="B2233" t="str">
            <v>[愛と毒]ｻﾏｴﾙ+</v>
          </cell>
        </row>
        <row r="2234">
          <cell r="A2234">
            <v>26247213</v>
          </cell>
          <cell r="B2234" t="str">
            <v>[毒愛赤竜姫]ｻﾏｴﾙ</v>
          </cell>
        </row>
        <row r="2235">
          <cell r="A2235">
            <v>16248211</v>
          </cell>
          <cell r="B2235" t="str">
            <v>[白衣の天使]ｴｲﾙ</v>
          </cell>
        </row>
        <row r="2236">
          <cell r="A2236">
            <v>16248212</v>
          </cell>
          <cell r="B2236" t="str">
            <v>[白衣の天使]ｴｲﾙ+</v>
          </cell>
        </row>
        <row r="2237">
          <cell r="A2237">
            <v>16248213</v>
          </cell>
          <cell r="B2237" t="str">
            <v>[膝枕治癒姫]ｴｲﾙ</v>
          </cell>
        </row>
        <row r="2238">
          <cell r="A2238">
            <v>16249211</v>
          </cell>
          <cell r="B2238" t="str">
            <v>[女子力・改]ﾊﾃｨ</v>
          </cell>
        </row>
        <row r="2239">
          <cell r="A2239">
            <v>16249212</v>
          </cell>
          <cell r="B2239" t="str">
            <v>[女子力・改]ﾊﾃｨ+</v>
          </cell>
        </row>
        <row r="2240">
          <cell r="A2240">
            <v>16249213</v>
          </cell>
          <cell r="B2240" t="str">
            <v>[誘惑月狼娘]ﾊﾃｨ</v>
          </cell>
        </row>
        <row r="2241">
          <cell r="A2241">
            <v>36250211</v>
          </cell>
          <cell r="B2241" t="str">
            <v>[感謝の癒やし]ｵﾙﾄﾛｽ</v>
          </cell>
        </row>
        <row r="2242">
          <cell r="A2242">
            <v>36250212</v>
          </cell>
          <cell r="B2242" t="str">
            <v>[感謝の癒やし]ｵﾙﾄﾛｽ+</v>
          </cell>
        </row>
        <row r="2243">
          <cell r="A2243">
            <v>36250213</v>
          </cell>
          <cell r="B2243" t="str">
            <v>[添寝双頭獣]ｵﾙﾄﾛｽ</v>
          </cell>
        </row>
        <row r="2244">
          <cell r="A2244">
            <v>24251211</v>
          </cell>
          <cell r="B2244" t="str">
            <v>[黒悪姫]ｱﾊﾟｵｼｬ</v>
          </cell>
        </row>
        <row r="2245">
          <cell r="A2245">
            <v>24251212</v>
          </cell>
          <cell r="B2245" t="str">
            <v>[黒悪姫]ｱﾊﾟｵｼｬ+</v>
          </cell>
        </row>
        <row r="2246">
          <cell r="A2246">
            <v>24251213</v>
          </cell>
          <cell r="B2246" t="str">
            <v>[無防備悪神]ｱﾊﾟｵｼｬ</v>
          </cell>
        </row>
        <row r="2247">
          <cell r="A2247">
            <v>34252211</v>
          </cell>
          <cell r="B2247" t="str">
            <v>[奉仕天馬]ﾍﾟｶﾞｻｽ</v>
          </cell>
        </row>
        <row r="2248">
          <cell r="A2248">
            <v>34252212</v>
          </cell>
          <cell r="B2248" t="str">
            <v>[奉仕天馬]ﾍﾟｶﾞｻｽ+</v>
          </cell>
        </row>
        <row r="2249">
          <cell r="A2249">
            <v>34252213</v>
          </cell>
          <cell r="B2249" t="str">
            <v>[羞恥天馬]ﾍﾟｶﾞｻｽ</v>
          </cell>
        </row>
        <row r="2250">
          <cell r="A2250">
            <v>14253211</v>
          </cell>
          <cell r="B2250" t="str">
            <v>[薄着炎娘]ｸﾄｩｸﾞｱ</v>
          </cell>
        </row>
        <row r="2251">
          <cell r="A2251">
            <v>14253212</v>
          </cell>
          <cell r="B2251" t="str">
            <v>[薄着炎娘]ｸﾄｩｸﾞｱ+</v>
          </cell>
        </row>
        <row r="2252">
          <cell r="A2252">
            <v>14253213</v>
          </cell>
          <cell r="B2252" t="str">
            <v>[楽園炎姫]ｸﾄｩｸﾞｱ</v>
          </cell>
        </row>
        <row r="2253">
          <cell r="A2253">
            <v>24254211</v>
          </cell>
          <cell r="B2253" t="str">
            <v>[蒼迷姫]ｳｨﾙ･ｵ･ｳｨｽﾌﾟ</v>
          </cell>
        </row>
        <row r="2254">
          <cell r="A2254">
            <v>24254212</v>
          </cell>
          <cell r="B2254" t="str">
            <v>[蒼迷姫]ｳｨﾙ･ｵ･ｳｨｽﾌﾟ+</v>
          </cell>
        </row>
        <row r="2255">
          <cell r="A2255">
            <v>24254213</v>
          </cell>
          <cell r="B2255" t="str">
            <v>[浮遊俯姫]ｳｨﾙ･ｵ･ｳｨｽﾌﾟ</v>
          </cell>
        </row>
        <row r="2256">
          <cell r="A2256">
            <v>27136111</v>
          </cell>
          <cell r="B2256" t="str">
            <v>ｴﾘｽ</v>
          </cell>
        </row>
        <row r="2257">
          <cell r="A2257">
            <v>27136112</v>
          </cell>
          <cell r="B2257" t="str">
            <v>ｴﾘｽ+</v>
          </cell>
        </row>
        <row r="2258">
          <cell r="A2258">
            <v>27136113</v>
          </cell>
          <cell r="B2258" t="str">
            <v>[不和と災いの女神]ｴﾘｽ</v>
          </cell>
        </row>
        <row r="2259">
          <cell r="A2259">
            <v>17255211</v>
          </cell>
          <cell r="B2259" t="str">
            <v>[迅雷姫]ﾗﾐｴﾙ</v>
          </cell>
        </row>
        <row r="2260">
          <cell r="A2260">
            <v>17255212</v>
          </cell>
          <cell r="B2260" t="str">
            <v>[迅雷姫]ﾗﾐｴﾙ+</v>
          </cell>
        </row>
        <row r="2261">
          <cell r="A2261">
            <v>17255213</v>
          </cell>
          <cell r="B2261" t="str">
            <v>[雷撃公主]ﾗﾐｴﾙ</v>
          </cell>
        </row>
        <row r="2262">
          <cell r="A2262">
            <v>26256211</v>
          </cell>
          <cell r="B2262" t="str">
            <v>[来災武姫]ﾈﾙｶﾞﾙ</v>
          </cell>
        </row>
        <row r="2263">
          <cell r="A2263">
            <v>26256212</v>
          </cell>
          <cell r="B2263" t="str">
            <v>[来災武姫]ﾈﾙｶﾞﾙ+</v>
          </cell>
        </row>
        <row r="2264">
          <cell r="A2264">
            <v>26256213</v>
          </cell>
          <cell r="B2264" t="str">
            <v>[黄泉之戦姫]ﾈﾙｶﾞﾙ</v>
          </cell>
        </row>
        <row r="2265">
          <cell r="A2265">
            <v>36257211</v>
          </cell>
          <cell r="B2265" t="str">
            <v>ｴﾚｼｭｷｶﾞﾙ</v>
          </cell>
        </row>
        <row r="2266">
          <cell r="A2266">
            <v>36257212</v>
          </cell>
          <cell r="B2266" t="str">
            <v>ｴﾚｼｭｷｶﾞﾙ+</v>
          </cell>
        </row>
        <row r="2267">
          <cell r="A2267">
            <v>36257213</v>
          </cell>
          <cell r="B2267" t="str">
            <v>[告死姫]ｴﾚｼｭｷｶﾞﾙ</v>
          </cell>
        </row>
        <row r="2268">
          <cell r="A2268">
            <v>34258211</v>
          </cell>
          <cell r="B2268" t="str">
            <v>[清浄天女]ﾒﾙｷｾﾃﾞｸ</v>
          </cell>
        </row>
        <row r="2269">
          <cell r="A2269">
            <v>34258212</v>
          </cell>
          <cell r="B2269" t="str">
            <v>[清浄天女]ﾒﾙｷｾﾃﾞｸ+</v>
          </cell>
        </row>
        <row r="2270">
          <cell r="A2270">
            <v>34258213</v>
          </cell>
          <cell r="B2270" t="str">
            <v>[高潔天使]ﾒﾙｷｾﾃﾞｸ</v>
          </cell>
        </row>
        <row r="2271">
          <cell r="A2271">
            <v>15259211</v>
          </cell>
          <cell r="B2271" t="str">
            <v>[煌華神鳥]ｽﾊﾟﾙﾅ</v>
          </cell>
        </row>
        <row r="2272">
          <cell r="A2272">
            <v>15259212</v>
          </cell>
          <cell r="B2272" t="str">
            <v>[煌華神鳥]ｽﾊﾟﾙﾅ+</v>
          </cell>
        </row>
        <row r="2273">
          <cell r="A2273">
            <v>15259213</v>
          </cell>
          <cell r="B2273" t="str">
            <v>[天空の焔輝姫]ｽﾊﾟﾙﾅ</v>
          </cell>
        </row>
        <row r="2274">
          <cell r="A2274">
            <v>36260211</v>
          </cell>
          <cell r="B2274" t="str">
            <v>[音速虹姫]ｲｰﾘｽ</v>
          </cell>
        </row>
        <row r="2275">
          <cell r="A2275">
            <v>36260212</v>
          </cell>
          <cell r="B2275" t="str">
            <v>[音速虹姫]ｲｰﾘｽ+</v>
          </cell>
        </row>
        <row r="2276">
          <cell r="A2276">
            <v>36260213</v>
          </cell>
          <cell r="B2276" t="str">
            <v>[七色彩神]ｲｰﾘｽ</v>
          </cell>
        </row>
        <row r="2277">
          <cell r="A2277">
            <v>16261211</v>
          </cell>
          <cell r="B2277" t="str">
            <v>[勝てば冥軍]ﾃﾞｨｱﾎﾞﾛｽ</v>
          </cell>
        </row>
        <row r="2278">
          <cell r="A2278">
            <v>16261212</v>
          </cell>
          <cell r="B2278" t="str">
            <v>[勝てば冥軍]ﾃﾞｨｱﾎﾞﾛｽ+</v>
          </cell>
        </row>
        <row r="2279">
          <cell r="A2279">
            <v>16261213</v>
          </cell>
          <cell r="B2279" t="str">
            <v>[勝利至上主義]ﾃﾞｨｱﾎﾞﾛｽ</v>
          </cell>
        </row>
        <row r="2280">
          <cell r="A2280">
            <v>26262211</v>
          </cell>
          <cell r="B2280" t="str">
            <v>[昏冥竜]ｳｼｭﾑｶﾞﾙ</v>
          </cell>
        </row>
        <row r="2281">
          <cell r="A2281">
            <v>26262212</v>
          </cell>
          <cell r="B2281" t="str">
            <v>[昏冥竜]ｳｼｭﾑｶﾞﾙ+</v>
          </cell>
        </row>
        <row r="2282">
          <cell r="A2282">
            <v>26262213</v>
          </cell>
          <cell r="B2282" t="str">
            <v>[大志抱く魔龍]ｳｼｭﾑｶﾞﾙ</v>
          </cell>
        </row>
        <row r="2283">
          <cell r="A2283">
            <v>14263211</v>
          </cell>
          <cell r="B2283" t="str">
            <v>ﾌﾗｳﾛｽ</v>
          </cell>
        </row>
        <row r="2284">
          <cell r="A2284">
            <v>14263212</v>
          </cell>
          <cell r="B2284" t="str">
            <v>ﾌﾗｳﾛｽ+</v>
          </cell>
        </row>
        <row r="2285">
          <cell r="A2285">
            <v>14263213</v>
          </cell>
          <cell r="B2285" t="str">
            <v>[豹変魔陣]ﾌﾗｳﾛｽ</v>
          </cell>
        </row>
        <row r="2286">
          <cell r="A2286">
            <v>25264211</v>
          </cell>
          <cell r="B2286" t="str">
            <v>ｷｳﾝ</v>
          </cell>
        </row>
        <row r="2287">
          <cell r="A2287">
            <v>25264212</v>
          </cell>
          <cell r="B2287" t="str">
            <v>ｷｳﾝ+</v>
          </cell>
        </row>
        <row r="2288">
          <cell r="A2288">
            <v>25264213</v>
          </cell>
          <cell r="B2288" t="str">
            <v>[麗しの艶星神]ｷｳﾝ</v>
          </cell>
        </row>
        <row r="2289">
          <cell r="A2289">
            <v>15265211</v>
          </cell>
          <cell r="B2289" t="str">
            <v>極・ｷｳﾝ</v>
          </cell>
        </row>
        <row r="2290">
          <cell r="A2290">
            <v>15265212</v>
          </cell>
          <cell r="B2290" t="str">
            <v>極・ｷｳﾝ+</v>
          </cell>
        </row>
        <row r="2291">
          <cell r="A2291">
            <v>15265213</v>
          </cell>
          <cell r="B2291" t="str">
            <v>[降り注ぐ凶星]極・ｷｳﾝ</v>
          </cell>
        </row>
        <row r="2292">
          <cell r="A2292">
            <v>36266211</v>
          </cell>
          <cell r="B2292" t="str">
            <v>ｵﾘｱｽ</v>
          </cell>
        </row>
        <row r="2293">
          <cell r="A2293">
            <v>36266212</v>
          </cell>
          <cell r="B2293" t="str">
            <v>ｵﾘｱｽ+</v>
          </cell>
        </row>
        <row r="2294">
          <cell r="A2294">
            <v>36266213</v>
          </cell>
          <cell r="B2294" t="str">
            <v>[魔星占術]ｵﾘｱｽ</v>
          </cell>
        </row>
        <row r="2295">
          <cell r="A2295">
            <v>27267211</v>
          </cell>
          <cell r="B2295" t="str">
            <v>[魔王の苦悩]ﾍﾞﾙｾﾞﾊﾞﾌﾞ</v>
          </cell>
        </row>
        <row r="2296">
          <cell r="A2296">
            <v>27267212</v>
          </cell>
          <cell r="B2296" t="str">
            <v>[魔王の苦悩]ﾍﾞﾙｾﾞﾊﾞﾌﾞ+</v>
          </cell>
        </row>
        <row r="2297">
          <cell r="A2297">
            <v>27267213</v>
          </cell>
          <cell r="B2297" t="str">
            <v>[魔神再動]ﾍﾞﾙｾﾞﾊﾞﾌﾞ</v>
          </cell>
        </row>
        <row r="2298">
          <cell r="A2298">
            <v>16632011</v>
          </cell>
          <cell r="B2298" t="str">
            <v>[幽閉姫]ｻﾞｯﾊｰｸ</v>
          </cell>
        </row>
        <row r="2299">
          <cell r="A2299">
            <v>16632012</v>
          </cell>
          <cell r="B2299" t="str">
            <v>[幽閉姫]ｻﾞｯﾊｰｸ+</v>
          </cell>
        </row>
        <row r="2300">
          <cell r="A2300">
            <v>16632013</v>
          </cell>
          <cell r="B2300" t="str">
            <v>[極･幽閉姫]ｻﾞｯﾊｰｸ</v>
          </cell>
        </row>
        <row r="2301">
          <cell r="A2301">
            <v>16328011</v>
          </cell>
          <cell r="B2301" t="str">
            <v>[不死竜]ﾄﾞﾗｺﾞﾝｿﾞﾝﾋﾞ</v>
          </cell>
        </row>
        <row r="2302">
          <cell r="A2302">
            <v>16328012</v>
          </cell>
          <cell r="B2302" t="str">
            <v>[不死竜]ﾄﾞﾗｺﾞﾝｿﾞﾝﾋﾞ+</v>
          </cell>
        </row>
        <row r="2303">
          <cell r="A2303">
            <v>16328013</v>
          </cell>
          <cell r="B2303" t="str">
            <v>[極･不死竜]ﾄﾞﾗｺﾞﾝｿﾞﾝﾋﾞ</v>
          </cell>
        </row>
        <row r="2304">
          <cell r="A2304">
            <v>26510011</v>
          </cell>
          <cell r="B2304" t="str">
            <v>[嘆きの亡霊]ｼﾙｷｰ</v>
          </cell>
        </row>
        <row r="2305">
          <cell r="A2305">
            <v>26510012</v>
          </cell>
          <cell r="B2305" t="str">
            <v>[嘆きの亡霊]ｼﾙｷｰ+</v>
          </cell>
        </row>
        <row r="2306">
          <cell r="A2306">
            <v>26510013</v>
          </cell>
          <cell r="B2306" t="str">
            <v>[極･嘆きの亡霊]ｼﾙｷｰ</v>
          </cell>
        </row>
        <row r="2307">
          <cell r="A2307">
            <v>27840011</v>
          </cell>
          <cell r="B2307" t="str">
            <v>ﾆｭﾝﾍﾟｰ</v>
          </cell>
        </row>
        <row r="2308">
          <cell r="A2308">
            <v>27840012</v>
          </cell>
          <cell r="B2308" t="str">
            <v>ﾆｭﾝﾍﾟｰ+</v>
          </cell>
        </row>
        <row r="2309">
          <cell r="A2309">
            <v>27840013</v>
          </cell>
          <cell r="B2309" t="str">
            <v>[花嫁妖精]ﾆｭﾝﾍﾟｰ</v>
          </cell>
        </row>
        <row r="2310">
          <cell r="A2310">
            <v>13268211</v>
          </cell>
          <cell r="B2310" t="str">
            <v>[研究生]ﾌﾙﾌﾙ</v>
          </cell>
        </row>
        <row r="2311">
          <cell r="A2311">
            <v>14269211</v>
          </cell>
          <cell r="B2311" t="str">
            <v>[もぐもぐ]ﾌﾙﾌﾙ</v>
          </cell>
        </row>
        <row r="2312">
          <cell r="A2312">
            <v>16270211</v>
          </cell>
          <cell r="B2312" t="str">
            <v>[おｻﾎﾞﾘ]ﾌﾙﾌﾙ</v>
          </cell>
        </row>
        <row r="2313">
          <cell r="A2313">
            <v>16271213</v>
          </cell>
          <cell r="B2313" t="str">
            <v>[現実逃避]ﾌﾙﾌﾙ</v>
          </cell>
        </row>
        <row r="2314">
          <cell r="A2314">
            <v>15272211</v>
          </cell>
          <cell r="B2314" t="str">
            <v>[お披露目]ﾌﾙﾌﾙ</v>
          </cell>
        </row>
        <row r="2315">
          <cell r="A2315">
            <v>15273213</v>
          </cell>
          <cell r="B2315" t="str">
            <v>[全力]ﾌﾙﾌﾙ</v>
          </cell>
        </row>
        <row r="2316">
          <cell r="A2316">
            <v>17274211</v>
          </cell>
          <cell r="B2316" t="str">
            <v>[ｱｲﾄﾞﾙｻｲｺｰ]ﾌﾙﾌﾙ</v>
          </cell>
        </row>
        <row r="2317">
          <cell r="A2317">
            <v>17275213</v>
          </cell>
          <cell r="B2317" t="str">
            <v>[ﾒﾘｰｸﾘｽﾏｽ]ﾌﾙﾌﾙ</v>
          </cell>
        </row>
        <row r="2318">
          <cell r="A2318">
            <v>23276211</v>
          </cell>
          <cell r="B2318" t="str">
            <v>[研究生]ﾌﾙﾌﾙ</v>
          </cell>
        </row>
        <row r="2319">
          <cell r="A2319">
            <v>24277211</v>
          </cell>
          <cell r="B2319" t="str">
            <v>[もぐもぐ]ﾌﾙﾌﾙ</v>
          </cell>
        </row>
        <row r="2320">
          <cell r="A2320">
            <v>26278211</v>
          </cell>
          <cell r="B2320" t="str">
            <v>[おｻﾎﾞﾘ]ﾌﾙﾌﾙ</v>
          </cell>
        </row>
        <row r="2321">
          <cell r="A2321">
            <v>26279213</v>
          </cell>
          <cell r="B2321" t="str">
            <v>[現実逃避]ﾌﾙﾌﾙ</v>
          </cell>
        </row>
        <row r="2322">
          <cell r="A2322">
            <v>25280211</v>
          </cell>
          <cell r="B2322" t="str">
            <v>[お披露目]ﾌﾙﾌﾙ</v>
          </cell>
        </row>
        <row r="2323">
          <cell r="A2323">
            <v>25281213</v>
          </cell>
          <cell r="B2323" t="str">
            <v>[全力]ﾌﾙﾌﾙ</v>
          </cell>
        </row>
        <row r="2324">
          <cell r="A2324">
            <v>27282211</v>
          </cell>
          <cell r="B2324" t="str">
            <v>[ｱｲﾄﾞﾙｻｲｺｰ]ﾌﾙﾌﾙ</v>
          </cell>
        </row>
        <row r="2325">
          <cell r="A2325">
            <v>27283213</v>
          </cell>
          <cell r="B2325" t="str">
            <v>[ﾒﾘｰｸﾘｽﾏｽ]ﾌﾙﾌﾙ</v>
          </cell>
        </row>
        <row r="2326">
          <cell r="A2326">
            <v>33284211</v>
          </cell>
          <cell r="B2326" t="str">
            <v>[研究生]ﾌﾙﾌﾙ</v>
          </cell>
        </row>
        <row r="2327">
          <cell r="A2327">
            <v>34285211</v>
          </cell>
          <cell r="B2327" t="str">
            <v>[もぐもぐ]ﾌﾙﾌﾙ</v>
          </cell>
        </row>
        <row r="2328">
          <cell r="A2328">
            <v>36286211</v>
          </cell>
          <cell r="B2328" t="str">
            <v>[おｻﾎﾞﾘ]ﾌﾙﾌﾙ</v>
          </cell>
        </row>
        <row r="2329">
          <cell r="A2329">
            <v>36287213</v>
          </cell>
          <cell r="B2329" t="str">
            <v>[現実逃避]ﾌﾙﾌﾙ</v>
          </cell>
        </row>
        <row r="2330">
          <cell r="A2330">
            <v>35288211</v>
          </cell>
          <cell r="B2330" t="str">
            <v>[お披露目]ﾌﾙﾌﾙ</v>
          </cell>
        </row>
        <row r="2331">
          <cell r="A2331">
            <v>35289213</v>
          </cell>
          <cell r="B2331" t="str">
            <v>[全力]ﾌﾙﾌﾙ</v>
          </cell>
        </row>
        <row r="2332">
          <cell r="A2332">
            <v>37290211</v>
          </cell>
          <cell r="B2332" t="str">
            <v>[ｱｲﾄﾞﾙｻｲｺｰ]ﾌﾙﾌﾙ</v>
          </cell>
        </row>
        <row r="2333">
          <cell r="A2333">
            <v>37291213</v>
          </cell>
          <cell r="B2333" t="str">
            <v>[ﾒﾘｰｸﾘｽﾏｽ]ﾌﾙﾌﾙ</v>
          </cell>
        </row>
        <row r="2334">
          <cell r="A2334">
            <v>35292211</v>
          </cell>
          <cell r="B2334" t="str">
            <v>[癒しﾊﾟﾜｰ]ﾌｫﾗｽ</v>
          </cell>
        </row>
        <row r="2335">
          <cell r="A2335">
            <v>35292212</v>
          </cell>
          <cell r="B2335" t="str">
            <v>[癒しﾊﾟﾜｰ]ﾌｫﾗｽ+</v>
          </cell>
        </row>
        <row r="2336">
          <cell r="A2336">
            <v>35292213</v>
          </cell>
          <cell r="B2336" t="str">
            <v>[白衣の小悪魔]ﾌｫﾗｽ</v>
          </cell>
        </row>
        <row r="2337">
          <cell r="A2337">
            <v>16293211</v>
          </cell>
          <cell r="B2337" t="str">
            <v>[裏・癒し]極・ﾌｫﾗｽ</v>
          </cell>
        </row>
        <row r="2338">
          <cell r="A2338">
            <v>16293212</v>
          </cell>
          <cell r="B2338" t="str">
            <v>[裏・癒し]極・ﾌｫﾗｽ+</v>
          </cell>
        </row>
        <row r="2339">
          <cell r="A2339">
            <v>16293213</v>
          </cell>
          <cell r="B2339" t="str">
            <v>[不機嫌歌姫]極・ﾌｫﾗｽ</v>
          </cell>
        </row>
        <row r="2340">
          <cell r="A2340">
            <v>25294211</v>
          </cell>
          <cell r="B2340" t="str">
            <v>[毒薬調合]真極・ﾌｫﾗｽ</v>
          </cell>
        </row>
        <row r="2341">
          <cell r="A2341">
            <v>25294212</v>
          </cell>
          <cell r="B2341" t="str">
            <v>[毒薬調合]真極・ﾌｫﾗｽ+</v>
          </cell>
        </row>
        <row r="2342">
          <cell r="A2342">
            <v>25294213</v>
          </cell>
          <cell r="B2342" t="str">
            <v>[隠闇曝発]真極・ﾌｫﾗｽ</v>
          </cell>
        </row>
        <row r="2343">
          <cell r="A2343">
            <v>26295211</v>
          </cell>
          <cell r="B2343" t="str">
            <v>[冬の香り]雪女</v>
          </cell>
        </row>
        <row r="2344">
          <cell r="A2344">
            <v>26295212</v>
          </cell>
          <cell r="B2344" t="str">
            <v>[冬の香り]雪女+</v>
          </cell>
        </row>
        <row r="2345">
          <cell r="A2345">
            <v>26295213</v>
          </cell>
          <cell r="B2345" t="str">
            <v>[氷雪ﾏﾌﾗｰ]雪女</v>
          </cell>
        </row>
        <row r="2346">
          <cell r="A2346">
            <v>17296211</v>
          </cell>
          <cell r="B2346" t="str">
            <v>[静かにしてね]ﾌﾚｲﾔ</v>
          </cell>
        </row>
        <row r="2347">
          <cell r="A2347">
            <v>17296212</v>
          </cell>
          <cell r="B2347" t="str">
            <v>[静かにしてね]ﾌﾚｲﾔ+</v>
          </cell>
        </row>
        <row r="2348">
          <cell r="A2348">
            <v>17296213</v>
          </cell>
          <cell r="B2348" t="str">
            <v>[聖夜に満ちる愛]ﾌﾚｲﾔ</v>
          </cell>
        </row>
        <row r="2349">
          <cell r="A2349">
            <v>37297211</v>
          </cell>
          <cell r="B2349" t="str">
            <v>[ご褒美ｻﾝﾀ]ｳﾞｪﾙｻﾞﾝﾃﾞｨ</v>
          </cell>
        </row>
        <row r="2350">
          <cell r="A2350">
            <v>37297212</v>
          </cell>
          <cell r="B2350" t="str">
            <v>[ご褒美ｻﾝﾀ]ｳﾞｪﾙｻﾞﾝﾃﾞｨ+</v>
          </cell>
        </row>
        <row r="2351">
          <cell r="A2351">
            <v>37297213</v>
          </cell>
          <cell r="B2351" t="str">
            <v>[聖なる祝福]ｳﾞｪﾙｻﾞﾝﾃﾞｨ</v>
          </cell>
        </row>
        <row r="2352">
          <cell r="A2352">
            <v>16298211</v>
          </cell>
          <cell r="B2352" t="str">
            <v>[静穏降誕祭]ｵｰﾃﾞｨﾝ</v>
          </cell>
        </row>
        <row r="2353">
          <cell r="A2353">
            <v>16298212</v>
          </cell>
          <cell r="B2353" t="str">
            <v>[静穏降誕祭]ｵｰﾃﾞｨﾝ+</v>
          </cell>
        </row>
        <row r="2354">
          <cell r="A2354">
            <v>16298213</v>
          </cell>
          <cell r="B2354" t="str">
            <v>[聖夜黄昏神]ｵｰﾃﾞｨﾝ</v>
          </cell>
        </row>
        <row r="2355">
          <cell r="A2355">
            <v>16299211</v>
          </cell>
          <cell r="B2355" t="str">
            <v>[真っ赤]ｱﾝﾄﾞﾛﾏﾘｳｽ</v>
          </cell>
        </row>
        <row r="2356">
          <cell r="A2356">
            <v>16299212</v>
          </cell>
          <cell r="B2356" t="str">
            <v>[真っ赤]ｱﾝﾄﾞﾛﾏﾘｳｽ+</v>
          </cell>
        </row>
        <row r="2357">
          <cell r="A2357">
            <v>16299213</v>
          </cell>
          <cell r="B2357" t="str">
            <v>[聖夜拷問]ｱﾝﾄﾞﾛﾏﾘｳｽ</v>
          </cell>
        </row>
        <row r="2358">
          <cell r="A2358">
            <v>26300211</v>
          </cell>
          <cell r="B2358" t="str">
            <v>[秘密のｸﾘｽﾏｽ]ﾓｽﾏﾝ</v>
          </cell>
        </row>
        <row r="2359">
          <cell r="A2359">
            <v>26300212</v>
          </cell>
          <cell r="B2359" t="str">
            <v>[秘密のｸﾘｽﾏｽ]ﾓｽﾏﾝ+</v>
          </cell>
        </row>
        <row r="2360">
          <cell r="A2360">
            <v>26300213</v>
          </cell>
          <cell r="B2360" t="str">
            <v>[聖夜のﾋﾒｺﾞﾄ]ﾓｽﾏﾝ</v>
          </cell>
        </row>
        <row r="2361">
          <cell r="A2361">
            <v>26301211</v>
          </cell>
          <cell r="B2361" t="str">
            <v>[憧れのﾉｴﾙ]ﾀﾐｴﾙ</v>
          </cell>
        </row>
        <row r="2362">
          <cell r="A2362">
            <v>26301212</v>
          </cell>
          <cell r="B2362" t="str">
            <v>[憧れのﾉｴﾙ]ﾀﾐｴﾙ+</v>
          </cell>
        </row>
        <row r="2363">
          <cell r="A2363">
            <v>26301213</v>
          </cell>
          <cell r="B2363" t="str">
            <v>[聖夜に降る星]ﾀﾐｴﾙ</v>
          </cell>
        </row>
        <row r="2364">
          <cell r="A2364">
            <v>36302211</v>
          </cell>
          <cell r="B2364" t="str">
            <v>[ｻﾝﾀ検証中]ｱｶﾞﾚｽ</v>
          </cell>
        </row>
        <row r="2365">
          <cell r="A2365">
            <v>36302212</v>
          </cell>
          <cell r="B2365" t="str">
            <v>[ｻﾝﾀ検証中]ｱｶﾞﾚｽ+</v>
          </cell>
        </row>
        <row r="2366">
          <cell r="A2366">
            <v>36302213</v>
          </cell>
          <cell r="B2366" t="str">
            <v>[ｻﾝﾀを信じる?]ｱｶﾞﾚｽ</v>
          </cell>
        </row>
        <row r="2367">
          <cell r="A2367">
            <v>36303211</v>
          </cell>
          <cell r="B2367" t="str">
            <v>[薔薇色ﾌﾞｰﾒﾗﾝ]ｸｰ･ｼｰ</v>
          </cell>
        </row>
        <row r="2368">
          <cell r="A2368">
            <v>36303212</v>
          </cell>
          <cell r="B2368" t="str">
            <v>[薔薇色ﾌﾞｰﾒﾗﾝ]ｸｰ･ｼｰ+</v>
          </cell>
        </row>
        <row r="2369">
          <cell r="A2369">
            <v>36303213</v>
          </cell>
          <cell r="B2369" t="str">
            <v>[ｸﾘｽﾏｽﾌﾟﾚｾﾞﾝﾄ]ｸｰ･ｼｰ</v>
          </cell>
        </row>
        <row r="2370">
          <cell r="A2370">
            <v>24304211</v>
          </cell>
          <cell r="B2370" t="str">
            <v>[ｻﾝﾀに愛を]麒麟</v>
          </cell>
        </row>
        <row r="2371">
          <cell r="A2371">
            <v>24304212</v>
          </cell>
          <cell r="B2371" t="str">
            <v>[ｻﾝﾀに愛を]麒麟+</v>
          </cell>
        </row>
        <row r="2372">
          <cell r="A2372">
            <v>24304213</v>
          </cell>
          <cell r="B2372" t="str">
            <v>[聖夜の幻影]麒麟</v>
          </cell>
        </row>
        <row r="2373">
          <cell r="A2373">
            <v>14305211</v>
          </cell>
          <cell r="B2373" t="str">
            <v>[聖夜のご馳走]ｵｰｸ</v>
          </cell>
        </row>
        <row r="2374">
          <cell r="A2374">
            <v>14305212</v>
          </cell>
          <cell r="B2374" t="str">
            <v>[聖夜のご馳走]ｵｰｸ+</v>
          </cell>
        </row>
        <row r="2375">
          <cell r="A2375">
            <v>14305213</v>
          </cell>
          <cell r="B2375" t="str">
            <v>[まんぷくｸﾘｽﾏｽ]ｵｰｸ</v>
          </cell>
        </row>
        <row r="2376">
          <cell r="A2376">
            <v>34306211</v>
          </cell>
          <cell r="B2376" t="str">
            <v>[神への祈り]ｴﾝｼﾞｪﾙ</v>
          </cell>
        </row>
        <row r="2377">
          <cell r="A2377">
            <v>34306212</v>
          </cell>
          <cell r="B2377" t="str">
            <v>[神への祈り]ｴﾝｼﾞｪﾙ+</v>
          </cell>
        </row>
        <row r="2378">
          <cell r="A2378">
            <v>34306213</v>
          </cell>
          <cell r="B2378" t="str">
            <v>[聖夜の贈り物]ｴﾝｼﾞｪﾙ</v>
          </cell>
        </row>
        <row r="2379">
          <cell r="A2379">
            <v>34307211</v>
          </cell>
          <cell r="B2379" t="str">
            <v>[装飾白馬]ﾕﾆｺｰﾝ</v>
          </cell>
        </row>
        <row r="2380">
          <cell r="A2380">
            <v>34307212</v>
          </cell>
          <cell r="B2380" t="str">
            <v>[装飾白馬]ﾕﾆｺｰﾝ+</v>
          </cell>
        </row>
        <row r="2381">
          <cell r="A2381">
            <v>34307213</v>
          </cell>
          <cell r="B2381" t="str">
            <v>[ﾎﾜｲﾄﾂﾘｰ]ﾕﾆｺｰﾝ</v>
          </cell>
        </row>
        <row r="2382">
          <cell r="A2382">
            <v>26046111</v>
          </cell>
          <cell r="B2382" t="str">
            <v>[ｱｲﾄﾞﾙ魔竜]ﾊﾞﾊﾑｰﾄ</v>
          </cell>
        </row>
        <row r="2383">
          <cell r="A2383">
            <v>26046112</v>
          </cell>
          <cell r="B2383" t="str">
            <v>[ｱｲﾄﾞﾙ魔竜]ﾊﾞﾊﾑｰﾄ+</v>
          </cell>
        </row>
        <row r="2384">
          <cell r="A2384">
            <v>26046113</v>
          </cell>
          <cell r="B2384" t="str">
            <v>[黒翼ｱｲﾄﾞﾙ]ﾊﾞﾊﾑｰﾄ</v>
          </cell>
        </row>
        <row r="2385">
          <cell r="A2385">
            <v>36047111</v>
          </cell>
          <cell r="B2385" t="str">
            <v>[ｱｲﾄﾞﾙ天使]ﾐｶｴﾙ</v>
          </cell>
        </row>
        <row r="2386">
          <cell r="A2386">
            <v>36047112</v>
          </cell>
          <cell r="B2386" t="str">
            <v>[ｱｲﾄﾞﾙ天使]ﾐｶｴﾙ+</v>
          </cell>
        </row>
        <row r="2387">
          <cell r="A2387">
            <v>36047113</v>
          </cell>
          <cell r="B2387" t="str">
            <v>[聖なるｱｲﾄﾞﾙ]ﾐｶｴﾙ</v>
          </cell>
        </row>
        <row r="2388">
          <cell r="A2388">
            <v>36048111</v>
          </cell>
          <cell r="B2388" t="str">
            <v>[束縛系ｱｲﾄﾞﾙ]ｷﾙｹｰ</v>
          </cell>
        </row>
        <row r="2389">
          <cell r="A2389">
            <v>36048112</v>
          </cell>
          <cell r="B2389" t="str">
            <v>[束縛系ｱｲﾄﾞﾙ]ｷﾙｹｰ+</v>
          </cell>
        </row>
        <row r="2390">
          <cell r="A2390">
            <v>36048113</v>
          </cell>
          <cell r="B2390" t="str">
            <v>[小悪魔ｱｲﾄﾞﾙ]ｷﾙｹｰ</v>
          </cell>
        </row>
        <row r="2391">
          <cell r="A2391">
            <v>26049111</v>
          </cell>
          <cell r="B2391" t="str">
            <v>[林檎ｱｲﾄﾞﾙ]ｲｽﾞﾝ</v>
          </cell>
        </row>
        <row r="2392">
          <cell r="A2392">
            <v>26049112</v>
          </cell>
          <cell r="B2392" t="str">
            <v>[林檎ｱｲﾄﾞﾙ]ｲｽﾞﾝ+</v>
          </cell>
        </row>
        <row r="2393">
          <cell r="A2393">
            <v>26049113</v>
          </cell>
          <cell r="B2393" t="str">
            <v>[女神ｱｲﾄﾞﾙ]ｲｽﾞﾝ</v>
          </cell>
        </row>
        <row r="2394">
          <cell r="A2394">
            <v>37308211</v>
          </cell>
          <cell r="B2394" t="str">
            <v>ｽﾈｸﾞｰﾗﾁｶ</v>
          </cell>
        </row>
        <row r="2395">
          <cell r="A2395">
            <v>37308212</v>
          </cell>
          <cell r="B2395" t="str">
            <v>ｽﾈｸﾞｰﾗﾁｶ+</v>
          </cell>
        </row>
        <row r="2396">
          <cell r="A2396">
            <v>37308213</v>
          </cell>
          <cell r="B2396" t="str">
            <v>[雪の贈り物]ｽﾈｸﾞｰﾗﾁｶ</v>
          </cell>
        </row>
        <row r="2397">
          <cell r="A2397">
            <v>36309211</v>
          </cell>
          <cell r="B2397" t="str">
            <v>ｻﾞﾝﾄﾏﾝ</v>
          </cell>
        </row>
        <row r="2398">
          <cell r="A2398">
            <v>36309212</v>
          </cell>
          <cell r="B2398" t="str">
            <v>ｻﾞﾝﾄﾏﾝ+</v>
          </cell>
        </row>
        <row r="2399">
          <cell r="A2399">
            <v>36309213</v>
          </cell>
          <cell r="B2399" t="str">
            <v>[砂かけ睡魔っ娘]ｻﾞﾝﾄﾏﾝ</v>
          </cell>
        </row>
        <row r="2400">
          <cell r="A2400">
            <v>26310211</v>
          </cell>
          <cell r="B2400" t="str">
            <v>ｱﾙﾌﾟ</v>
          </cell>
        </row>
        <row r="2401">
          <cell r="A2401">
            <v>26310212</v>
          </cell>
          <cell r="B2401" t="str">
            <v>ｱﾙﾌﾟ+</v>
          </cell>
        </row>
        <row r="2402">
          <cell r="A2402">
            <v>26310213</v>
          </cell>
          <cell r="B2402" t="str">
            <v>[妨眠悪魔]ｱﾙﾌﾟ</v>
          </cell>
        </row>
        <row r="2403">
          <cell r="A2403">
            <v>14311211</v>
          </cell>
          <cell r="B2403" t="str">
            <v>[紅旋]ﾚｯﾄﾞｷｬｯﾌﾟ</v>
          </cell>
        </row>
        <row r="2404">
          <cell r="A2404">
            <v>14311212</v>
          </cell>
          <cell r="B2404" t="str">
            <v>[紅旋]ﾚｯﾄﾞｷｬｯﾌﾟ+</v>
          </cell>
        </row>
        <row r="2405">
          <cell r="A2405">
            <v>14311213</v>
          </cell>
          <cell r="B2405" t="str">
            <v>[赤い旋風]ﾚｯﾄﾞｷｬｯﾌﾟ</v>
          </cell>
        </row>
        <row r="2406">
          <cell r="A2406">
            <v>17312211</v>
          </cell>
          <cell r="B2406" t="str">
            <v>[悪風魔姫]ﾊﾟｽﾞｽﾞ</v>
          </cell>
        </row>
        <row r="2407">
          <cell r="A2407">
            <v>17312212</v>
          </cell>
          <cell r="B2407" t="str">
            <v>[悪風魔姫]ﾊﾟｽﾞｽﾞ+</v>
          </cell>
        </row>
        <row r="2408">
          <cell r="A2408">
            <v>17312213</v>
          </cell>
          <cell r="B2408" t="str">
            <v>[熱風魔神]ﾊﾟｽﾞｽﾞ</v>
          </cell>
        </row>
        <row r="2409">
          <cell r="A2409">
            <v>27313211</v>
          </cell>
          <cell r="B2409" t="str">
            <v>[悪風魔姫]ﾊﾟｽﾞｽﾞ</v>
          </cell>
        </row>
        <row r="2410">
          <cell r="A2410">
            <v>27313212</v>
          </cell>
          <cell r="B2410" t="str">
            <v>[悪風魔姫]ﾊﾟｽﾞｽﾞ+</v>
          </cell>
        </row>
        <row r="2411">
          <cell r="A2411">
            <v>27313213</v>
          </cell>
          <cell r="B2411" t="str">
            <v>[熱風魔神]ﾊﾟｽﾞｽﾞ</v>
          </cell>
        </row>
        <row r="2412">
          <cell r="A2412">
            <v>37314211</v>
          </cell>
          <cell r="B2412" t="str">
            <v>[悪風魔姫]ﾊﾟｽﾞｽﾞ</v>
          </cell>
        </row>
        <row r="2413">
          <cell r="A2413">
            <v>37314212</v>
          </cell>
          <cell r="B2413" t="str">
            <v>[悪風魔姫]ﾊﾟｽﾞｽﾞ+</v>
          </cell>
        </row>
        <row r="2414">
          <cell r="A2414">
            <v>37314213</v>
          </cell>
          <cell r="B2414" t="str">
            <v>[熱風魔神]ﾊﾟｽﾞｽﾞ</v>
          </cell>
        </row>
        <row r="2415">
          <cell r="A2415">
            <v>15315211</v>
          </cell>
          <cell r="B2415" t="str">
            <v>[業火魔姫]ｼｬｲﾀｰﾝ</v>
          </cell>
        </row>
        <row r="2416">
          <cell r="A2416">
            <v>15315212</v>
          </cell>
          <cell r="B2416" t="str">
            <v>[業火魔姫]ｼｬｲﾀｰﾝ+</v>
          </cell>
        </row>
        <row r="2417">
          <cell r="A2417">
            <v>15315213</v>
          </cell>
          <cell r="B2417" t="str">
            <v>[悪魔の猛炎]ｼｬｲﾀｰﾝ</v>
          </cell>
        </row>
        <row r="2418">
          <cell r="A2418">
            <v>35316211</v>
          </cell>
          <cell r="B2418" t="str">
            <v>[往見姫]ｳﾙｽﾞ</v>
          </cell>
        </row>
        <row r="2419">
          <cell r="A2419">
            <v>35316212</v>
          </cell>
          <cell r="B2419" t="str">
            <v>[往見姫]ｳﾙｽﾞ+</v>
          </cell>
        </row>
        <row r="2420">
          <cell r="A2420">
            <v>35316213</v>
          </cell>
          <cell r="B2420" t="str">
            <v>[運命綴神]ｳﾙｽﾞ</v>
          </cell>
        </row>
        <row r="2421">
          <cell r="A2421">
            <v>16317211</v>
          </cell>
          <cell r="B2421" t="str">
            <v>[小胆霊娘]ﾚｲｽ</v>
          </cell>
        </row>
        <row r="2422">
          <cell r="A2422">
            <v>16317212</v>
          </cell>
          <cell r="B2422" t="str">
            <v>[小胆霊娘]ﾚｲｽ+</v>
          </cell>
        </row>
        <row r="2423">
          <cell r="A2423">
            <v>16317213</v>
          </cell>
          <cell r="B2423" t="str">
            <v>[小心幽霊]ﾚｲｽ</v>
          </cell>
        </row>
        <row r="2424">
          <cell r="A2424">
            <v>17318211</v>
          </cell>
          <cell r="B2424" t="str">
            <v>[創世]ｶﾞﾌﾞﾘｴﾙ</v>
          </cell>
        </row>
        <row r="2425">
          <cell r="A2425">
            <v>17318212</v>
          </cell>
          <cell r="B2425" t="str">
            <v>[創世]ｶﾞﾌﾞﾘｴﾙ+</v>
          </cell>
        </row>
        <row r="2426">
          <cell r="A2426">
            <v>17318213</v>
          </cell>
          <cell r="B2426" t="str">
            <v>[創世]ｶﾞﾌﾞﾘｴﾙ</v>
          </cell>
        </row>
        <row r="2427">
          <cell r="A2427">
            <v>36319211</v>
          </cell>
          <cell r="B2427" t="str">
            <v>[創世]ｱﾘｽ</v>
          </cell>
        </row>
        <row r="2428">
          <cell r="A2428">
            <v>36319212</v>
          </cell>
          <cell r="B2428" t="str">
            <v>[創世]ｱﾘｽ+</v>
          </cell>
        </row>
        <row r="2429">
          <cell r="A2429">
            <v>36319213</v>
          </cell>
          <cell r="B2429" t="str">
            <v>[創世]ｱﾘｽ</v>
          </cell>
        </row>
        <row r="2430">
          <cell r="A2430">
            <v>17320211</v>
          </cell>
          <cell r="B2430" t="str">
            <v>ﾐﾈﾙｳﾞｧ</v>
          </cell>
        </row>
        <row r="2431">
          <cell r="A2431">
            <v>17320212</v>
          </cell>
          <cell r="B2431" t="str">
            <v>ﾐﾈﾙｳﾞｧ+</v>
          </cell>
        </row>
        <row r="2432">
          <cell r="A2432">
            <v>17320213</v>
          </cell>
          <cell r="B2432" t="str">
            <v>[実践不足な叡智神]ﾐﾈﾙｳﾞｧ</v>
          </cell>
        </row>
        <row r="2433">
          <cell r="A2433">
            <v>26321211</v>
          </cell>
          <cell r="B2433" t="str">
            <v>[愛美神]ｴﾛｽ</v>
          </cell>
        </row>
        <row r="2434">
          <cell r="A2434">
            <v>26321212</v>
          </cell>
          <cell r="B2434" t="str">
            <v>[愛美神]ｴﾛｽ+</v>
          </cell>
        </row>
        <row r="2435">
          <cell r="A2435">
            <v>26321213</v>
          </cell>
          <cell r="B2435" t="str">
            <v>[結愛女神]ｴﾛｽ</v>
          </cell>
        </row>
        <row r="2436">
          <cell r="A2436">
            <v>14322211</v>
          </cell>
          <cell r="B2436" t="str">
            <v>[石になる?]ｺﾞﾙｺﾞﾝ</v>
          </cell>
        </row>
        <row r="2437">
          <cell r="A2437">
            <v>14322212</v>
          </cell>
          <cell r="B2437" t="str">
            <v>[石になる?]ｺﾞﾙｺﾞﾝ+</v>
          </cell>
        </row>
        <row r="2438">
          <cell r="A2438">
            <v>14322213</v>
          </cell>
          <cell r="B2438" t="str">
            <v>[邪眼怪女]ｺﾞﾙｺﾞﾝ</v>
          </cell>
        </row>
        <row r="2439">
          <cell r="A2439">
            <v>36323211</v>
          </cell>
          <cell r="B2439" t="str">
            <v>西王母</v>
          </cell>
        </row>
        <row r="2440">
          <cell r="A2440">
            <v>36323212</v>
          </cell>
          <cell r="B2440" t="str">
            <v>西王母+</v>
          </cell>
        </row>
        <row r="2441">
          <cell r="A2441">
            <v>36323213</v>
          </cell>
          <cell r="B2441" t="str">
            <v>[最高仙]西王母</v>
          </cell>
        </row>
        <row r="2442">
          <cell r="A2442">
            <v>16166111</v>
          </cell>
          <cell r="B2442" t="str">
            <v>[わくわくｸﾘｽﾏｽ]ｱﾘｱ</v>
          </cell>
        </row>
        <row r="2443">
          <cell r="A2443">
            <v>16166112</v>
          </cell>
          <cell r="B2443" t="str">
            <v>[わくわくｸﾘｽﾏｽ]ｱﾘｱ+</v>
          </cell>
        </row>
        <row r="2444">
          <cell r="A2444">
            <v>16166113</v>
          </cell>
          <cell r="B2444" t="str">
            <v>[ｸﾘｽﾏｽ☆ﾅｲﾄ]ｱﾘｱ</v>
          </cell>
        </row>
        <row r="2445">
          <cell r="A2445">
            <v>27324211</v>
          </cell>
          <cell r="B2445" t="str">
            <v>[聖夜の祝宴]ｱﾃﾅ</v>
          </cell>
        </row>
        <row r="2446">
          <cell r="A2446">
            <v>27324212</v>
          </cell>
          <cell r="B2446" t="str">
            <v>[聖夜の祝宴]ｱﾃﾅ+</v>
          </cell>
        </row>
        <row r="2447">
          <cell r="A2447">
            <v>27324213</v>
          </cell>
          <cell r="B2447" t="str">
            <v>[聖夜の守護神]ｱﾃﾅ</v>
          </cell>
        </row>
        <row r="2448">
          <cell r="A2448">
            <v>17324213</v>
          </cell>
          <cell r="B2448" t="str">
            <v>[聖夜の守護神]ｱﾃﾅ</v>
          </cell>
        </row>
        <row r="2449">
          <cell r="A2449">
            <v>37324213</v>
          </cell>
          <cell r="B2449" t="str">
            <v>[聖夜の守護神]ｱﾃﾅ</v>
          </cell>
        </row>
        <row r="2450">
          <cell r="A2450">
            <v>16308011</v>
          </cell>
          <cell r="B2450" t="str">
            <v>[ﾌﾟﾚｾﾞﾝﾄ?貰えると思っているのか?]ｳﾘｴﾙ</v>
          </cell>
        </row>
        <row r="2451">
          <cell r="A2451">
            <v>16308012</v>
          </cell>
          <cell r="B2451" t="str">
            <v>[ﾌﾟﾚｾﾞﾝﾄ?貰えると思っているのか?]ｳﾘｴﾙ+</v>
          </cell>
        </row>
        <row r="2452">
          <cell r="A2452">
            <v>16308013</v>
          </cell>
          <cell r="B2452" t="str">
            <v>[ﾌﾟﾚｾﾞﾝﾄ?この私だ!!]ｳﾘｴﾙ</v>
          </cell>
        </row>
        <row r="2453">
          <cell r="A2453">
            <v>26167111</v>
          </cell>
          <cell r="B2453" t="str">
            <v>[聖なる祝祭]茨木童子</v>
          </cell>
        </row>
        <row r="2454">
          <cell r="A2454">
            <v>26167112</v>
          </cell>
          <cell r="B2454" t="str">
            <v>[聖なる祝祭]茨木童子+</v>
          </cell>
        </row>
        <row r="2455">
          <cell r="A2455">
            <v>26167113</v>
          </cell>
          <cell r="B2455" t="str">
            <v>[聖夜はあなたと]茨木童子</v>
          </cell>
        </row>
        <row r="2456">
          <cell r="A2456">
            <v>36169111</v>
          </cell>
          <cell r="B2456" t="str">
            <v>[聖夜のお届け物]ｹﾙﾍﾞﾛｽ</v>
          </cell>
        </row>
        <row r="2457">
          <cell r="A2457">
            <v>36169112</v>
          </cell>
          <cell r="B2457" t="str">
            <v>[聖夜のお届け物]ｹﾙﾍﾞﾛｽ+</v>
          </cell>
        </row>
        <row r="2458">
          <cell r="A2458">
            <v>36169113</v>
          </cell>
          <cell r="B2458" t="str">
            <v>[ｻﾝﾀ少女]ｹﾙﾍﾞﾛｽ</v>
          </cell>
        </row>
        <row r="2459">
          <cell r="A2459">
            <v>26127011</v>
          </cell>
          <cell r="B2459" t="str">
            <v>[悪魔嬢]ﾍﾞﾘｱﾙ</v>
          </cell>
        </row>
        <row r="2460">
          <cell r="A2460">
            <v>26127012</v>
          </cell>
          <cell r="B2460" t="str">
            <v>[悪魔嬢]ﾍﾞﾘｱﾙ+</v>
          </cell>
        </row>
        <row r="2461">
          <cell r="A2461">
            <v>26127013</v>
          </cell>
          <cell r="B2461" t="str">
            <v>[極･悪魔嬢]ﾍﾞﾘｱﾙ</v>
          </cell>
        </row>
        <row r="2462">
          <cell r="A2462">
            <v>26797011</v>
          </cell>
          <cell r="B2462" t="str">
            <v>[夢魔の囁き]ﾗﾏｼｭﾄｩ</v>
          </cell>
        </row>
        <row r="2463">
          <cell r="A2463">
            <v>26797012</v>
          </cell>
          <cell r="B2463" t="str">
            <v>[夢魔の囁き]ﾗﾏｼｭﾄｩ+</v>
          </cell>
        </row>
        <row r="2464">
          <cell r="A2464">
            <v>26797013</v>
          </cell>
          <cell r="B2464" t="str">
            <v>[極･夢魔の囁き]ﾗﾏｼｭﾄｩ</v>
          </cell>
        </row>
        <row r="2465">
          <cell r="A2465">
            <v>15982011</v>
          </cell>
          <cell r="B2465" t="str">
            <v>[ｲﾍﾞﾝﾄ]艶技ﾚﾍﾞﾙﾀﾞｳﾝｽﾗｲﾑ</v>
          </cell>
        </row>
        <row r="2466">
          <cell r="A2466">
            <v>13325211</v>
          </cell>
          <cell r="B2466" t="str">
            <v>[大掃除]ｺﾎﾞﾙﾄ</v>
          </cell>
        </row>
        <row r="2467">
          <cell r="A2467">
            <v>14326211</v>
          </cell>
          <cell r="B2467" t="str">
            <v>[準備中]ｺﾎﾞﾙﾄ</v>
          </cell>
        </row>
        <row r="2468">
          <cell r="A2468">
            <v>16327211</v>
          </cell>
          <cell r="B2468" t="str">
            <v>[ｾｶｾｶ]ｺﾎﾞﾙﾄ</v>
          </cell>
        </row>
        <row r="2469">
          <cell r="A2469">
            <v>16328213</v>
          </cell>
          <cell r="B2469" t="str">
            <v>[着付け]ｺﾎﾞﾙﾄ</v>
          </cell>
        </row>
        <row r="2470">
          <cell r="A2470">
            <v>15329211</v>
          </cell>
          <cell r="B2470" t="str">
            <v>[ご挨拶]ｺﾎﾞﾙﾄ</v>
          </cell>
        </row>
        <row r="2471">
          <cell r="A2471">
            <v>15330213</v>
          </cell>
          <cell r="B2471" t="str">
            <v>[予行演習]ｺﾎﾞﾙﾄ</v>
          </cell>
        </row>
        <row r="2472">
          <cell r="A2472">
            <v>17331211</v>
          </cell>
          <cell r="B2472" t="str">
            <v>[謹賀新年♪]ｺﾎﾞﾙﾄ</v>
          </cell>
        </row>
        <row r="2473">
          <cell r="A2473">
            <v>17332213</v>
          </cell>
          <cell r="B2473" t="str">
            <v>[お年玉ｻｰﾋﾞｽ]ｺﾎﾞﾙﾄ</v>
          </cell>
        </row>
        <row r="2474">
          <cell r="A2474">
            <v>23333211</v>
          </cell>
          <cell r="B2474" t="str">
            <v>[大掃除]ｺﾎﾞﾙﾄ</v>
          </cell>
        </row>
        <row r="2475">
          <cell r="A2475">
            <v>24334211</v>
          </cell>
          <cell r="B2475" t="str">
            <v>[準備中]ｺﾎﾞﾙﾄ</v>
          </cell>
        </row>
        <row r="2476">
          <cell r="A2476">
            <v>26335211</v>
          </cell>
          <cell r="B2476" t="str">
            <v>[ｾｶｾｶ]ｺﾎﾞﾙﾄ</v>
          </cell>
        </row>
        <row r="2477">
          <cell r="A2477">
            <v>26336213</v>
          </cell>
          <cell r="B2477" t="str">
            <v>[着付け]ｺﾎﾞﾙﾄ</v>
          </cell>
        </row>
        <row r="2478">
          <cell r="A2478">
            <v>25337211</v>
          </cell>
          <cell r="B2478" t="str">
            <v>[ご挨拶]ｺﾎﾞﾙﾄ</v>
          </cell>
        </row>
        <row r="2479">
          <cell r="A2479">
            <v>25338213</v>
          </cell>
          <cell r="B2479" t="str">
            <v>[予行演習]ｺﾎﾞﾙﾄ</v>
          </cell>
        </row>
        <row r="2480">
          <cell r="A2480">
            <v>27339211</v>
          </cell>
          <cell r="B2480" t="str">
            <v>[謹賀新年♪]ｺﾎﾞﾙﾄ</v>
          </cell>
        </row>
        <row r="2481">
          <cell r="A2481">
            <v>27340213</v>
          </cell>
          <cell r="B2481" t="str">
            <v>[お年玉ｻｰﾋﾞｽ]ｺﾎﾞﾙﾄ</v>
          </cell>
        </row>
        <row r="2482">
          <cell r="A2482">
            <v>33341211</v>
          </cell>
          <cell r="B2482" t="str">
            <v>[大掃除]ｺﾎﾞﾙﾄ</v>
          </cell>
        </row>
        <row r="2483">
          <cell r="A2483">
            <v>34342211</v>
          </cell>
          <cell r="B2483" t="str">
            <v>[準備中]ｺﾎﾞﾙﾄ</v>
          </cell>
        </row>
        <row r="2484">
          <cell r="A2484">
            <v>36343211</v>
          </cell>
          <cell r="B2484" t="str">
            <v>[ｾｶｾｶ]ｺﾎﾞﾙﾄ</v>
          </cell>
        </row>
        <row r="2485">
          <cell r="A2485">
            <v>36344213</v>
          </cell>
          <cell r="B2485" t="str">
            <v>[着付け]ｺﾎﾞﾙﾄ</v>
          </cell>
        </row>
        <row r="2486">
          <cell r="A2486">
            <v>35345211</v>
          </cell>
          <cell r="B2486" t="str">
            <v>[ご挨拶]ｺﾎﾞﾙﾄ</v>
          </cell>
        </row>
        <row r="2487">
          <cell r="A2487">
            <v>35346213</v>
          </cell>
          <cell r="B2487" t="str">
            <v>[予行演習]ｺﾎﾞﾙﾄ</v>
          </cell>
        </row>
        <row r="2488">
          <cell r="A2488">
            <v>37347211</v>
          </cell>
          <cell r="B2488" t="str">
            <v>[謹賀新年♪]ｺﾎﾞﾙﾄ</v>
          </cell>
        </row>
        <row r="2489">
          <cell r="A2489">
            <v>37348213</v>
          </cell>
          <cell r="B2489" t="str">
            <v>[お年玉ｻｰﾋﾞｽ]ｺﾎﾞﾙﾄ</v>
          </cell>
        </row>
        <row r="2490">
          <cell r="A2490">
            <v>25349211</v>
          </cell>
          <cell r="B2490" t="str">
            <v>[豹変娘]ｵｾ</v>
          </cell>
        </row>
        <row r="2491">
          <cell r="A2491">
            <v>25349212</v>
          </cell>
          <cell r="B2491" t="str">
            <v>[豹変娘]ｵｾ+</v>
          </cell>
        </row>
        <row r="2492">
          <cell r="A2492">
            <v>25349213</v>
          </cell>
          <cell r="B2492" t="str">
            <v>[美豹魔]ｵｾ</v>
          </cell>
        </row>
        <row r="2493">
          <cell r="A2493">
            <v>36350211</v>
          </cell>
          <cell r="B2493" t="str">
            <v>[横暴豹姫]極・ｵｾ</v>
          </cell>
        </row>
        <row r="2494">
          <cell r="A2494">
            <v>36350212</v>
          </cell>
          <cell r="B2494" t="str">
            <v>[横暴豹姫]極・ｵｾ+</v>
          </cell>
        </row>
        <row r="2495">
          <cell r="A2495">
            <v>36350213</v>
          </cell>
          <cell r="B2495" t="str">
            <v>[豹魔の恐策]極・ｵｾ</v>
          </cell>
        </row>
        <row r="2496">
          <cell r="A2496">
            <v>15351211</v>
          </cell>
          <cell r="B2496" t="str">
            <v>[地獄送り]真極・ｵｾ</v>
          </cell>
        </row>
        <row r="2497">
          <cell r="A2497">
            <v>15351212</v>
          </cell>
          <cell r="B2497" t="str">
            <v>[地獄送り]真極・ｵｾ+</v>
          </cell>
        </row>
        <row r="2498">
          <cell r="A2498">
            <v>15351213</v>
          </cell>
          <cell r="B2498" t="str">
            <v>[狂絶女豹]真極・ｵｾ</v>
          </cell>
        </row>
        <row r="2499">
          <cell r="A2499">
            <v>16352211</v>
          </cell>
          <cell r="B2499" t="str">
            <v>空狐</v>
          </cell>
        </row>
        <row r="2500">
          <cell r="A2500">
            <v>16352212</v>
          </cell>
          <cell r="B2500" t="str">
            <v>空狐+</v>
          </cell>
        </row>
        <row r="2501">
          <cell r="A2501">
            <v>16352213</v>
          </cell>
          <cell r="B2501" t="str">
            <v>[平穏妖娘]空狐</v>
          </cell>
        </row>
        <row r="2502">
          <cell r="A2502">
            <v>28353211</v>
          </cell>
          <cell r="B2502" t="str">
            <v>[迎春黒竜]ﾊﾞﾊﾑｰﾄ</v>
          </cell>
        </row>
        <row r="2503">
          <cell r="A2503">
            <v>28353212</v>
          </cell>
          <cell r="B2503" t="str">
            <v>[迎春黒竜]ﾊﾞﾊﾑｰﾄ+</v>
          </cell>
        </row>
        <row r="2504">
          <cell r="A2504">
            <v>28353213</v>
          </cell>
          <cell r="B2504" t="str">
            <v>[究極新年]ﾊﾞﾊﾑｰﾄ</v>
          </cell>
        </row>
        <row r="2505">
          <cell r="A2505">
            <v>18353213</v>
          </cell>
          <cell r="B2505" t="str">
            <v>[究極新年]ﾊﾞﾊﾑｰﾄ</v>
          </cell>
        </row>
        <row r="2506">
          <cell r="A2506">
            <v>38353213</v>
          </cell>
          <cell r="B2506" t="str">
            <v>[究極新年]ﾊﾞﾊﾑｰﾄ</v>
          </cell>
        </row>
        <row r="2507">
          <cell r="A2507">
            <v>37354211</v>
          </cell>
          <cell r="B2507" t="str">
            <v>[幸福女王]ｸｲｰﾝﾒｲﾌﾞ</v>
          </cell>
        </row>
        <row r="2508">
          <cell r="A2508">
            <v>37354212</v>
          </cell>
          <cell r="B2508" t="str">
            <v>[幸福女王]ｸｲｰﾝﾒｲﾌﾞ+</v>
          </cell>
        </row>
        <row r="2509">
          <cell r="A2509">
            <v>37354213</v>
          </cell>
          <cell r="B2509" t="str">
            <v>[妖精の初詣]ｸｲｰﾝﾒｲﾌﾞ</v>
          </cell>
        </row>
        <row r="2510">
          <cell r="A2510">
            <v>27355211</v>
          </cell>
          <cell r="B2510" t="str">
            <v>[祝い麗神]毘沙門天</v>
          </cell>
        </row>
        <row r="2511">
          <cell r="A2511">
            <v>27355212</v>
          </cell>
          <cell r="B2511" t="str">
            <v>[祝い麗神]毘沙門天+</v>
          </cell>
        </row>
        <row r="2512">
          <cell r="A2512">
            <v>27355213</v>
          </cell>
          <cell r="B2512" t="str">
            <v>[財福祈願]毘沙門天</v>
          </cell>
        </row>
        <row r="2513">
          <cell r="A2513">
            <v>26356211</v>
          </cell>
          <cell r="B2513" t="str">
            <v>[異国装美]伏羲</v>
          </cell>
        </row>
        <row r="2514">
          <cell r="A2514">
            <v>26356212</v>
          </cell>
          <cell r="B2514" t="str">
            <v>[異国装美]伏羲+</v>
          </cell>
        </row>
        <row r="2515">
          <cell r="A2515">
            <v>26356213</v>
          </cell>
          <cell r="B2515" t="str">
            <v>[春節女帝]伏羲</v>
          </cell>
        </row>
        <row r="2516">
          <cell r="A2516">
            <v>26357211</v>
          </cell>
          <cell r="B2516" t="str">
            <v>[新年に響く唄]ｻﾗｽｳﾞｧﾃｨｰ</v>
          </cell>
        </row>
        <row r="2517">
          <cell r="A2517">
            <v>26357212</v>
          </cell>
          <cell r="B2517" t="str">
            <v>[新年に響く唄]ｻﾗｽｳﾞｧﾃｨｰ+</v>
          </cell>
        </row>
        <row r="2518">
          <cell r="A2518">
            <v>26357213</v>
          </cell>
          <cell r="B2518" t="str">
            <v>[新暦の光弦]ｻﾗｽｳﾞｧﾃｨｰ</v>
          </cell>
        </row>
        <row r="2519">
          <cell r="A2519">
            <v>16358211</v>
          </cell>
          <cell r="B2519" t="str">
            <v>[ﾌﾙﾊﾟﾜｰ]ｳﾙｽﾗｸﾞﾅ</v>
          </cell>
        </row>
        <row r="2520">
          <cell r="A2520">
            <v>16358212</v>
          </cell>
          <cell r="B2520" t="str">
            <v>[ﾌﾙﾊﾟﾜｰ]ｳﾙｽﾗｸﾞﾅ+</v>
          </cell>
        </row>
        <row r="2521">
          <cell r="A2521">
            <v>16358213</v>
          </cell>
          <cell r="B2521" t="str">
            <v>[全力勝負初め]ｳﾙｽﾗｸﾞﾅ</v>
          </cell>
        </row>
        <row r="2522">
          <cell r="A2522">
            <v>16359211</v>
          </cell>
          <cell r="B2522" t="str">
            <v>[束縛嬢]ｲｽﾞﾝ</v>
          </cell>
        </row>
        <row r="2523">
          <cell r="A2523">
            <v>16359212</v>
          </cell>
          <cell r="B2523" t="str">
            <v>[束縛嬢]ｲｽﾞﾝ+</v>
          </cell>
        </row>
        <row r="2524">
          <cell r="A2524">
            <v>16359213</v>
          </cell>
          <cell r="B2524" t="str">
            <v>[拘束正月]ｲｽﾞﾝ</v>
          </cell>
        </row>
        <row r="2525">
          <cell r="A2525">
            <v>36360211</v>
          </cell>
          <cell r="B2525" t="str">
            <v>[海音賀姫]ﾈｰﾚｳｽ</v>
          </cell>
        </row>
        <row r="2526">
          <cell r="A2526">
            <v>36360212</v>
          </cell>
          <cell r="B2526" t="str">
            <v>[海音賀姫]ﾈｰﾚｳｽ+</v>
          </cell>
        </row>
        <row r="2527">
          <cell r="A2527">
            <v>36360213</v>
          </cell>
          <cell r="B2527" t="str">
            <v>[濡れる振袖]ﾈｰﾚｳｽ</v>
          </cell>
        </row>
        <row r="2528">
          <cell r="A2528">
            <v>36361211</v>
          </cell>
          <cell r="B2528" t="str">
            <v>[ｿｳﾙﾌﾙ慶賀]ｸﾞﾗｼｬ･ﾗﾎﾞﾗｽ</v>
          </cell>
        </row>
        <row r="2529">
          <cell r="A2529">
            <v>36361212</v>
          </cell>
          <cell r="B2529" t="str">
            <v>[ｿｳﾙﾌﾙ慶賀]ｸﾞﾗｼｬ･ﾗﾎﾞﾗｽ+</v>
          </cell>
        </row>
        <row r="2530">
          <cell r="A2530">
            <v>36361213</v>
          </cell>
          <cell r="B2530" t="str">
            <v>[激唱の初詣]ｸﾞﾗｼｬ･ﾗﾎﾞﾗｽ</v>
          </cell>
        </row>
        <row r="2531">
          <cell r="A2531">
            <v>14362211</v>
          </cell>
          <cell r="B2531" t="str">
            <v>[ﾄﾞｯｷﾘ新年]ﾊﾟｯｸ</v>
          </cell>
        </row>
        <row r="2532">
          <cell r="A2532">
            <v>14362212</v>
          </cell>
          <cell r="B2532" t="str">
            <v>[ﾄﾞｯｷﾘ新年]ﾊﾟｯｸ+</v>
          </cell>
        </row>
        <row r="2533">
          <cell r="A2533">
            <v>14362213</v>
          </cell>
          <cell r="B2533" t="str">
            <v>[迎春悪戯]ﾊﾟｯｸ</v>
          </cell>
        </row>
        <row r="2534">
          <cell r="A2534">
            <v>24363211</v>
          </cell>
          <cell r="B2534" t="str">
            <v>[ｷﾗｷﾗ正月]ﾊｰﾋﾟｨｰ</v>
          </cell>
        </row>
        <row r="2535">
          <cell r="A2535">
            <v>24363212</v>
          </cell>
          <cell r="B2535" t="str">
            <v>[ｷﾗｷﾗ正月]ﾊｰﾋﾟｨｰ+</v>
          </cell>
        </row>
        <row r="2536">
          <cell r="A2536">
            <v>24363213</v>
          </cell>
          <cell r="B2536" t="str">
            <v>[艶麗振袖]ﾊｰﾋﾟｨｰ</v>
          </cell>
        </row>
        <row r="2537">
          <cell r="A2537">
            <v>34364211</v>
          </cell>
          <cell r="B2537" t="str">
            <v>[雪見正月]ｱｰｳﾞｧﾝｸ</v>
          </cell>
        </row>
        <row r="2538">
          <cell r="A2538">
            <v>34364212</v>
          </cell>
          <cell r="B2538" t="str">
            <v>[雪見正月]ｱｰｳﾞｧﾝｸ+</v>
          </cell>
        </row>
        <row r="2539">
          <cell r="A2539">
            <v>34364213</v>
          </cell>
          <cell r="B2539" t="str">
            <v>[美食正月]ｱｰｳﾞｧﾝｸ</v>
          </cell>
        </row>
        <row r="2540">
          <cell r="A2540">
            <v>14365211</v>
          </cell>
          <cell r="B2540" t="str">
            <v>[羽根遊び]ｷｬｽﾊﾟﾘｰｸﾞ</v>
          </cell>
        </row>
        <row r="2541">
          <cell r="A2541">
            <v>14365212</v>
          </cell>
          <cell r="B2541" t="str">
            <v>[羽根遊び]ｷｬｽﾊﾟﾘｰｸﾞ+</v>
          </cell>
        </row>
        <row r="2542">
          <cell r="A2542">
            <v>14365213</v>
          </cell>
          <cell r="B2542" t="str">
            <v>[猫に羽子板]ｷｬｽﾊﾟﾘｰｸﾞ</v>
          </cell>
        </row>
        <row r="2543">
          <cell r="A2543">
            <v>16366211</v>
          </cell>
          <cell r="B2543" t="str">
            <v>[牧場姫]ｻﾃｭﾛｽ</v>
          </cell>
        </row>
        <row r="2544">
          <cell r="A2544">
            <v>16366212</v>
          </cell>
          <cell r="B2544" t="str">
            <v>[牧場姫]ｻﾃｭﾛｽ+</v>
          </cell>
        </row>
        <row r="2545">
          <cell r="A2545">
            <v>16366213</v>
          </cell>
          <cell r="B2545" t="str">
            <v>[新年山羊姫]ｻﾃｭﾛｽ</v>
          </cell>
        </row>
        <row r="2546">
          <cell r="A2546">
            <v>26673011</v>
          </cell>
          <cell r="B2546" t="str">
            <v>[1周年記念]ｻｷｭﾊﾞｽ</v>
          </cell>
        </row>
        <row r="2547">
          <cell r="A2547">
            <v>26673012</v>
          </cell>
          <cell r="B2547" t="str">
            <v>[1周年記念]ｻｷｭﾊﾞｽ+</v>
          </cell>
        </row>
        <row r="2548">
          <cell r="A2548">
            <v>26673013</v>
          </cell>
          <cell r="B2548" t="str">
            <v>[1st anniversary]ｻｷｭﾊﾞｽ</v>
          </cell>
        </row>
        <row r="2549">
          <cell r="A2549">
            <v>17367211</v>
          </cell>
          <cell r="B2549" t="str">
            <v>斉天大聖</v>
          </cell>
        </row>
        <row r="2550">
          <cell r="A2550">
            <v>17367212</v>
          </cell>
          <cell r="B2550" t="str">
            <v>斉天大聖+</v>
          </cell>
        </row>
        <row r="2551">
          <cell r="A2551">
            <v>17367213</v>
          </cell>
          <cell r="B2551" t="str">
            <v>[無双猿神]斉天大聖</v>
          </cell>
        </row>
        <row r="2552">
          <cell r="A2552">
            <v>16368211</v>
          </cell>
          <cell r="B2552" t="str">
            <v>牛魔王</v>
          </cell>
        </row>
        <row r="2553">
          <cell r="A2553">
            <v>16368212</v>
          </cell>
          <cell r="B2553" t="str">
            <v>牛魔王+</v>
          </cell>
        </row>
        <row r="2554">
          <cell r="A2554">
            <v>16368213</v>
          </cell>
          <cell r="B2554" t="str">
            <v>[九首羅王]牛魔王</v>
          </cell>
        </row>
        <row r="2555">
          <cell r="A2555">
            <v>36369211</v>
          </cell>
          <cell r="B2555" t="str">
            <v>猪八戒</v>
          </cell>
        </row>
        <row r="2556">
          <cell r="A2556">
            <v>36369212</v>
          </cell>
          <cell r="B2556" t="str">
            <v>猪八戒+</v>
          </cell>
        </row>
        <row r="2557">
          <cell r="A2557">
            <v>36369213</v>
          </cell>
          <cell r="B2557" t="str">
            <v>[貪欲妖仙]猪八戒</v>
          </cell>
        </row>
        <row r="2558">
          <cell r="A2558">
            <v>24370211</v>
          </cell>
          <cell r="B2558" t="str">
            <v>沙悟浄</v>
          </cell>
        </row>
        <row r="2559">
          <cell r="A2559">
            <v>24370212</v>
          </cell>
          <cell r="B2559" t="str">
            <v>沙悟浄+</v>
          </cell>
        </row>
        <row r="2560">
          <cell r="A2560">
            <v>24370213</v>
          </cell>
          <cell r="B2560" t="str">
            <v>[麗水仙女]沙悟浄</v>
          </cell>
        </row>
        <row r="2561">
          <cell r="A2561">
            <v>25371211</v>
          </cell>
          <cell r="B2561" t="str">
            <v>ｽﾛｳｽ</v>
          </cell>
        </row>
        <row r="2562">
          <cell r="A2562">
            <v>25371212</v>
          </cell>
          <cell r="B2562" t="str">
            <v>ｽﾛｳｽ+</v>
          </cell>
        </row>
        <row r="2563">
          <cell r="A2563">
            <v>25371213</v>
          </cell>
          <cell r="B2563" t="str">
            <v>[怠惰]ｽﾛｳｽ</v>
          </cell>
        </row>
        <row r="2564">
          <cell r="A2564">
            <v>35372211</v>
          </cell>
          <cell r="B2564" t="str">
            <v>極･ｽﾛｳｽ</v>
          </cell>
        </row>
        <row r="2565">
          <cell r="A2565">
            <v>35372212</v>
          </cell>
          <cell r="B2565" t="str">
            <v>極･ｽﾛｳｽ+</v>
          </cell>
        </row>
        <row r="2566">
          <cell r="A2566">
            <v>35372213</v>
          </cell>
          <cell r="B2566" t="str">
            <v>[堕落への誘い]極･ｽﾛｳｽ</v>
          </cell>
        </row>
        <row r="2567">
          <cell r="A2567">
            <v>16373211</v>
          </cell>
          <cell r="B2567" t="str">
            <v>ｸﾞﾗﾄﾆｰ</v>
          </cell>
        </row>
        <row r="2568">
          <cell r="A2568">
            <v>16373212</v>
          </cell>
          <cell r="B2568" t="str">
            <v>ｸﾞﾗﾄﾆｰ+</v>
          </cell>
        </row>
        <row r="2569">
          <cell r="A2569">
            <v>16373213</v>
          </cell>
          <cell r="B2569" t="str">
            <v>[暴食]ｸﾞﾗﾄﾆｰ</v>
          </cell>
        </row>
        <row r="2570">
          <cell r="A2570">
            <v>27374211</v>
          </cell>
          <cell r="B2570" t="str">
            <v>ﾅﾀｸ</v>
          </cell>
        </row>
        <row r="2571">
          <cell r="A2571">
            <v>27374212</v>
          </cell>
          <cell r="B2571" t="str">
            <v>ﾅﾀｸ+</v>
          </cell>
        </row>
        <row r="2572">
          <cell r="A2572">
            <v>27374213</v>
          </cell>
          <cell r="B2572" t="str">
            <v>[天華]ﾅﾀｸ</v>
          </cell>
        </row>
        <row r="2573">
          <cell r="A2573">
            <v>15375211</v>
          </cell>
          <cell r="B2573" t="str">
            <v>[愛憎竜]ﾜｲﾊﾞｰﾝ</v>
          </cell>
        </row>
        <row r="2574">
          <cell r="A2574">
            <v>15375212</v>
          </cell>
          <cell r="B2574" t="str">
            <v>[愛憎竜]ﾜｲﾊﾞｰﾝ+</v>
          </cell>
        </row>
        <row r="2575">
          <cell r="A2575">
            <v>15375213</v>
          </cell>
          <cell r="B2575" t="str">
            <v>[服従の憎滅竜]ﾜｲﾊﾞｰﾝ</v>
          </cell>
        </row>
        <row r="2576">
          <cell r="A2576">
            <v>25376211</v>
          </cell>
          <cell r="B2576" t="str">
            <v>[愛憎竜]ﾜｲﾊﾞｰﾝ</v>
          </cell>
        </row>
        <row r="2577">
          <cell r="A2577">
            <v>25376212</v>
          </cell>
          <cell r="B2577" t="str">
            <v>[愛憎竜]ﾜｲﾊﾞｰﾝ+</v>
          </cell>
        </row>
        <row r="2578">
          <cell r="A2578">
            <v>25376213</v>
          </cell>
          <cell r="B2578" t="str">
            <v>[服従の憎滅竜]ﾜｲﾊﾞｰﾝ</v>
          </cell>
        </row>
        <row r="2579">
          <cell r="A2579">
            <v>35377211</v>
          </cell>
          <cell r="B2579" t="str">
            <v>[愛憎竜]ﾜｲﾊﾞｰﾝ</v>
          </cell>
        </row>
        <row r="2580">
          <cell r="A2580">
            <v>35377212</v>
          </cell>
          <cell r="B2580" t="str">
            <v>[愛憎竜]ﾜｲﾊﾞｰﾝ+</v>
          </cell>
        </row>
        <row r="2581">
          <cell r="A2581">
            <v>35377213</v>
          </cell>
          <cell r="B2581" t="str">
            <v>[服従の憎滅竜]ﾜｲﾊﾞｰﾝ</v>
          </cell>
        </row>
        <row r="2582">
          <cell r="A2582">
            <v>25378211</v>
          </cell>
          <cell r="B2582" t="str">
            <v>[警護姫]大天狗</v>
          </cell>
        </row>
        <row r="2583">
          <cell r="A2583">
            <v>25378212</v>
          </cell>
          <cell r="B2583" t="str">
            <v>[警護姫]大天狗+</v>
          </cell>
        </row>
        <row r="2584">
          <cell r="A2584">
            <v>25378213</v>
          </cell>
          <cell r="B2584" t="str">
            <v>[聖森守護]大天狗</v>
          </cell>
        </row>
        <row r="2585">
          <cell r="A2585">
            <v>36379211</v>
          </cell>
          <cell r="B2585" t="str">
            <v>ぬらりひょん</v>
          </cell>
        </row>
        <row r="2586">
          <cell r="A2586">
            <v>36379212</v>
          </cell>
          <cell r="B2586" t="str">
            <v>ぬらりひょん+</v>
          </cell>
        </row>
        <row r="2587">
          <cell r="A2587">
            <v>36379213</v>
          </cell>
          <cell r="B2587" t="str">
            <v>[自然体]ぬらりひょん</v>
          </cell>
        </row>
        <row r="2588">
          <cell r="A2588">
            <v>36380211</v>
          </cell>
          <cell r="B2588" t="str">
            <v>[森林浴]ｱﾙﾗｳﾈ</v>
          </cell>
        </row>
        <row r="2589">
          <cell r="A2589">
            <v>36380212</v>
          </cell>
          <cell r="B2589" t="str">
            <v>[森林浴]ｱﾙﾗｳﾈ+</v>
          </cell>
        </row>
        <row r="2590">
          <cell r="A2590">
            <v>36380213</v>
          </cell>
          <cell r="B2590" t="str">
            <v>[縛られ乙女]ｱﾙﾗｳﾈ</v>
          </cell>
        </row>
        <row r="2591">
          <cell r="A2591">
            <v>26381211</v>
          </cell>
          <cell r="B2591" t="str">
            <v>ｸﾞﾗｳｺｽ</v>
          </cell>
        </row>
        <row r="2592">
          <cell r="A2592">
            <v>26381212</v>
          </cell>
          <cell r="B2592" t="str">
            <v>ｸﾞﾗｳｺｽ+</v>
          </cell>
        </row>
        <row r="2593">
          <cell r="A2593">
            <v>26381213</v>
          </cell>
          <cell r="B2593" t="str">
            <v>[飼育海神]ｸﾞﾗｳｺｽ</v>
          </cell>
        </row>
        <row r="2594">
          <cell r="A2594">
            <v>34382211</v>
          </cell>
          <cell r="B2594" t="str">
            <v>ｳﾘｺﾋﾒ</v>
          </cell>
        </row>
        <row r="2595">
          <cell r="A2595">
            <v>34382212</v>
          </cell>
          <cell r="B2595" t="str">
            <v>ｳﾘｺﾋﾒ+</v>
          </cell>
        </row>
        <row r="2596">
          <cell r="A2596">
            <v>34382213</v>
          </cell>
          <cell r="B2596" t="str">
            <v>[純朴少女]ｳﾘｺﾋﾒ</v>
          </cell>
        </row>
        <row r="2597">
          <cell r="A2597">
            <v>37224111</v>
          </cell>
          <cell r="B2597" t="str">
            <v>[総氏神]ｱﾏﾃﾗｽ</v>
          </cell>
        </row>
        <row r="2598">
          <cell r="A2598">
            <v>37224112</v>
          </cell>
          <cell r="B2598" t="str">
            <v>[総氏神]ｱﾏﾃﾗｽ+</v>
          </cell>
        </row>
        <row r="2599">
          <cell r="A2599">
            <v>37224113</v>
          </cell>
          <cell r="B2599" t="str">
            <v>[天神降臨]ｱﾏﾃﾗｽ</v>
          </cell>
        </row>
        <row r="2600">
          <cell r="A2600">
            <v>36391011</v>
          </cell>
          <cell r="B2600" t="str">
            <v>酒呑童子</v>
          </cell>
        </row>
        <row r="2601">
          <cell r="A2601">
            <v>36391012</v>
          </cell>
          <cell r="B2601" t="str">
            <v>酒呑童子+</v>
          </cell>
        </row>
        <row r="2602">
          <cell r="A2602">
            <v>36391013</v>
          </cell>
          <cell r="B2602" t="str">
            <v>[頭目]酒呑童子</v>
          </cell>
        </row>
        <row r="2603">
          <cell r="A2603">
            <v>16594011</v>
          </cell>
          <cell r="B2603" t="str">
            <v>[紅誘猫]ﾈｺﾏﾀ</v>
          </cell>
        </row>
        <row r="2604">
          <cell r="A2604">
            <v>16594012</v>
          </cell>
          <cell r="B2604" t="str">
            <v>[紅誘猫]ﾈｺﾏﾀ+</v>
          </cell>
        </row>
        <row r="2605">
          <cell r="A2605">
            <v>16594013</v>
          </cell>
          <cell r="B2605" t="str">
            <v>[情熱紅誘猫]ﾈｺﾏﾀ</v>
          </cell>
        </row>
        <row r="2606">
          <cell r="A2606">
            <v>13383211</v>
          </cell>
          <cell r="B2606" t="str">
            <v>[お料理初心者]ｺﾞﾌﾞﾘﾝ</v>
          </cell>
        </row>
        <row r="2607">
          <cell r="A2607">
            <v>14384211</v>
          </cell>
          <cell r="B2607" t="str">
            <v>[女子力ﾌｧｲｱｰ]ｺﾞﾌﾞﾘﾝ</v>
          </cell>
        </row>
        <row r="2608">
          <cell r="A2608">
            <v>16385211</v>
          </cell>
          <cell r="B2608" t="str">
            <v>[どうしてこうなった]ｺﾞﾌﾞﾘﾝ</v>
          </cell>
        </row>
        <row r="2609">
          <cell r="A2609">
            <v>16386213</v>
          </cell>
          <cell r="B2609" t="str">
            <v>[雑草の気合]ｺﾞﾌﾞﾘﾝ</v>
          </cell>
        </row>
        <row r="2610">
          <cell r="A2610">
            <v>15387211</v>
          </cell>
          <cell r="B2610" t="str">
            <v>[涙目]ｺﾞﾌﾞﾘﾝ</v>
          </cell>
        </row>
        <row r="2611">
          <cell r="A2611">
            <v>15388213</v>
          </cell>
          <cell r="B2611" t="str">
            <v>[不屈]ｺﾞﾌﾞﾘﾝ</v>
          </cell>
        </row>
        <row r="2612">
          <cell r="A2612">
            <v>17389211</v>
          </cell>
          <cell r="B2612" t="str">
            <v>[女子力覚醒?]ｺﾞﾌﾞﾘﾝ</v>
          </cell>
        </row>
        <row r="2613">
          <cell r="A2613">
            <v>17390213</v>
          </cell>
          <cell r="B2613" t="str">
            <v>[ﾊﾞﾚﾝﾀｲﾝ]ｺﾞﾌﾞﾘﾝ</v>
          </cell>
        </row>
        <row r="2614">
          <cell r="A2614">
            <v>23391211</v>
          </cell>
          <cell r="B2614" t="str">
            <v>[お料理初心者]ｺﾞﾌﾞﾘﾝ</v>
          </cell>
        </row>
        <row r="2615">
          <cell r="A2615">
            <v>24392211</v>
          </cell>
          <cell r="B2615" t="str">
            <v>[女子力ﾌｧｲｱｰ]ｺﾞﾌﾞﾘﾝ</v>
          </cell>
        </row>
        <row r="2616">
          <cell r="A2616">
            <v>26393211</v>
          </cell>
          <cell r="B2616" t="str">
            <v>[どうしてこうなった]ｺﾞﾌﾞﾘﾝ</v>
          </cell>
        </row>
        <row r="2617">
          <cell r="A2617">
            <v>26394213</v>
          </cell>
          <cell r="B2617" t="str">
            <v>[雑草の気合]ｺﾞﾌﾞﾘﾝ</v>
          </cell>
        </row>
        <row r="2618">
          <cell r="A2618">
            <v>25395211</v>
          </cell>
          <cell r="B2618" t="str">
            <v>[涙目]ｺﾞﾌﾞﾘﾝ</v>
          </cell>
        </row>
        <row r="2619">
          <cell r="A2619">
            <v>25396213</v>
          </cell>
          <cell r="B2619" t="str">
            <v>[不屈]ｺﾞﾌﾞﾘﾝ</v>
          </cell>
        </row>
        <row r="2620">
          <cell r="A2620">
            <v>27397211</v>
          </cell>
          <cell r="B2620" t="str">
            <v>[女子力覚醒?]ｺﾞﾌﾞﾘﾝ</v>
          </cell>
        </row>
        <row r="2621">
          <cell r="A2621">
            <v>27398213</v>
          </cell>
          <cell r="B2621" t="str">
            <v>[ﾊﾞﾚﾝﾀｲﾝ]ｺﾞﾌﾞﾘﾝ</v>
          </cell>
        </row>
        <row r="2622">
          <cell r="A2622">
            <v>33399211</v>
          </cell>
          <cell r="B2622" t="str">
            <v>[お料理初心者]ｺﾞﾌﾞﾘﾝ</v>
          </cell>
        </row>
        <row r="2623">
          <cell r="A2623">
            <v>34400211</v>
          </cell>
          <cell r="B2623" t="str">
            <v>[女子力ﾌｧｲｱｰ]ｺﾞﾌﾞﾘﾝ</v>
          </cell>
        </row>
        <row r="2624">
          <cell r="A2624">
            <v>36401211</v>
          </cell>
          <cell r="B2624" t="str">
            <v>[どうしてこうなった]ｺﾞﾌﾞﾘﾝ</v>
          </cell>
        </row>
        <row r="2625">
          <cell r="A2625">
            <v>36402213</v>
          </cell>
          <cell r="B2625" t="str">
            <v>[雑草の気合]ｺﾞﾌﾞﾘﾝ</v>
          </cell>
        </row>
        <row r="2626">
          <cell r="A2626">
            <v>35403211</v>
          </cell>
          <cell r="B2626" t="str">
            <v>[涙目]ｺﾞﾌﾞﾘﾝ</v>
          </cell>
        </row>
        <row r="2627">
          <cell r="A2627">
            <v>35404213</v>
          </cell>
          <cell r="B2627" t="str">
            <v>[不屈]ｺﾞﾌﾞﾘﾝ</v>
          </cell>
        </row>
        <row r="2628">
          <cell r="A2628">
            <v>37405211</v>
          </cell>
          <cell r="B2628" t="str">
            <v>[女子力覚醒?]ｺﾞﾌﾞﾘﾝ</v>
          </cell>
        </row>
        <row r="2629">
          <cell r="A2629">
            <v>37406213</v>
          </cell>
          <cell r="B2629" t="str">
            <v>[ﾊﾞﾚﾝﾀｲﾝ]ｺﾞﾌﾞﾘﾝ</v>
          </cell>
        </row>
        <row r="2630">
          <cell r="A2630">
            <v>15407211</v>
          </cell>
          <cell r="B2630" t="str">
            <v>[善火神]ｱｰﾀﾙ</v>
          </cell>
        </row>
        <row r="2631">
          <cell r="A2631">
            <v>15407212</v>
          </cell>
          <cell r="B2631" t="str">
            <v>[善火神]ｱｰﾀﾙ+</v>
          </cell>
        </row>
        <row r="2632">
          <cell r="A2632">
            <v>15407213</v>
          </cell>
          <cell r="B2632" t="str">
            <v>[勇炎神]ｱｰﾀﾙ</v>
          </cell>
        </row>
        <row r="2633">
          <cell r="A2633">
            <v>26408211</v>
          </cell>
          <cell r="B2633" t="str">
            <v>[善なる暴走]極･ｱｰﾀﾙ</v>
          </cell>
        </row>
        <row r="2634">
          <cell r="A2634">
            <v>26408212</v>
          </cell>
          <cell r="B2634" t="str">
            <v>[善なる暴走]極･ｱｰﾀﾙ+</v>
          </cell>
        </row>
        <row r="2635">
          <cell r="A2635">
            <v>26408213</v>
          </cell>
          <cell r="B2635" t="str">
            <v>[正義の豪炎]極･ｱｰﾀﾙ</v>
          </cell>
        </row>
        <row r="2636">
          <cell r="A2636">
            <v>35409211</v>
          </cell>
          <cell r="B2636" t="str">
            <v>[悪滅狂騒]真極･ｱｰﾀﾙ</v>
          </cell>
        </row>
        <row r="2637">
          <cell r="A2637">
            <v>35409212</v>
          </cell>
          <cell r="B2637" t="str">
            <v>[悪滅狂騒]真極･ｱｰﾀﾙ+</v>
          </cell>
        </row>
        <row r="2638">
          <cell r="A2638">
            <v>35409213</v>
          </cell>
          <cell r="B2638" t="str">
            <v>[絶焔の剣]真極･ｱｰﾀﾙ</v>
          </cell>
        </row>
        <row r="2639">
          <cell r="A2639">
            <v>26410211</v>
          </cell>
          <cell r="B2639" t="str">
            <v>[暗妖聡明]ﾀﾞｰｸｴﾙﾌ</v>
          </cell>
        </row>
        <row r="2640">
          <cell r="A2640">
            <v>26410212</v>
          </cell>
          <cell r="B2640" t="str">
            <v>[暗妖聡明]ﾀﾞｰｸｴﾙﾌ+</v>
          </cell>
        </row>
        <row r="2641">
          <cell r="A2641">
            <v>26410213</v>
          </cell>
          <cell r="B2641" t="str">
            <v>[漆黒の麗姫]ﾀﾞｰｸｴﾙﾌ</v>
          </cell>
        </row>
        <row r="2642">
          <cell r="A2642">
            <v>27411211</v>
          </cell>
          <cell r="B2642" t="str">
            <v>[夢路逢瀬]ｻｷｭﾊﾞｽ</v>
          </cell>
        </row>
        <row r="2643">
          <cell r="A2643">
            <v>27411212</v>
          </cell>
          <cell r="B2643" t="str">
            <v>[夢路逢瀬]ｻｷｭﾊﾞｽ+</v>
          </cell>
        </row>
        <row r="2644">
          <cell r="A2644">
            <v>27411213</v>
          </cell>
          <cell r="B2644" t="str">
            <v>[禁断の快楽]ｻｷｭﾊﾞｽ</v>
          </cell>
        </row>
        <row r="2645">
          <cell r="A2645">
            <v>17411213</v>
          </cell>
          <cell r="B2645" t="str">
            <v>[禁断の快楽]ｻｷｭﾊﾞｽ</v>
          </cell>
        </row>
        <row r="2646">
          <cell r="A2646">
            <v>37411213</v>
          </cell>
          <cell r="B2646" t="str">
            <v>[禁断の快楽]ｻｷｭﾊﾞｽ</v>
          </cell>
        </row>
        <row r="2647">
          <cell r="A2647">
            <v>27412211</v>
          </cell>
          <cell r="B2647" t="str">
            <v>[ﾁｮｺの想い出]ﾙｻｰﾙｶ</v>
          </cell>
        </row>
        <row r="2648">
          <cell r="A2648">
            <v>27412212</v>
          </cell>
          <cell r="B2648" t="str">
            <v>[ﾁｮｺの想い出]ﾙｻｰﾙｶ+</v>
          </cell>
        </row>
        <row r="2649">
          <cell r="A2649">
            <v>27412213</v>
          </cell>
          <cell r="B2649" t="str">
            <v>[追憶の甘味]ﾙｻｰﾙｶ</v>
          </cell>
        </row>
        <row r="2650">
          <cell r="A2650">
            <v>37413211</v>
          </cell>
          <cell r="B2650" t="str">
            <v>[甘い八当り]ﾍｰﾗｰ</v>
          </cell>
        </row>
        <row r="2651">
          <cell r="A2651">
            <v>37413212</v>
          </cell>
          <cell r="B2651" t="str">
            <v>[甘い八当り]ﾍｰﾗｰ+</v>
          </cell>
        </row>
        <row r="2652">
          <cell r="A2652">
            <v>37413213</v>
          </cell>
          <cell r="B2652" t="str">
            <v>[浮気な本命]ﾍｰﾗｰ</v>
          </cell>
        </row>
        <row r="2653">
          <cell r="A2653">
            <v>26414211</v>
          </cell>
          <cell r="B2653" t="str">
            <v>[誘闇の魔女]ﾍｶﾃｰ</v>
          </cell>
        </row>
        <row r="2654">
          <cell r="A2654">
            <v>26414212</v>
          </cell>
          <cell r="B2654" t="str">
            <v>[誘闇の魔女]ﾍｶﾃｰ+</v>
          </cell>
        </row>
        <row r="2655">
          <cell r="A2655">
            <v>26414213</v>
          </cell>
          <cell r="B2655" t="str">
            <v>[ﾁｮｺより甘く]ﾍｶﾃｰ</v>
          </cell>
        </row>
        <row r="2656">
          <cell r="A2656">
            <v>16415211</v>
          </cell>
          <cell r="B2656" t="str">
            <v>[甘い共犯者]ｱｻﾞｾﾞﾙ</v>
          </cell>
        </row>
        <row r="2657">
          <cell r="A2657">
            <v>16415212</v>
          </cell>
          <cell r="B2657" t="str">
            <v>[甘い共犯者]ｱｻﾞｾﾞﾙ+</v>
          </cell>
        </row>
        <row r="2658">
          <cell r="A2658">
            <v>16415213</v>
          </cell>
          <cell r="B2658" t="str">
            <v>[禁断の甘味]ｱｻﾞｾﾞﾙ</v>
          </cell>
        </row>
        <row r="2659">
          <cell r="A2659">
            <v>16416211</v>
          </cell>
          <cell r="B2659" t="str">
            <v>[夜まで待てない]ﾘﾘﾑ</v>
          </cell>
        </row>
        <row r="2660">
          <cell r="A2660">
            <v>16416212</v>
          </cell>
          <cell r="B2660" t="str">
            <v>[夜まで待てない]ﾘﾘﾑ+</v>
          </cell>
        </row>
        <row r="2661">
          <cell r="A2661">
            <v>16416213</v>
          </cell>
          <cell r="B2661" t="str">
            <v>[甘い熱情]ﾘﾘﾑ</v>
          </cell>
        </row>
        <row r="2662">
          <cell r="A2662">
            <v>36417211</v>
          </cell>
          <cell r="B2662" t="str">
            <v>[飴と教育]ﾊｲｴﾙﾌ</v>
          </cell>
        </row>
        <row r="2663">
          <cell r="A2663">
            <v>36417212</v>
          </cell>
          <cell r="B2663" t="str">
            <v>[飴と教育]ﾊｲｴﾙﾌ+</v>
          </cell>
        </row>
        <row r="2664">
          <cell r="A2664">
            <v>36417213</v>
          </cell>
          <cell r="B2664" t="str">
            <v>[甘いご褒美]ﾊｲｴﾙﾌ</v>
          </cell>
        </row>
        <row r="2665">
          <cell r="A2665">
            <v>36418211</v>
          </cell>
          <cell r="B2665" t="str">
            <v>[桃色嫉妬]ｽｺﾙ</v>
          </cell>
        </row>
        <row r="2666">
          <cell r="A2666">
            <v>36418212</v>
          </cell>
          <cell r="B2666" t="str">
            <v>[桃色嫉妬]ｽｺﾙ+</v>
          </cell>
        </row>
        <row r="2667">
          <cell r="A2667">
            <v>36418213</v>
          </cell>
          <cell r="B2667" t="str">
            <v>[甘味強奪]ｽｺﾙ</v>
          </cell>
        </row>
        <row r="2668">
          <cell r="A2668">
            <v>26419211</v>
          </cell>
          <cell r="B2668" t="str">
            <v>[ぶれない甘味]ﾊｵﾏ</v>
          </cell>
        </row>
        <row r="2669">
          <cell r="A2669">
            <v>26419212</v>
          </cell>
          <cell r="B2669" t="str">
            <v>[ぶれない甘味]ﾊｵﾏ+</v>
          </cell>
        </row>
        <row r="2670">
          <cell r="A2670">
            <v>26419213</v>
          </cell>
          <cell r="B2670" t="str">
            <v>[甘酔酒]ﾊｵﾏ</v>
          </cell>
        </row>
        <row r="2671">
          <cell r="A2671">
            <v>34420211</v>
          </cell>
          <cell r="B2671" t="str">
            <v>[追いﾁｮｺ]ｱｳﾗ</v>
          </cell>
        </row>
        <row r="2672">
          <cell r="A2672">
            <v>34420212</v>
          </cell>
          <cell r="B2672" t="str">
            <v>[追いﾁｮｺ]ｱｳﾗ+</v>
          </cell>
        </row>
        <row r="2673">
          <cell r="A2673">
            <v>34420213</v>
          </cell>
          <cell r="B2673" t="str">
            <v>[ほろ甘微風]ｱｳﾗ</v>
          </cell>
        </row>
        <row r="2674">
          <cell r="A2674">
            <v>24421211</v>
          </cell>
          <cell r="B2674" t="str">
            <v>[寝起きﾁｮｺ]ﾏﾐｰ</v>
          </cell>
        </row>
        <row r="2675">
          <cell r="A2675">
            <v>24421212</v>
          </cell>
          <cell r="B2675" t="str">
            <v>[寝起きﾁｮｺ]ﾏﾐｰ+</v>
          </cell>
        </row>
        <row r="2676">
          <cell r="A2676">
            <v>24421213</v>
          </cell>
          <cell r="B2676" t="str">
            <v>[とろける赤ﾘﾎﾞﾝ]ﾏﾐｰ</v>
          </cell>
        </row>
        <row r="2677">
          <cell r="A2677">
            <v>34422211</v>
          </cell>
          <cell r="B2677" t="str">
            <v>[ﾁｮｺ風味]ｲﾀｶ</v>
          </cell>
        </row>
        <row r="2678">
          <cell r="A2678">
            <v>34422212</v>
          </cell>
          <cell r="B2678" t="str">
            <v>[ﾁｮｺ風味]ｲﾀｶ+</v>
          </cell>
        </row>
        <row r="2679">
          <cell r="A2679">
            <v>34422213</v>
          </cell>
          <cell r="B2679" t="str">
            <v>[ふわふわｼｮｺﾗ]ｲﾀｶ</v>
          </cell>
        </row>
        <row r="2680">
          <cell r="A2680">
            <v>14423211</v>
          </cell>
          <cell r="B2680" t="str">
            <v>[待ち伏せ]座敷童子</v>
          </cell>
        </row>
        <row r="2681">
          <cell r="A2681">
            <v>14423212</v>
          </cell>
          <cell r="B2681" t="str">
            <v>[待ち伏せ]座敷童子+</v>
          </cell>
        </row>
        <row r="2682">
          <cell r="A2682">
            <v>14423213</v>
          </cell>
          <cell r="B2682" t="str">
            <v>[初恋ﾁｮｺﾚｰﾄ]座敷童子</v>
          </cell>
        </row>
        <row r="2683">
          <cell r="A2683">
            <v>16436011</v>
          </cell>
          <cell r="B2683" t="str">
            <v>[私もﾌﾟﾚｾﾞﾝﾄ!?]ｵｼﾘｽ</v>
          </cell>
        </row>
        <row r="2684">
          <cell r="A2684">
            <v>16436012</v>
          </cell>
          <cell r="B2684" t="str">
            <v>[私もﾌﾟﾚｾﾞﾝﾄ!?]ｵｼﾘｽ+</v>
          </cell>
        </row>
        <row r="2685">
          <cell r="A2685">
            <v>16436013</v>
          </cell>
          <cell r="B2685" t="str">
            <v>[眩しいﾁｮｺﾚｰﾄ]ｵｼﾘｽ</v>
          </cell>
        </row>
        <row r="2686">
          <cell r="A2686">
            <v>36437011</v>
          </cell>
          <cell r="B2686" t="str">
            <v>[そんなに欲しい?]ﾛｷ</v>
          </cell>
        </row>
        <row r="2687">
          <cell r="A2687">
            <v>36437012</v>
          </cell>
          <cell r="B2687" t="str">
            <v>[そんなに欲しい?]ﾛｷ+</v>
          </cell>
        </row>
        <row r="2688">
          <cell r="A2688">
            <v>36437013</v>
          </cell>
          <cell r="B2688" t="str">
            <v>[いっぱい悪戯♪]ﾛｷ</v>
          </cell>
        </row>
        <row r="2689">
          <cell r="A2689">
            <v>26460011</v>
          </cell>
          <cell r="B2689" t="str">
            <v>[ﾊﾞﾚﾝﾀｲﾝの奇跡]ｼｬﾛﾝ</v>
          </cell>
        </row>
        <row r="2690">
          <cell r="A2690">
            <v>26460012</v>
          </cell>
          <cell r="B2690" t="str">
            <v>[ﾊﾞﾚﾝﾀｲﾝの奇跡]ｼｬﾛﾝ+</v>
          </cell>
        </row>
        <row r="2691">
          <cell r="A2691">
            <v>26460013</v>
          </cell>
          <cell r="B2691" t="str">
            <v>[君に届け]ｼｬﾛﾝ</v>
          </cell>
        </row>
        <row r="2692">
          <cell r="A2692">
            <v>37425211</v>
          </cell>
          <cell r="B2692" t="str">
            <v>ｴﾝｳﾞｨｰ</v>
          </cell>
        </row>
        <row r="2693">
          <cell r="A2693">
            <v>37425212</v>
          </cell>
          <cell r="B2693" t="str">
            <v>ｴﾝｳﾞｨｰ+</v>
          </cell>
        </row>
        <row r="2694">
          <cell r="A2694">
            <v>37425213</v>
          </cell>
          <cell r="B2694" t="str">
            <v>[嫉妬]ｴﾝｳﾞｨｰ</v>
          </cell>
        </row>
        <row r="2695">
          <cell r="A2695">
            <v>26426211</v>
          </cell>
          <cell r="B2695" t="str">
            <v>ﾌﾟﾗｲﾄﾞ</v>
          </cell>
        </row>
        <row r="2696">
          <cell r="A2696">
            <v>26426212</v>
          </cell>
          <cell r="B2696" t="str">
            <v>ﾌﾟﾗｲﾄﾞ+</v>
          </cell>
        </row>
        <row r="2697">
          <cell r="A2697">
            <v>26426213</v>
          </cell>
          <cell r="B2697" t="str">
            <v>[傲慢]ﾌﾟﾗｲﾄﾞ</v>
          </cell>
        </row>
        <row r="2698">
          <cell r="A2698">
            <v>16427211</v>
          </cell>
          <cell r="B2698" t="str">
            <v>ﾗｰｽ</v>
          </cell>
        </row>
        <row r="2699">
          <cell r="A2699">
            <v>16427212</v>
          </cell>
          <cell r="B2699" t="str">
            <v>ﾗｰｽ+</v>
          </cell>
        </row>
        <row r="2700">
          <cell r="A2700">
            <v>16427213</v>
          </cell>
          <cell r="B2700" t="str">
            <v>[憤怒]ﾗｰｽ</v>
          </cell>
        </row>
        <row r="2701">
          <cell r="A2701">
            <v>24428211</v>
          </cell>
          <cell r="B2701" t="str">
            <v>ｸﾞﾘｰﾄﾞ</v>
          </cell>
        </row>
        <row r="2702">
          <cell r="A2702">
            <v>24428212</v>
          </cell>
          <cell r="B2702" t="str">
            <v>ｸﾞﾘｰﾄﾞ+</v>
          </cell>
        </row>
        <row r="2703">
          <cell r="A2703">
            <v>24428213</v>
          </cell>
          <cell r="B2703" t="str">
            <v>[強欲]ｸﾞﾘｰﾄﾞ</v>
          </cell>
        </row>
        <row r="2704">
          <cell r="A2704">
            <v>15429211</v>
          </cell>
          <cell r="B2704" t="str">
            <v>[喧嘩上等]ﾅﾗｼﾝﾊ</v>
          </cell>
        </row>
        <row r="2705">
          <cell r="A2705">
            <v>15429212</v>
          </cell>
          <cell r="B2705" t="str">
            <v>[喧嘩上等]ﾅﾗｼﾝﾊ+</v>
          </cell>
        </row>
        <row r="2706">
          <cell r="A2706">
            <v>15429213</v>
          </cell>
          <cell r="B2706" t="str">
            <v>[野性の衝動]ﾅﾗｼﾝﾊ</v>
          </cell>
        </row>
        <row r="2707">
          <cell r="A2707">
            <v>36430211</v>
          </cell>
          <cell r="B2707" t="str">
            <v>[軽功]ﾊﾇﾏｰﾝ</v>
          </cell>
        </row>
        <row r="2708">
          <cell r="A2708">
            <v>36430212</v>
          </cell>
          <cell r="B2708" t="str">
            <v>[軽功]ﾊﾇﾏｰﾝ+</v>
          </cell>
        </row>
        <row r="2709">
          <cell r="A2709">
            <v>36430213</v>
          </cell>
          <cell r="B2709" t="str">
            <v>[暴猿神]ﾊﾇﾏｰﾝ</v>
          </cell>
        </row>
        <row r="2710">
          <cell r="A2710">
            <v>17431211</v>
          </cell>
          <cell r="B2710" t="str">
            <v>[百魔獣妃]ｴｷﾄﾞﾅ</v>
          </cell>
        </row>
        <row r="2711">
          <cell r="A2711">
            <v>17431212</v>
          </cell>
          <cell r="B2711" t="str">
            <v>[百魔獣妃]ｴｷﾄﾞﾅ+</v>
          </cell>
        </row>
        <row r="2712">
          <cell r="A2712">
            <v>17431213</v>
          </cell>
          <cell r="B2712" t="str">
            <v>[愛を紡ぐ蛇姫]ｴｷﾄﾞﾅ</v>
          </cell>
        </row>
        <row r="2713">
          <cell r="A2713">
            <v>17432211</v>
          </cell>
          <cell r="B2713" t="str">
            <v>[火産霊姫]ﾋﾉｶｸﾞﾂﾁ</v>
          </cell>
        </row>
        <row r="2714">
          <cell r="A2714">
            <v>17432212</v>
          </cell>
          <cell r="B2714" t="str">
            <v>[火産霊姫]ﾋﾉｶｸﾞﾂﾁ+</v>
          </cell>
        </row>
        <row r="2715">
          <cell r="A2715">
            <v>17432213</v>
          </cell>
          <cell r="B2715" t="str">
            <v>[神獄焔姫]ﾋﾉｶｸﾞﾂﾁ</v>
          </cell>
        </row>
        <row r="2716">
          <cell r="A2716">
            <v>26433211</v>
          </cell>
          <cell r="B2716" t="str">
            <v>一目連</v>
          </cell>
        </row>
        <row r="2717">
          <cell r="A2717">
            <v>26433212</v>
          </cell>
          <cell r="B2717" t="str">
            <v>一目連+</v>
          </cell>
        </row>
        <row r="2718">
          <cell r="A2718">
            <v>26433213</v>
          </cell>
          <cell r="B2718" t="str">
            <v>[隻眼ﾉ龍神]一目連</v>
          </cell>
        </row>
        <row r="2719">
          <cell r="A2719">
            <v>34434211</v>
          </cell>
          <cell r="B2719" t="str">
            <v>ｷｸﾘﾋﾒ</v>
          </cell>
        </row>
        <row r="2720">
          <cell r="A2720">
            <v>34434212</v>
          </cell>
          <cell r="B2720" t="str">
            <v>ｷｸﾘﾋﾒ+</v>
          </cell>
        </row>
        <row r="2721">
          <cell r="A2721">
            <v>34434213</v>
          </cell>
          <cell r="B2721" t="str">
            <v>[結縁女神]ｷｸﾘﾋﾒ</v>
          </cell>
        </row>
        <row r="2722">
          <cell r="A2722">
            <v>25435211</v>
          </cell>
          <cell r="B2722" t="str">
            <v>ﾃﾙｽ</v>
          </cell>
        </row>
        <row r="2723">
          <cell r="A2723">
            <v>25435212</v>
          </cell>
          <cell r="B2723" t="str">
            <v>ﾃﾙｽ+</v>
          </cell>
        </row>
        <row r="2724">
          <cell r="A2724">
            <v>25435213</v>
          </cell>
          <cell r="B2724" t="str">
            <v>[大地守神]ﾃﾙｽ</v>
          </cell>
        </row>
        <row r="2725">
          <cell r="A2725">
            <v>15436211</v>
          </cell>
          <cell r="B2725" t="str">
            <v>極･ﾃﾙｽ</v>
          </cell>
        </row>
        <row r="2726">
          <cell r="A2726">
            <v>15436212</v>
          </cell>
          <cell r="B2726" t="str">
            <v>極･ﾃﾙｽ+</v>
          </cell>
        </row>
        <row r="2727">
          <cell r="A2727">
            <v>15436213</v>
          </cell>
          <cell r="B2727" t="str">
            <v>[烈酷の大地]極･ﾃﾙｽ</v>
          </cell>
        </row>
        <row r="2728">
          <cell r="A2728">
            <v>36437211</v>
          </cell>
          <cell r="B2728" t="str">
            <v>[愛の開花]ｶﾞｲｱ</v>
          </cell>
        </row>
        <row r="2729">
          <cell r="A2729">
            <v>36437212</v>
          </cell>
          <cell r="B2729" t="str">
            <v>[愛の開花]ｶﾞｲｱ+</v>
          </cell>
        </row>
        <row r="2730">
          <cell r="A2730">
            <v>36437213</v>
          </cell>
          <cell r="B2730" t="str">
            <v>[地神抱擁]ｶﾞｲｱ</v>
          </cell>
        </row>
        <row r="2731">
          <cell r="A2731">
            <v>13438211</v>
          </cell>
          <cell r="B2731" t="str">
            <v>[湯浴み]ｽﾛｰﾈ</v>
          </cell>
        </row>
        <row r="2732">
          <cell r="A2732">
            <v>14439211</v>
          </cell>
          <cell r="B2732" t="str">
            <v>[寛ぎ温泉]ｽﾛｰﾈ</v>
          </cell>
        </row>
        <row r="2733">
          <cell r="A2733">
            <v>16440211</v>
          </cell>
          <cell r="B2733" t="str">
            <v>[ﾁｬﾌﾟﾁｬﾌﾟ]ｽﾛｰﾈ</v>
          </cell>
        </row>
        <row r="2734">
          <cell r="A2734">
            <v>16441213</v>
          </cell>
          <cell r="B2734" t="str">
            <v>[大賛辞成長]ｽﾛｰﾈ</v>
          </cell>
        </row>
        <row r="2735">
          <cell r="A2735">
            <v>15442211</v>
          </cell>
          <cell r="B2735" t="str">
            <v>[希望]ｽﾛｰﾈ</v>
          </cell>
        </row>
        <row r="2736">
          <cell r="A2736">
            <v>15443213</v>
          </cell>
          <cell r="B2736" t="str">
            <v>[ﾎﾞﾖﾝﾎﾞﾖﾝ]ｽﾛｰﾈ</v>
          </cell>
        </row>
        <row r="2737">
          <cell r="A2737">
            <v>17444211</v>
          </cell>
          <cell r="B2737" t="str">
            <v>[隠し切れない]ｽﾛｰﾈ</v>
          </cell>
        </row>
        <row r="2738">
          <cell r="A2738">
            <v>17445213</v>
          </cell>
          <cell r="B2738" t="str">
            <v>[新世界]ｽﾛｰﾈ</v>
          </cell>
        </row>
        <row r="2739">
          <cell r="A2739">
            <v>23446211</v>
          </cell>
          <cell r="B2739" t="str">
            <v>[湯浴み]ｽﾛｰﾈ</v>
          </cell>
        </row>
        <row r="2740">
          <cell r="A2740">
            <v>24447211</v>
          </cell>
          <cell r="B2740" t="str">
            <v>[寛ぎ温泉]ｽﾛｰﾈ</v>
          </cell>
        </row>
        <row r="2741">
          <cell r="A2741">
            <v>26448211</v>
          </cell>
          <cell r="B2741" t="str">
            <v>[ﾁｬﾌﾟﾁｬﾌﾟ]ｽﾛｰﾈ</v>
          </cell>
        </row>
        <row r="2742">
          <cell r="A2742">
            <v>26449213</v>
          </cell>
          <cell r="B2742" t="str">
            <v>[大賛辞成長]ｽﾛｰﾈ</v>
          </cell>
        </row>
        <row r="2743">
          <cell r="A2743">
            <v>25450211</v>
          </cell>
          <cell r="B2743" t="str">
            <v>[希望]ｽﾛｰﾈ</v>
          </cell>
        </row>
        <row r="2744">
          <cell r="A2744">
            <v>25451213</v>
          </cell>
          <cell r="B2744" t="str">
            <v>[ﾎﾞﾖﾝﾎﾞﾖﾝ]ｽﾛｰﾈ</v>
          </cell>
        </row>
        <row r="2745">
          <cell r="A2745">
            <v>27452211</v>
          </cell>
          <cell r="B2745" t="str">
            <v>[隠し切れない]ｽﾛｰﾈ</v>
          </cell>
        </row>
        <row r="2746">
          <cell r="A2746">
            <v>27453213</v>
          </cell>
          <cell r="B2746" t="str">
            <v>[新世界]ｽﾛｰﾈ</v>
          </cell>
        </row>
        <row r="2747">
          <cell r="A2747">
            <v>33454211</v>
          </cell>
          <cell r="B2747" t="str">
            <v>[湯浴み]ｽﾛｰﾈ</v>
          </cell>
        </row>
        <row r="2748">
          <cell r="A2748">
            <v>34455211</v>
          </cell>
          <cell r="B2748" t="str">
            <v>[寛ぎ温泉]ｽﾛｰﾈ</v>
          </cell>
        </row>
        <row r="2749">
          <cell r="A2749">
            <v>36456211</v>
          </cell>
          <cell r="B2749" t="str">
            <v>[ﾁｬﾌﾟﾁｬﾌﾟ]ｽﾛｰﾈ</v>
          </cell>
        </row>
        <row r="2750">
          <cell r="A2750">
            <v>36457213</v>
          </cell>
          <cell r="B2750" t="str">
            <v>[大賛辞成長]ｽﾛｰﾈ</v>
          </cell>
        </row>
        <row r="2751">
          <cell r="A2751">
            <v>35458211</v>
          </cell>
          <cell r="B2751" t="str">
            <v>[希望]ｽﾛｰﾈ</v>
          </cell>
        </row>
        <row r="2752">
          <cell r="A2752">
            <v>35459213</v>
          </cell>
          <cell r="B2752" t="str">
            <v>[ﾎﾞﾖﾝﾎﾞﾖﾝ]ｽﾛｰﾈ</v>
          </cell>
        </row>
        <row r="2753">
          <cell r="A2753">
            <v>37460211</v>
          </cell>
          <cell r="B2753" t="str">
            <v>[隠し切れない]ｽﾛｰﾈ</v>
          </cell>
        </row>
        <row r="2754">
          <cell r="A2754">
            <v>37461213</v>
          </cell>
          <cell r="B2754" t="str">
            <v>[新世界]ｽﾛｰﾈ</v>
          </cell>
        </row>
        <row r="2755">
          <cell r="A2755">
            <v>35462211</v>
          </cell>
          <cell r="B2755" t="str">
            <v>ﾗﾊﾐｴﾙ</v>
          </cell>
        </row>
        <row r="2756">
          <cell r="A2756">
            <v>35462212</v>
          </cell>
          <cell r="B2756" t="str">
            <v>ﾗﾊﾐｴﾙ+</v>
          </cell>
        </row>
        <row r="2757">
          <cell r="A2757">
            <v>35462213</v>
          </cell>
          <cell r="B2757" t="str">
            <v>[純愛天使]ﾗﾊﾐｴﾙ</v>
          </cell>
        </row>
        <row r="2758">
          <cell r="A2758">
            <v>16463211</v>
          </cell>
          <cell r="B2758" t="str">
            <v>極･ﾗﾊﾐｴﾙ</v>
          </cell>
        </row>
        <row r="2759">
          <cell r="A2759">
            <v>16463212</v>
          </cell>
          <cell r="B2759" t="str">
            <v>極･ﾗﾊﾐｴﾙ+</v>
          </cell>
        </row>
        <row r="2760">
          <cell r="A2760">
            <v>16463213</v>
          </cell>
          <cell r="B2760" t="str">
            <v>[愛憎天使]極･ﾗﾊﾐｴﾙ</v>
          </cell>
        </row>
        <row r="2761">
          <cell r="A2761">
            <v>25464211</v>
          </cell>
          <cell r="B2761" t="str">
            <v>真極･ﾗﾊﾐｴﾙ</v>
          </cell>
        </row>
        <row r="2762">
          <cell r="A2762">
            <v>25464212</v>
          </cell>
          <cell r="B2762" t="str">
            <v>真極･ﾗﾊﾐｴﾙ+</v>
          </cell>
        </row>
        <row r="2763">
          <cell r="A2763">
            <v>25464213</v>
          </cell>
          <cell r="B2763" t="str">
            <v>[乱心痴天使]真極･ﾗﾊﾐｴﾙ</v>
          </cell>
        </row>
        <row r="2764">
          <cell r="A2764">
            <v>16465211</v>
          </cell>
          <cell r="B2764" t="str">
            <v>[酒乱天使]ﾄﾞﾐﾆｵﾝ</v>
          </cell>
        </row>
        <row r="2765">
          <cell r="A2765">
            <v>16465212</v>
          </cell>
          <cell r="B2765" t="str">
            <v>[酒乱天使]ﾄﾞﾐﾆｵﾝ+</v>
          </cell>
        </row>
        <row r="2766">
          <cell r="A2766">
            <v>16465213</v>
          </cell>
          <cell r="B2766" t="str">
            <v>[神伝天使]ﾄﾞﾐﾆｵﾝ</v>
          </cell>
        </row>
        <row r="2767">
          <cell r="A2767">
            <v>38466211</v>
          </cell>
          <cell r="B2767" t="str">
            <v>[ご奉仕入湯]ﾗﾌｧｴﾙ</v>
          </cell>
        </row>
        <row r="2768">
          <cell r="A2768">
            <v>38466212</v>
          </cell>
          <cell r="B2768" t="str">
            <v>[ご奉仕入湯]ﾗﾌｧｴﾙ+</v>
          </cell>
        </row>
        <row r="2769">
          <cell r="A2769">
            <v>38466213</v>
          </cell>
          <cell r="B2769" t="str">
            <v>[湯けむり天使]ﾗﾌｧｴﾙ</v>
          </cell>
        </row>
        <row r="2770">
          <cell r="A2770">
            <v>18466213</v>
          </cell>
          <cell r="B2770" t="str">
            <v>[湯けむり天使]ﾗﾌｧｴﾙ</v>
          </cell>
        </row>
        <row r="2771">
          <cell r="A2771">
            <v>28466213</v>
          </cell>
          <cell r="B2771" t="str">
            <v>[湯けむり天使]ﾗﾌｧｴﾙ</v>
          </cell>
        </row>
        <row r="2772">
          <cell r="A2772">
            <v>17467211</v>
          </cell>
          <cell r="B2772" t="str">
            <v>[花見酒]九尾の狐</v>
          </cell>
        </row>
        <row r="2773">
          <cell r="A2773">
            <v>17467212</v>
          </cell>
          <cell r="B2773" t="str">
            <v>[花見酒]九尾の狐+</v>
          </cell>
        </row>
        <row r="2774">
          <cell r="A2774">
            <v>17467213</v>
          </cell>
          <cell r="B2774" t="str">
            <v>[千年湯慕情]九尾の狐</v>
          </cell>
        </row>
        <row r="2775">
          <cell r="A2775">
            <v>27468211</v>
          </cell>
          <cell r="B2775" t="str">
            <v>[癒湯女神]ｳﾞｨｰﾅｽ</v>
          </cell>
        </row>
        <row r="2776">
          <cell r="A2776">
            <v>27468212</v>
          </cell>
          <cell r="B2776" t="str">
            <v>[癒湯女神]ｳﾞｨｰﾅｽ+</v>
          </cell>
        </row>
        <row r="2777">
          <cell r="A2777">
            <v>27468213</v>
          </cell>
          <cell r="B2777" t="str">
            <v>[愛美湯神]ｳﾞｨｰﾅｽ</v>
          </cell>
        </row>
        <row r="2778">
          <cell r="A2778">
            <v>16469211</v>
          </cell>
          <cell r="B2778" t="str">
            <v>[混浴照姫]ｾﾄ</v>
          </cell>
        </row>
        <row r="2779">
          <cell r="A2779">
            <v>16469212</v>
          </cell>
          <cell r="B2779" t="str">
            <v>[混浴照姫]ｾﾄ+</v>
          </cell>
        </row>
        <row r="2780">
          <cell r="A2780">
            <v>16469213</v>
          </cell>
          <cell r="B2780" t="str">
            <v>[砂漠温泉姫]ｾﾄ</v>
          </cell>
        </row>
        <row r="2781">
          <cell r="A2781">
            <v>16470211</v>
          </cell>
          <cell r="B2781" t="str">
            <v>[温泉ﾀﾞｯｼｭ]ﾒﾌｨｰ</v>
          </cell>
        </row>
        <row r="2782">
          <cell r="A2782">
            <v>16470212</v>
          </cell>
          <cell r="B2782" t="str">
            <v>[温泉ﾀﾞｯｼｭ]ﾒﾌｨｰ+</v>
          </cell>
        </row>
        <row r="2783">
          <cell r="A2783">
            <v>16470213</v>
          </cell>
          <cell r="B2783" t="str">
            <v>[湯遊び悪魔]ﾒﾌｨｰ</v>
          </cell>
        </row>
        <row r="2784">
          <cell r="A2784">
            <v>26471211</v>
          </cell>
          <cell r="B2784" t="str">
            <v>[知識の源泉]ﾒﾌｨｽﾄﾌｪﾚｽ</v>
          </cell>
        </row>
        <row r="2785">
          <cell r="A2785">
            <v>26471212</v>
          </cell>
          <cell r="B2785" t="str">
            <v>[知識の源泉]ﾒﾌｨｽﾄﾌｪﾚｽ+</v>
          </cell>
        </row>
        <row r="2786">
          <cell r="A2786">
            <v>26471213</v>
          </cell>
          <cell r="B2786" t="str">
            <v>[恥じらい温泉]ﾒﾌｨｽﾄﾌｪﾚｽ</v>
          </cell>
        </row>
        <row r="2787">
          <cell r="A2787">
            <v>26472211</v>
          </cell>
          <cell r="B2787" t="str">
            <v>[長湯対決]ｸｻﾘｸ</v>
          </cell>
        </row>
        <row r="2788">
          <cell r="A2788">
            <v>26472212</v>
          </cell>
          <cell r="B2788" t="str">
            <v>[長湯対決]ｸｻﾘｸ+</v>
          </cell>
        </row>
        <row r="2789">
          <cell r="A2789">
            <v>26472213</v>
          </cell>
          <cell r="B2789" t="str">
            <v>[湯のぼせ牛姫]ｸｻﾘｸ</v>
          </cell>
        </row>
        <row r="2790">
          <cell r="A2790">
            <v>36473211</v>
          </cell>
          <cell r="B2790" t="str">
            <v>[うたた寝温竜]ﾙﾅﾅ</v>
          </cell>
        </row>
        <row r="2791">
          <cell r="A2791">
            <v>36473212</v>
          </cell>
          <cell r="B2791" t="str">
            <v>[うたた寝温竜]ﾙﾅﾅ+</v>
          </cell>
        </row>
        <row r="2792">
          <cell r="A2792">
            <v>36473213</v>
          </cell>
          <cell r="B2792" t="str">
            <v>[秘湯竜]ﾙﾅﾅ</v>
          </cell>
        </row>
        <row r="2793">
          <cell r="A2793">
            <v>36474211</v>
          </cell>
          <cell r="B2793" t="str">
            <v>[満開湯浴み]ｺﾉﾊﾅｻｸﾔ</v>
          </cell>
        </row>
        <row r="2794">
          <cell r="A2794">
            <v>36474212</v>
          </cell>
          <cell r="B2794" t="str">
            <v>[満開湯浴み]ｺﾉﾊﾅｻｸﾔ+</v>
          </cell>
        </row>
        <row r="2795">
          <cell r="A2795">
            <v>36474213</v>
          </cell>
          <cell r="B2795" t="str">
            <v>[桜の湯]ｺﾉﾊﾅｻｸﾔ</v>
          </cell>
        </row>
        <row r="2796">
          <cell r="A2796">
            <v>14475211</v>
          </cell>
          <cell r="B2796" t="str">
            <v>[はっちゃけ温泉]ﾊﾞﾆｯﾌﾟ</v>
          </cell>
        </row>
        <row r="2797">
          <cell r="A2797">
            <v>14475212</v>
          </cell>
          <cell r="B2797" t="str">
            <v>[はっちゃけ温泉]ﾊﾞﾆｯﾌﾟ+</v>
          </cell>
        </row>
        <row r="2798">
          <cell r="A2798">
            <v>14475213</v>
          </cell>
          <cell r="B2798" t="str">
            <v>[秘湯でﾊﾌﾟﾆﾝｸﾞ!!]ﾊﾞﾆｯﾌﾟ</v>
          </cell>
        </row>
        <row r="2799">
          <cell r="A2799">
            <v>24476211</v>
          </cell>
          <cell r="B2799" t="str">
            <v>[緊張と緩和]ｾﾙｹﾄ</v>
          </cell>
        </row>
        <row r="2800">
          <cell r="A2800">
            <v>24476212</v>
          </cell>
          <cell r="B2800" t="str">
            <v>[緊張と緩和]ｾﾙｹﾄ+</v>
          </cell>
        </row>
        <row r="2801">
          <cell r="A2801">
            <v>24476213</v>
          </cell>
          <cell r="B2801" t="str">
            <v>[ｷｹﾝな香湯]ｾﾙｹﾄ</v>
          </cell>
        </row>
        <row r="2802">
          <cell r="A2802">
            <v>24477211</v>
          </cell>
          <cell r="B2802" t="str">
            <v>[温泉怖い]ﾗﾝﾀﾞ</v>
          </cell>
        </row>
        <row r="2803">
          <cell r="A2803">
            <v>24477212</v>
          </cell>
          <cell r="B2803" t="str">
            <v>[温泉怖い]ﾗﾝﾀﾞ+</v>
          </cell>
        </row>
        <row r="2804">
          <cell r="A2804">
            <v>24477213</v>
          </cell>
          <cell r="B2804" t="str">
            <v>[自然治湯]ﾗﾝﾀﾞ</v>
          </cell>
        </row>
        <row r="2805">
          <cell r="A2805">
            <v>34478211</v>
          </cell>
          <cell r="B2805" t="str">
            <v>[ﾐﾆ温泉]ﾎﾞｶﾞｰﾄ</v>
          </cell>
        </row>
        <row r="2806">
          <cell r="A2806">
            <v>34478212</v>
          </cell>
          <cell r="B2806" t="str">
            <v>[ﾐﾆ温泉]ﾎﾞｶﾞｰﾄ+</v>
          </cell>
        </row>
        <row r="2807">
          <cell r="A2807">
            <v>34478213</v>
          </cell>
          <cell r="B2807" t="str">
            <v>[悪戯ﾊﾞｽﾀｲﾑ♪]ﾎﾞｶﾞｰﾄ</v>
          </cell>
        </row>
        <row r="2808">
          <cell r="A2808">
            <v>26608011</v>
          </cell>
          <cell r="B2808" t="str">
            <v>[吸血姫]ｳﾞｧﾝﾊﾟｲｱ</v>
          </cell>
        </row>
        <row r="2809">
          <cell r="A2809">
            <v>26608012</v>
          </cell>
          <cell r="B2809" t="str">
            <v>[吸血姫]ｳﾞｧﾝﾊﾟｲｱ+</v>
          </cell>
        </row>
        <row r="2810">
          <cell r="A2810">
            <v>26608013</v>
          </cell>
          <cell r="B2810" t="str">
            <v>[吸血幼女]ｳﾞｧﾝﾊﾟｲｱ</v>
          </cell>
        </row>
        <row r="2811">
          <cell r="A2811">
            <v>26603011</v>
          </cell>
          <cell r="B2811" t="str">
            <v>[幼狐]ﾃｳﾒｯｻ</v>
          </cell>
        </row>
        <row r="2812">
          <cell r="A2812">
            <v>26603012</v>
          </cell>
          <cell r="B2812" t="str">
            <v>[幼狐]ﾃｳﾒｯｻ+</v>
          </cell>
        </row>
        <row r="2813">
          <cell r="A2813">
            <v>26603013</v>
          </cell>
          <cell r="B2813" t="str">
            <v>[幼狐姫]ﾃｳﾒｯｻ</v>
          </cell>
        </row>
        <row r="2814">
          <cell r="A2814">
            <v>27431213</v>
          </cell>
          <cell r="B2814" t="str">
            <v>[愛を紡ぐ蛇姫]ｴｷﾄﾞﾅ</v>
          </cell>
        </row>
        <row r="2815">
          <cell r="A2815">
            <v>37431213</v>
          </cell>
          <cell r="B2815" t="str">
            <v>[愛を紡ぐ蛇姫]ｴｷﾄﾞﾅ</v>
          </cell>
        </row>
        <row r="2816">
          <cell r="A2816">
            <v>26597011</v>
          </cell>
          <cell r="B2816" t="str">
            <v>[空腹獣]ﾍﾞﾋﾓｽ</v>
          </cell>
        </row>
        <row r="2817">
          <cell r="A2817">
            <v>26597012</v>
          </cell>
          <cell r="B2817" t="str">
            <v>[空腹獣]ﾍﾞﾋﾓｽ+</v>
          </cell>
        </row>
        <row r="2818">
          <cell r="A2818">
            <v>26597013</v>
          </cell>
          <cell r="B2818" t="str">
            <v>[極･暴食獣]ﾍﾞﾋﾓｽ</v>
          </cell>
        </row>
        <row r="2819">
          <cell r="A2819">
            <v>26665011</v>
          </cell>
          <cell r="B2819" t="str">
            <v>[あまとう!]ﾘｰﾌｪ</v>
          </cell>
        </row>
        <row r="2820">
          <cell r="A2820">
            <v>26665012</v>
          </cell>
          <cell r="B2820" t="str">
            <v>[あまとう!]ﾘｰﾌｪ+</v>
          </cell>
        </row>
        <row r="2821">
          <cell r="A2821">
            <v>26665013</v>
          </cell>
          <cell r="B2821" t="str">
            <v>[たいくつ]ﾘｰﾌｪ</v>
          </cell>
        </row>
        <row r="2822">
          <cell r="A2822">
            <v>27494211</v>
          </cell>
          <cell r="B2822" t="str">
            <v>[求愛竜娘]ｺﾞﾙｨﾆｼﾁｪ</v>
          </cell>
        </row>
        <row r="2823">
          <cell r="A2823">
            <v>27494212</v>
          </cell>
          <cell r="B2823" t="str">
            <v>[求愛竜娘]ｺﾞﾙｨﾆｼﾁｪ+</v>
          </cell>
        </row>
        <row r="2824">
          <cell r="A2824">
            <v>27494213</v>
          </cell>
          <cell r="B2824" t="str">
            <v>[灼熱龍姫]ｺﾞﾙｨﾆｼﾁｪ</v>
          </cell>
        </row>
        <row r="2825">
          <cell r="A2825">
            <v>36480211</v>
          </cell>
          <cell r="B2825" t="str">
            <v>[金護竜]ﾌｧｰﾌﾞﾆﾙ</v>
          </cell>
        </row>
        <row r="2826">
          <cell r="A2826">
            <v>36480212</v>
          </cell>
          <cell r="B2826" t="str">
            <v>[金護竜]ﾌｧｰﾌﾞﾆﾙ+</v>
          </cell>
        </row>
        <row r="2827">
          <cell r="A2827">
            <v>36480213</v>
          </cell>
          <cell r="B2827" t="str">
            <v>[黄金の護り]ﾌｧｰﾌﾞﾆﾙ</v>
          </cell>
        </row>
        <row r="2828">
          <cell r="A2828">
            <v>16481211</v>
          </cell>
          <cell r="B2828" t="str">
            <v>[蛇慕姫]ｸｸﾙｶﾝ</v>
          </cell>
        </row>
        <row r="2829">
          <cell r="A2829">
            <v>16481212</v>
          </cell>
          <cell r="B2829" t="str">
            <v>[蛇慕姫]ｸｸﾙｶﾝ+</v>
          </cell>
        </row>
        <row r="2830">
          <cell r="A2830">
            <v>16481213</v>
          </cell>
          <cell r="B2830" t="str">
            <v>[緊縛蛇神]ｸｸﾙｶﾝ</v>
          </cell>
        </row>
        <row r="2831">
          <cell r="A2831">
            <v>24482211</v>
          </cell>
          <cell r="B2831" t="str">
            <v>[極龍姫]ﾆｰｽﾞﾍｯｸﾞ</v>
          </cell>
        </row>
        <row r="2832">
          <cell r="A2832">
            <v>24482212</v>
          </cell>
          <cell r="B2832" t="str">
            <v>[極龍姫]ﾆｰｽﾞﾍｯｸﾞ+</v>
          </cell>
        </row>
        <row r="2833">
          <cell r="A2833">
            <v>24482213</v>
          </cell>
          <cell r="B2833" t="str">
            <v>[地獄の炎龍]ﾆｰｽﾞﾍｯｸﾞ</v>
          </cell>
        </row>
        <row r="2834">
          <cell r="A2834">
            <v>17483211</v>
          </cell>
          <cell r="B2834" t="str">
            <v>[自由奔放]ﾙｼﾌｪﾙ</v>
          </cell>
        </row>
        <row r="2835">
          <cell r="A2835">
            <v>17483212</v>
          </cell>
          <cell r="B2835" t="str">
            <v>[自由奔放]ﾙｼﾌｪﾙ+</v>
          </cell>
        </row>
        <row r="2836">
          <cell r="A2836">
            <v>17483213</v>
          </cell>
          <cell r="B2836" t="str">
            <v>[天獄魔王姫]ﾙｼﾌｪﾙ</v>
          </cell>
        </row>
        <row r="2837">
          <cell r="A2837">
            <v>27484211</v>
          </cell>
          <cell r="B2837" t="str">
            <v>[自由奔放]ﾙｼﾌｪﾙ</v>
          </cell>
        </row>
        <row r="2838">
          <cell r="A2838">
            <v>27484212</v>
          </cell>
          <cell r="B2838" t="str">
            <v>[自由奔放]ﾙｼﾌｪﾙ+</v>
          </cell>
        </row>
        <row r="2839">
          <cell r="A2839">
            <v>27484213</v>
          </cell>
          <cell r="B2839" t="str">
            <v>[天獄魔王姫]ﾙｼﾌｪﾙ</v>
          </cell>
        </row>
        <row r="2840">
          <cell r="A2840">
            <v>37485211</v>
          </cell>
          <cell r="B2840" t="str">
            <v>[自由奔放]ﾙｼﾌｪﾙ</v>
          </cell>
        </row>
        <row r="2841">
          <cell r="A2841">
            <v>37485212</v>
          </cell>
          <cell r="B2841" t="str">
            <v>[自由奔放]ﾙｼﾌｪﾙ+</v>
          </cell>
        </row>
        <row r="2842">
          <cell r="A2842">
            <v>37485213</v>
          </cell>
          <cell r="B2842" t="str">
            <v>[天獄魔王姫]ﾙｼﾌｪﾙ</v>
          </cell>
        </row>
        <row r="2843">
          <cell r="A2843">
            <v>15486211</v>
          </cell>
          <cell r="B2843" t="str">
            <v>ｱﾌﾞﾃﾞｨｴﾙ</v>
          </cell>
        </row>
        <row r="2844">
          <cell r="A2844">
            <v>15486212</v>
          </cell>
          <cell r="B2844" t="str">
            <v>ｱﾌﾞﾃﾞｨｴﾙ+</v>
          </cell>
        </row>
        <row r="2845">
          <cell r="A2845">
            <v>15486213</v>
          </cell>
          <cell r="B2845" t="str">
            <v>[聖天使]ｱﾌﾞﾃﾞｨｴﾙ</v>
          </cell>
        </row>
        <row r="2846">
          <cell r="A2846">
            <v>35487211</v>
          </cell>
          <cell r="B2846" t="str">
            <v>ｸﾛｹﾙ</v>
          </cell>
        </row>
        <row r="2847">
          <cell r="A2847">
            <v>35487212</v>
          </cell>
          <cell r="B2847" t="str">
            <v>ｸﾛｹﾙ+</v>
          </cell>
        </row>
        <row r="2848">
          <cell r="A2848">
            <v>35487213</v>
          </cell>
          <cell r="B2848" t="str">
            <v>[悪魔の教示]ｸﾛｹﾙ</v>
          </cell>
        </row>
        <row r="2849">
          <cell r="A2849">
            <v>26488211</v>
          </cell>
          <cell r="B2849" t="str">
            <v>ﾊﾆｴﾙ</v>
          </cell>
        </row>
        <row r="2850">
          <cell r="A2850">
            <v>26488212</v>
          </cell>
          <cell r="B2850" t="str">
            <v>ﾊﾆｴﾙ+</v>
          </cell>
        </row>
        <row r="2851">
          <cell r="A2851">
            <v>26488213</v>
          </cell>
          <cell r="B2851" t="str">
            <v>[愛炎の御使い]ﾊﾆｴﾙ</v>
          </cell>
        </row>
        <row r="2852">
          <cell r="A2852">
            <v>37489211</v>
          </cell>
          <cell r="B2852" t="str">
            <v>[陽光輝姫]ｲﾙﾀﾞｰﾅ</v>
          </cell>
        </row>
        <row r="2853">
          <cell r="A2853">
            <v>37489212</v>
          </cell>
          <cell r="B2853" t="str">
            <v>[陽光輝姫]ｲﾙﾀﾞｰﾅ+</v>
          </cell>
        </row>
        <row r="2854">
          <cell r="A2854">
            <v>37489213</v>
          </cell>
          <cell r="B2854" t="str">
            <v>[太陽神姫]ｲﾙﾀﾞｰﾅ</v>
          </cell>
        </row>
        <row r="2855">
          <cell r="A2855">
            <v>17490211</v>
          </cell>
          <cell r="B2855" t="str">
            <v>ﾗｽﾄ</v>
          </cell>
        </row>
        <row r="2856">
          <cell r="A2856">
            <v>17490212</v>
          </cell>
          <cell r="B2856" t="str">
            <v>ﾗｽﾄ+</v>
          </cell>
        </row>
        <row r="2857">
          <cell r="A2857">
            <v>17490213</v>
          </cell>
          <cell r="B2857" t="str">
            <v>[色欲]ﾗｽﾄ</v>
          </cell>
        </row>
        <row r="2858">
          <cell r="A2858">
            <v>26491211</v>
          </cell>
          <cell r="B2858" t="str">
            <v>[綺石旋姫]ｺｶﾄﾘｽ</v>
          </cell>
        </row>
        <row r="2859">
          <cell r="A2859">
            <v>26491212</v>
          </cell>
          <cell r="B2859" t="str">
            <v>[綺石旋姫]ｺｶﾄﾘｽ+</v>
          </cell>
        </row>
        <row r="2860">
          <cell r="A2860">
            <v>26491213</v>
          </cell>
          <cell r="B2860" t="str">
            <v>[白羽舞踏]ｺｶﾄﾘｽ</v>
          </cell>
        </row>
        <row r="2861">
          <cell r="A2861">
            <v>17492211</v>
          </cell>
          <cell r="B2861" t="str">
            <v>[]ｸｼｴﾙ</v>
          </cell>
        </row>
        <row r="2862">
          <cell r="A2862">
            <v>17492212</v>
          </cell>
          <cell r="B2862" t="str">
            <v>[]ｸｼｴﾙ+</v>
          </cell>
        </row>
        <row r="2863">
          <cell r="A2863">
            <v>17492213</v>
          </cell>
          <cell r="B2863" t="str">
            <v>[]ｸｼｴﾙ</v>
          </cell>
        </row>
        <row r="2864">
          <cell r="A2864">
            <v>16493211</v>
          </cell>
          <cell r="B2864" t="str">
            <v>[ｴｲﾌﾟﾘﾙﾌｰﾙ!?]鳳凰</v>
          </cell>
        </row>
        <row r="2865">
          <cell r="A2865">
            <v>16493212</v>
          </cell>
          <cell r="B2865" t="str">
            <v>[ｴｲﾌﾟﾘﾙﾌｰﾙ!?]鳳凰+</v>
          </cell>
        </row>
        <row r="2866">
          <cell r="A2866">
            <v>16493213</v>
          </cell>
          <cell r="B2866" t="str">
            <v>[ゆかいな仲間たち]鳳凰</v>
          </cell>
        </row>
        <row r="2867">
          <cell r="A2867">
            <v>17495211</v>
          </cell>
          <cell r="B2867" t="str">
            <v>[一騎当千]孫策</v>
          </cell>
        </row>
        <row r="2868">
          <cell r="A2868">
            <v>17495212</v>
          </cell>
          <cell r="B2868" t="str">
            <v>[一騎当千]孫策+</v>
          </cell>
        </row>
        <row r="2869">
          <cell r="A2869">
            <v>17495213</v>
          </cell>
          <cell r="B2869" t="str">
            <v>[一騎当千]孫策</v>
          </cell>
        </row>
        <row r="2870">
          <cell r="A2870">
            <v>26496211</v>
          </cell>
          <cell r="B2870" t="str">
            <v>[一騎当千]呂蒙</v>
          </cell>
        </row>
        <row r="2871">
          <cell r="A2871">
            <v>26496212</v>
          </cell>
          <cell r="B2871" t="str">
            <v>[一騎当千]呂蒙+</v>
          </cell>
        </row>
        <row r="2872">
          <cell r="A2872">
            <v>26496213</v>
          </cell>
          <cell r="B2872" t="str">
            <v>[一騎当千]呂蒙</v>
          </cell>
        </row>
        <row r="2873">
          <cell r="A2873">
            <v>36497211</v>
          </cell>
          <cell r="B2873" t="str">
            <v>[一騎当千]関羽</v>
          </cell>
        </row>
        <row r="2874">
          <cell r="A2874">
            <v>36497212</v>
          </cell>
          <cell r="B2874" t="str">
            <v>[一騎当千]関羽+</v>
          </cell>
        </row>
        <row r="2875">
          <cell r="A2875">
            <v>36497213</v>
          </cell>
          <cell r="B2875" t="str">
            <v>[一騎当千]関羽</v>
          </cell>
        </row>
        <row r="2876">
          <cell r="A2876">
            <v>13498211</v>
          </cell>
          <cell r="B2876" t="str">
            <v>[そわそわ]ﾃﾞｭﾅﾐｽ</v>
          </cell>
        </row>
        <row r="2877">
          <cell r="A2877">
            <v>14499211</v>
          </cell>
          <cell r="B2877" t="str">
            <v>[甘ﾛﾘ研究]ﾃﾞｭﾅﾐｽ</v>
          </cell>
        </row>
        <row r="2878">
          <cell r="A2878">
            <v>16500211</v>
          </cell>
          <cell r="B2878" t="str">
            <v>[困惑]ﾃﾞｭﾅﾐｽ</v>
          </cell>
        </row>
        <row r="2879">
          <cell r="A2879">
            <v>16501213</v>
          </cell>
          <cell r="B2879" t="str">
            <v>[探求者]ﾃﾞｭﾅﾐｽ</v>
          </cell>
        </row>
        <row r="2880">
          <cell r="A2880">
            <v>15502211</v>
          </cell>
          <cell r="B2880" t="str">
            <v>[ｱｸﾞﾚｯｼﾌﾞ]ﾃﾞｭﾅﾐｽ</v>
          </cell>
        </row>
        <row r="2881">
          <cell r="A2881">
            <v>15503213</v>
          </cell>
          <cell r="B2881" t="str">
            <v>[我慢比べ]ﾃﾞｭﾅﾐｽ</v>
          </cell>
        </row>
        <row r="2882">
          <cell r="A2882">
            <v>17504211</v>
          </cell>
          <cell r="B2882" t="str">
            <v>[全力疾走]ﾃﾞｭﾅﾐｽ</v>
          </cell>
        </row>
        <row r="2883">
          <cell r="A2883">
            <v>17505213</v>
          </cell>
          <cell r="B2883" t="str">
            <v>[黒甘]ﾃﾞｭﾅﾐｽ</v>
          </cell>
        </row>
        <row r="2884">
          <cell r="A2884">
            <v>23506211</v>
          </cell>
          <cell r="B2884" t="str">
            <v>[そわそわ]ﾃﾞｭﾅﾐｽ</v>
          </cell>
        </row>
        <row r="2885">
          <cell r="A2885">
            <v>24507211</v>
          </cell>
          <cell r="B2885" t="str">
            <v>[甘ﾛﾘ研究]ﾃﾞｭﾅﾐｽ</v>
          </cell>
        </row>
        <row r="2886">
          <cell r="A2886">
            <v>26508211</v>
          </cell>
          <cell r="B2886" t="str">
            <v>[困惑]ﾃﾞｭﾅﾐｽ</v>
          </cell>
        </row>
        <row r="2887">
          <cell r="A2887">
            <v>26509213</v>
          </cell>
          <cell r="B2887" t="str">
            <v>[探求者]ﾃﾞｭﾅﾐｽ</v>
          </cell>
        </row>
        <row r="2888">
          <cell r="A2888">
            <v>25510211</v>
          </cell>
          <cell r="B2888" t="str">
            <v>[ｱｸﾞﾚｯｼﾌﾞ]ﾃﾞｭﾅﾐｽ</v>
          </cell>
        </row>
        <row r="2889">
          <cell r="A2889">
            <v>25511213</v>
          </cell>
          <cell r="B2889" t="str">
            <v>[我慢比べ]ﾃﾞｭﾅﾐｽ</v>
          </cell>
        </row>
        <row r="2890">
          <cell r="A2890">
            <v>27512211</v>
          </cell>
          <cell r="B2890" t="str">
            <v>[全力疾走]ﾃﾞｭﾅﾐｽ</v>
          </cell>
        </row>
        <row r="2891">
          <cell r="A2891">
            <v>27513213</v>
          </cell>
          <cell r="B2891" t="str">
            <v>[黒甘]ﾃﾞｭﾅﾐｽ</v>
          </cell>
        </row>
        <row r="2892">
          <cell r="A2892">
            <v>33514211</v>
          </cell>
          <cell r="B2892" t="str">
            <v>[そわそわ]ﾃﾞｭﾅﾐｽ</v>
          </cell>
        </row>
        <row r="2893">
          <cell r="A2893">
            <v>34515211</v>
          </cell>
          <cell r="B2893" t="str">
            <v>[甘ﾛﾘ研究]ﾃﾞｭﾅﾐｽ</v>
          </cell>
        </row>
        <row r="2894">
          <cell r="A2894">
            <v>36516211</v>
          </cell>
          <cell r="B2894" t="str">
            <v>[困惑]ﾃﾞｭﾅﾐｽ</v>
          </cell>
        </row>
        <row r="2895">
          <cell r="A2895">
            <v>36517213</v>
          </cell>
          <cell r="B2895" t="str">
            <v>[探求者]ﾃﾞｭﾅﾐｽ</v>
          </cell>
        </row>
        <row r="2896">
          <cell r="A2896">
            <v>35518211</v>
          </cell>
          <cell r="B2896" t="str">
            <v>[ｱｸﾞﾚｯｼﾌﾞ]ﾃﾞｭﾅﾐｽ</v>
          </cell>
        </row>
        <row r="2897">
          <cell r="A2897">
            <v>35519213</v>
          </cell>
          <cell r="B2897" t="str">
            <v>[我慢比べ]ﾃﾞｭﾅﾐｽ</v>
          </cell>
        </row>
        <row r="2898">
          <cell r="A2898">
            <v>37520211</v>
          </cell>
          <cell r="B2898" t="str">
            <v>[全力疾走]ﾃﾞｭﾅﾐｽ</v>
          </cell>
        </row>
        <row r="2899">
          <cell r="A2899">
            <v>37521213</v>
          </cell>
          <cell r="B2899" t="str">
            <v>[黒甘]ﾃﾞｭﾅﾐｽ</v>
          </cell>
        </row>
        <row r="2900">
          <cell r="A2900">
            <v>25522211</v>
          </cell>
          <cell r="B2900" t="str">
            <v>[頭脳派麗姫]ｴﾘｺﾞｰﾙ</v>
          </cell>
        </row>
        <row r="2901">
          <cell r="A2901">
            <v>25522212</v>
          </cell>
          <cell r="B2901" t="str">
            <v>[頭脳派麗姫]ｴﾘｺﾞｰﾙ+</v>
          </cell>
        </row>
        <row r="2902">
          <cell r="A2902">
            <v>25522213</v>
          </cell>
          <cell r="B2902" t="str">
            <v>[悪魔の策謀]ｴﾘｺﾞｰﾙ</v>
          </cell>
        </row>
        <row r="2903">
          <cell r="A2903">
            <v>16523211</v>
          </cell>
          <cell r="B2903" t="str">
            <v>[復讐艶姫]極･ｴﾘｺﾞｰﾙ</v>
          </cell>
        </row>
        <row r="2904">
          <cell r="A2904">
            <v>16523212</v>
          </cell>
          <cell r="B2904" t="str">
            <v>[復讐艶姫]極･ｴﾘｺﾞｰﾙ+</v>
          </cell>
        </row>
        <row r="2905">
          <cell r="A2905">
            <v>16523213</v>
          </cell>
          <cell r="B2905" t="str">
            <v>[震天恐策]極･ｴﾘｺﾞｰﾙ</v>
          </cell>
        </row>
        <row r="2906">
          <cell r="A2906">
            <v>35524211</v>
          </cell>
          <cell r="B2906" t="str">
            <v>[暴虐戦姫]真極･ｴﾘｺﾞｰﾙ</v>
          </cell>
        </row>
        <row r="2907">
          <cell r="A2907">
            <v>35524212</v>
          </cell>
          <cell r="B2907" t="str">
            <v>[暴虐戦姫]真極･ｴﾘｺﾞｰﾙ+</v>
          </cell>
        </row>
        <row r="2908">
          <cell r="A2908">
            <v>35524213</v>
          </cell>
          <cell r="B2908" t="str">
            <v>[破天予言]真極･ｴﾘｺﾞｰﾙ</v>
          </cell>
        </row>
        <row r="2909">
          <cell r="A2909">
            <v>16525211</v>
          </cell>
          <cell r="B2909" t="str">
            <v>[冷然師娘]ﾊﾞﾙﾍﾞﾛ</v>
          </cell>
        </row>
        <row r="2910">
          <cell r="A2910">
            <v>16525212</v>
          </cell>
          <cell r="B2910" t="str">
            <v>[冷然師娘]ﾊﾞﾙﾍﾞﾛ+</v>
          </cell>
        </row>
        <row r="2911">
          <cell r="A2911">
            <v>16525213</v>
          </cell>
          <cell r="B2911" t="str">
            <v>[天使の嘲笑]ﾊﾞﾙﾍﾞﾛ</v>
          </cell>
        </row>
        <row r="2912">
          <cell r="A2912">
            <v>17526211</v>
          </cell>
          <cell r="B2912" t="str">
            <v>[おねだり天使]ｶﾞﾌﾞﾘｴﾙ</v>
          </cell>
        </row>
        <row r="2913">
          <cell r="A2913">
            <v>17526212</v>
          </cell>
          <cell r="B2913" t="str">
            <v>[おねだり天使]ｶﾞﾌﾞﾘｴﾙ+</v>
          </cell>
        </row>
        <row r="2914">
          <cell r="A2914">
            <v>17526213</v>
          </cell>
          <cell r="B2914" t="str">
            <v>[ｺﾞｽ嫁天使]ｶﾞﾌﾞﾘｴﾙ</v>
          </cell>
        </row>
        <row r="2915">
          <cell r="A2915">
            <v>27526213</v>
          </cell>
          <cell r="B2915" t="str">
            <v>[ｺﾞｽ嫁天使]ｶﾞﾌﾞﾘｴﾙ</v>
          </cell>
        </row>
        <row r="2916">
          <cell r="A2916">
            <v>37526213</v>
          </cell>
          <cell r="B2916" t="str">
            <v>[ｺﾞｽ嫁天使]ｶﾞﾌﾞﾘｴﾙ</v>
          </cell>
        </row>
        <row r="2917">
          <cell r="A2917">
            <v>37527211</v>
          </cell>
          <cell r="B2917" t="str">
            <v>[踏みつけｻｰﾋﾞｽ]ﾛｷ</v>
          </cell>
        </row>
        <row r="2918">
          <cell r="A2918">
            <v>37527212</v>
          </cell>
          <cell r="B2918" t="str">
            <v>[踏みつけｻｰﾋﾞｽ]ﾛｷ+</v>
          </cell>
        </row>
        <row r="2919">
          <cell r="A2919">
            <v>37527213</v>
          </cell>
          <cell r="B2919" t="str">
            <v>[ｻﾃﾞｨｽﾃｨｯｸ☆ｺﾞｽ]ﾛｷ</v>
          </cell>
        </row>
        <row r="2920">
          <cell r="A2920">
            <v>27528211</v>
          </cell>
          <cell r="B2920" t="str">
            <v>[非常時ｺﾞｽ]ｾﾗﾌ</v>
          </cell>
        </row>
        <row r="2921">
          <cell r="A2921">
            <v>27528212</v>
          </cell>
          <cell r="B2921" t="str">
            <v>[非常時ｺﾞｽ]ｾﾗﾌ+</v>
          </cell>
        </row>
        <row r="2922">
          <cell r="A2922">
            <v>27528213</v>
          </cell>
          <cell r="B2922" t="str">
            <v>[ｺﾞｽｴﾝｼﾞｪﾙ]ｾﾗﾌ</v>
          </cell>
        </row>
        <row r="2923">
          <cell r="A2923">
            <v>36529211</v>
          </cell>
          <cell r="B2923" t="str">
            <v>[白ｺﾞｽ嬢]ｶﾌﾟﾘｺｰﾝ</v>
          </cell>
        </row>
        <row r="2924">
          <cell r="A2924">
            <v>36529212</v>
          </cell>
          <cell r="B2924" t="str">
            <v>[白ｺﾞｽ嬢]ｶﾌﾟﾘｺｰﾝ+</v>
          </cell>
        </row>
        <row r="2925">
          <cell r="A2925">
            <v>36529213</v>
          </cell>
          <cell r="B2925" t="str">
            <v>[着飾り山羊娘]ｶﾌﾟﾘｺｰﾝ</v>
          </cell>
        </row>
        <row r="2926">
          <cell r="A2926">
            <v>36530211</v>
          </cell>
          <cell r="B2926" t="str">
            <v>[ｺﾞｽﾛﾘはお好き?]ｽﾗｵｼｬ</v>
          </cell>
        </row>
        <row r="2927">
          <cell r="A2927">
            <v>36530212</v>
          </cell>
          <cell r="B2927" t="str">
            <v>[ｺﾞｽﾛﾘはお好き?]ｽﾗｵｼｬ+</v>
          </cell>
        </row>
        <row r="2928">
          <cell r="A2928">
            <v>36530213</v>
          </cell>
          <cell r="B2928" t="str">
            <v>[妄想ﾛﾘｰﾀ]ｽﾗｵｼｬ</v>
          </cell>
        </row>
        <row r="2929">
          <cell r="A2929">
            <v>26531211</v>
          </cell>
          <cell r="B2929" t="str">
            <v>[春風ｺｽ]ﾍﾟﾙｾﾎﾟﾈ</v>
          </cell>
        </row>
        <row r="2930">
          <cell r="A2930">
            <v>26531212</v>
          </cell>
          <cell r="B2930" t="str">
            <v>[春風ｺｽ]ﾍﾟﾙｾﾎﾟﾈ+</v>
          </cell>
        </row>
        <row r="2931">
          <cell r="A2931">
            <v>26531213</v>
          </cell>
          <cell r="B2931" t="str">
            <v>[黒ｺﾞｽ冥姫]ﾍﾟﾙｾﾎﾟﾈ</v>
          </cell>
        </row>
        <row r="2932">
          <cell r="A2932">
            <v>26532211</v>
          </cell>
          <cell r="B2932" t="str">
            <v>[愛の縛り]ﾌｪﾝﾘﾙ</v>
          </cell>
        </row>
        <row r="2933">
          <cell r="A2933">
            <v>26532212</v>
          </cell>
          <cell r="B2933" t="str">
            <v>[愛の縛り]ﾌｪﾝﾘﾙ+</v>
          </cell>
        </row>
        <row r="2934">
          <cell r="A2934">
            <v>26532213</v>
          </cell>
          <cell r="B2934" t="str">
            <v>[ｺﾞｽ縛狼姫]ﾌｪﾝﾘﾙ</v>
          </cell>
        </row>
        <row r="2935">
          <cell r="A2935">
            <v>16533211</v>
          </cell>
          <cell r="B2935" t="str">
            <v>[熱望成就]ｲﾌﾘｰﾄ</v>
          </cell>
        </row>
        <row r="2936">
          <cell r="A2936">
            <v>16533212</v>
          </cell>
          <cell r="B2936" t="str">
            <v>[熱望成就]ｲﾌﾘｰﾄ+</v>
          </cell>
        </row>
        <row r="2937">
          <cell r="A2937">
            <v>16533213</v>
          </cell>
          <cell r="B2937" t="str">
            <v>[千夜ｺﾞｽ一夜]ｲﾌﾘｰﾄ</v>
          </cell>
        </row>
        <row r="2938">
          <cell r="A2938">
            <v>16534211</v>
          </cell>
          <cell r="B2938" t="str">
            <v>[戯れ異装]ｵｼﾘｽ</v>
          </cell>
        </row>
        <row r="2939">
          <cell r="A2939">
            <v>16534212</v>
          </cell>
          <cell r="B2939" t="str">
            <v>[戯れ異装]ｵｼﾘｽ+</v>
          </cell>
        </row>
        <row r="2940">
          <cell r="A2940">
            <v>16534213</v>
          </cell>
          <cell r="B2940" t="str">
            <v>[冥界ﾛﾘｰﾀ]ｵｼﾘｽ</v>
          </cell>
        </row>
        <row r="2941">
          <cell r="A2941">
            <v>34535211</v>
          </cell>
          <cell r="B2941" t="str">
            <v>[研究課題ｺﾞｽ]ﾌﾟﾘﾝｼﾊﾟﾘﾃｨ</v>
          </cell>
        </row>
        <row r="2942">
          <cell r="A2942">
            <v>34535212</v>
          </cell>
          <cell r="B2942" t="str">
            <v>[研究課題ｺﾞｽ]ﾌﾟﾘﾝｼﾊﾟﾘﾃｨ+</v>
          </cell>
        </row>
        <row r="2943">
          <cell r="A2943">
            <v>34535213</v>
          </cell>
          <cell r="B2943" t="str">
            <v>[ｺﾞｽﾛﾘ天師]ﾌﾟﾘﾝｼﾊﾟﾘﾃｨ</v>
          </cell>
        </row>
        <row r="2944">
          <cell r="A2944">
            <v>24536211</v>
          </cell>
          <cell r="B2944" t="str">
            <v>[ちゅえ黒娘]ﾁｮﾝﾁｮﾝ</v>
          </cell>
        </row>
        <row r="2945">
          <cell r="A2945">
            <v>24536212</v>
          </cell>
          <cell r="B2945" t="str">
            <v>[ちゅえ黒娘]ﾁｮﾝﾁｮﾝ+</v>
          </cell>
        </row>
        <row r="2946">
          <cell r="A2946">
            <v>24536213</v>
          </cell>
          <cell r="B2946" t="str">
            <v>[黒装妖魔]ﾁｮﾝﾁｮﾝ</v>
          </cell>
        </row>
        <row r="2947">
          <cell r="A2947">
            <v>34537211</v>
          </cell>
          <cell r="B2947" t="str">
            <v>[ｺﾞｼｯｸ研究]ﾄｰﾄ</v>
          </cell>
        </row>
        <row r="2948">
          <cell r="A2948">
            <v>34537212</v>
          </cell>
          <cell r="B2948" t="str">
            <v>[ｺﾞｼｯｸ研究]ﾄｰﾄ+</v>
          </cell>
        </row>
        <row r="2949">
          <cell r="A2949">
            <v>34537213</v>
          </cell>
          <cell r="B2949" t="str">
            <v>[純心幼服]ﾄｰﾄ</v>
          </cell>
        </row>
        <row r="2950">
          <cell r="A2950">
            <v>16666011</v>
          </cell>
          <cell r="B2950" t="str">
            <v>[さいかい!]いろは</v>
          </cell>
        </row>
        <row r="2951">
          <cell r="A2951">
            <v>16666012</v>
          </cell>
          <cell r="B2951" t="str">
            <v>[さいかい!]いろは+</v>
          </cell>
        </row>
        <row r="2952">
          <cell r="A2952">
            <v>16666013</v>
          </cell>
          <cell r="B2952" t="str">
            <v>[ゆびきり]いろは</v>
          </cell>
        </row>
        <row r="2953">
          <cell r="A2953">
            <v>34672011</v>
          </cell>
          <cell r="B2953" t="str">
            <v>[0時の階段]ｲﾀｶ</v>
          </cell>
        </row>
        <row r="2954">
          <cell r="A2954">
            <v>34672012</v>
          </cell>
          <cell r="B2954" t="str">
            <v>[0時の階段]ｲﾀｶ+</v>
          </cell>
        </row>
        <row r="2955">
          <cell r="A2955">
            <v>34672013</v>
          </cell>
          <cell r="B2955" t="str">
            <v>[夜空の魔法]ｲﾀｶ</v>
          </cell>
        </row>
        <row r="2956">
          <cell r="A2956">
            <v>24668011</v>
          </cell>
          <cell r="B2956" t="str">
            <v>[ほろ苦!]ﾊｰﾄｸｲｰﾝ</v>
          </cell>
        </row>
        <row r="2957">
          <cell r="A2957">
            <v>24668012</v>
          </cell>
          <cell r="B2957" t="str">
            <v>[ほろ苦!]ﾊｰﾄｸｲｰﾝ+</v>
          </cell>
        </row>
        <row r="2958">
          <cell r="A2958">
            <v>24668013</v>
          </cell>
          <cell r="B2958" t="str">
            <v>[ほろ酔い?]ﾊｰﾄｸｲｰﾝ</v>
          </cell>
        </row>
        <row r="2959">
          <cell r="A2959">
            <v>34669011</v>
          </cell>
          <cell r="B2959" t="str">
            <v>[奇妙な招待]ﾏｯﾄﾞﾊｯﾀｰ</v>
          </cell>
        </row>
        <row r="2960">
          <cell r="A2960">
            <v>34669012</v>
          </cell>
          <cell r="B2960" t="str">
            <v>[奇妙な招待]ﾏｯﾄﾞﾊｯﾀｰ+</v>
          </cell>
        </row>
        <row r="2961">
          <cell r="A2961">
            <v>34669013</v>
          </cell>
          <cell r="B2961" t="str">
            <v>[華麗な茶会]ﾏｯﾄﾞﾊｯﾀｰ</v>
          </cell>
        </row>
        <row r="2962">
          <cell r="A2962">
            <v>17538211</v>
          </cell>
          <cell r="B2962" t="str">
            <v>[おめかし]ｱﾄﾗｽ</v>
          </cell>
        </row>
        <row r="2963">
          <cell r="A2963">
            <v>17538212</v>
          </cell>
          <cell r="B2963" t="str">
            <v>[おめかし]ｱﾄﾗｽ+</v>
          </cell>
        </row>
        <row r="2964">
          <cell r="A2964">
            <v>17538213</v>
          </cell>
          <cell r="B2964" t="str">
            <v>[鉄球ﾘﾀｰﾝ]ｱﾄﾗｽ</v>
          </cell>
        </row>
        <row r="2965">
          <cell r="A2965">
            <v>16539211</v>
          </cell>
          <cell r="B2965" t="str">
            <v>ｱﾘｱﾄﾞﾈ</v>
          </cell>
        </row>
        <row r="2966">
          <cell r="A2966">
            <v>16539212</v>
          </cell>
          <cell r="B2966" t="str">
            <v>ｱﾘｱﾄﾞﾈ+</v>
          </cell>
        </row>
        <row r="2967">
          <cell r="A2967">
            <v>16539213</v>
          </cell>
          <cell r="B2967" t="str">
            <v>[導きの赤糸姫]ｱﾘｱﾄﾞﾈ</v>
          </cell>
        </row>
        <row r="2968">
          <cell r="A2968">
            <v>36540211</v>
          </cell>
          <cell r="B2968" t="str">
            <v>[想いを紡ぐ]ｴｳﾃﾙﾍﾟｰ</v>
          </cell>
        </row>
        <row r="2969">
          <cell r="A2969">
            <v>36540212</v>
          </cell>
          <cell r="B2969" t="str">
            <v>[想いを紡ぐ]ｴｳﾃﾙﾍﾟｰ+</v>
          </cell>
        </row>
        <row r="2970">
          <cell r="A2970">
            <v>36540213</v>
          </cell>
          <cell r="B2970" t="str">
            <v>[愛の旋律]ｴｳﾃﾙﾍﾟｰ</v>
          </cell>
        </row>
        <row r="2971">
          <cell r="A2971">
            <v>24541211</v>
          </cell>
          <cell r="B2971" t="str">
            <v>[渡し守姫]ｶﾛﾝ</v>
          </cell>
        </row>
        <row r="2972">
          <cell r="A2972">
            <v>24541212</v>
          </cell>
          <cell r="B2972" t="str">
            <v>[渡し守姫]ｶﾛﾝ+</v>
          </cell>
        </row>
        <row r="2973">
          <cell r="A2973">
            <v>24541213</v>
          </cell>
          <cell r="B2973" t="str">
            <v>[冥府へようこそ]ｶﾛﾝ</v>
          </cell>
        </row>
        <row r="2974">
          <cell r="A2974">
            <v>15542211</v>
          </cell>
          <cell r="B2974" t="str">
            <v>鉄扇公主</v>
          </cell>
        </row>
        <row r="2975">
          <cell r="A2975">
            <v>15542212</v>
          </cell>
          <cell r="B2975" t="str">
            <v>鉄扇公主+</v>
          </cell>
        </row>
        <row r="2976">
          <cell r="A2976">
            <v>15542213</v>
          </cell>
          <cell r="B2976" t="str">
            <v>[羅刹地仙]鉄扇公主</v>
          </cell>
        </row>
        <row r="2977">
          <cell r="A2977">
            <v>25543211</v>
          </cell>
          <cell r="B2977" t="str">
            <v>鉄扇公主</v>
          </cell>
        </row>
        <row r="2978">
          <cell r="A2978">
            <v>25543212</v>
          </cell>
          <cell r="B2978" t="str">
            <v>鉄扇公主+</v>
          </cell>
        </row>
        <row r="2979">
          <cell r="A2979">
            <v>25543213</v>
          </cell>
          <cell r="B2979" t="str">
            <v>[羅刹地仙]鉄扇公主</v>
          </cell>
        </row>
        <row r="2980">
          <cell r="A2980">
            <v>35544211</v>
          </cell>
          <cell r="B2980" t="str">
            <v>鉄扇公主</v>
          </cell>
        </row>
        <row r="2981">
          <cell r="A2981">
            <v>35544212</v>
          </cell>
          <cell r="B2981" t="str">
            <v>鉄扇公主+</v>
          </cell>
        </row>
        <row r="2982">
          <cell r="A2982">
            <v>35544213</v>
          </cell>
          <cell r="B2982" t="str">
            <v>[羅刹地仙]鉄扇公主</v>
          </cell>
        </row>
        <row r="2983">
          <cell r="A2983">
            <v>15545211</v>
          </cell>
          <cell r="B2983" t="str">
            <v>ﾃｭｰﾙ</v>
          </cell>
        </row>
        <row r="2984">
          <cell r="A2984">
            <v>15545212</v>
          </cell>
          <cell r="B2984" t="str">
            <v>ﾃｭｰﾙ+</v>
          </cell>
        </row>
        <row r="2985">
          <cell r="A2985">
            <v>15545213</v>
          </cell>
          <cell r="B2985" t="str">
            <v>[豪勇軍神]ﾃｭｰﾙ</v>
          </cell>
        </row>
        <row r="2986">
          <cell r="A2986">
            <v>26546211</v>
          </cell>
          <cell r="B2986" t="str">
            <v>[雷撃剄姫]ﾄｰﾙ</v>
          </cell>
        </row>
        <row r="2987">
          <cell r="A2987">
            <v>26546212</v>
          </cell>
          <cell r="B2987" t="str">
            <v>[雷撃剄姫]ﾄｰﾙ+</v>
          </cell>
        </row>
        <row r="2988">
          <cell r="A2988">
            <v>26546213</v>
          </cell>
          <cell r="B2988" t="str">
            <v>[恐撃神雷]ﾄｰﾙ</v>
          </cell>
        </row>
        <row r="2989">
          <cell r="A2989">
            <v>17547211</v>
          </cell>
          <cell r="B2989" t="str">
            <v>[旅の流し]ﾈｺﾏﾀ</v>
          </cell>
        </row>
        <row r="2990">
          <cell r="A2990">
            <v>17547212</v>
          </cell>
          <cell r="B2990" t="str">
            <v>[旅の流し]ﾈｺﾏﾀ+</v>
          </cell>
        </row>
        <row r="2991">
          <cell r="A2991">
            <v>17547213</v>
          </cell>
          <cell r="B2991" t="str">
            <v>[約束にゃん♪]ﾈｺﾏﾀ</v>
          </cell>
        </row>
        <row r="2992">
          <cell r="A2992">
            <v>26548211</v>
          </cell>
          <cell r="B2992" t="str">
            <v>羅刹天</v>
          </cell>
        </row>
        <row r="2993">
          <cell r="A2993">
            <v>26548212</v>
          </cell>
          <cell r="B2993" t="str">
            <v>羅刹天+</v>
          </cell>
        </row>
        <row r="2994">
          <cell r="A2994">
            <v>26548213</v>
          </cell>
          <cell r="B2994" t="str">
            <v>[獄卒鬼神]羅刹天</v>
          </cell>
        </row>
        <row r="2995">
          <cell r="A2995">
            <v>25549211</v>
          </cell>
          <cell r="B2995" t="str">
            <v>ﾖﾓﾂｼｺﾒ</v>
          </cell>
        </row>
        <row r="2996">
          <cell r="A2996">
            <v>25549212</v>
          </cell>
          <cell r="B2996" t="str">
            <v>ﾖﾓﾂｼｺﾒ+</v>
          </cell>
        </row>
        <row r="2997">
          <cell r="A2997">
            <v>25549213</v>
          </cell>
          <cell r="B2997" t="str">
            <v>[黄泉ﾉ鬼女]ﾖﾓﾂｼｺﾒ</v>
          </cell>
        </row>
        <row r="2998">
          <cell r="A2998">
            <v>35550211</v>
          </cell>
          <cell r="B2998" t="str">
            <v>極･ﾖﾓﾂｼｺﾒ</v>
          </cell>
        </row>
        <row r="2999">
          <cell r="A2999">
            <v>35550212</v>
          </cell>
          <cell r="B2999" t="str">
            <v>極･ﾖﾓﾂｼｺﾒ+</v>
          </cell>
        </row>
        <row r="3000">
          <cell r="A3000">
            <v>35550213</v>
          </cell>
          <cell r="B3000" t="str">
            <v>[醜心ﾉ鬼女]極･ﾖﾓﾂｼｺﾒ</v>
          </cell>
        </row>
        <row r="3001">
          <cell r="A3001">
            <v>16551211</v>
          </cell>
          <cell r="B3001" t="str">
            <v>ﾀｹﾐｶﾂﾞﾁ</v>
          </cell>
        </row>
        <row r="3002">
          <cell r="A3002">
            <v>16551212</v>
          </cell>
          <cell r="B3002" t="str">
            <v>ﾀｹﾐｶﾂﾞﾁ+</v>
          </cell>
        </row>
        <row r="3003">
          <cell r="A3003">
            <v>16551213</v>
          </cell>
          <cell r="B3003" t="str">
            <v>[剣神雷舞]ﾀｹﾐｶﾂﾞﾁ</v>
          </cell>
        </row>
        <row r="3004">
          <cell r="A3004">
            <v>37552211</v>
          </cell>
          <cell r="B3004" t="str">
            <v>[三皇壱姫]ｼﾞｮｶ</v>
          </cell>
        </row>
        <row r="3005">
          <cell r="A3005">
            <v>37552212</v>
          </cell>
          <cell r="B3005" t="str">
            <v>[三皇壱姫]ｼﾞｮｶ+</v>
          </cell>
        </row>
        <row r="3006">
          <cell r="A3006">
            <v>37552213</v>
          </cell>
          <cell r="B3006" t="str">
            <v>[創物神]ｼﾞｮｶ</v>
          </cell>
        </row>
        <row r="3007">
          <cell r="A3007">
            <v>13553211</v>
          </cell>
          <cell r="B3007" t="str">
            <v>[のんびり]ｷｳﾝ</v>
          </cell>
        </row>
        <row r="3008">
          <cell r="A3008">
            <v>14554211</v>
          </cell>
          <cell r="B3008" t="str">
            <v>[星ﾄﾞﾙ]ｷｳﾝ</v>
          </cell>
        </row>
        <row r="3009">
          <cell r="A3009">
            <v>16555211</v>
          </cell>
          <cell r="B3009" t="str">
            <v>[大きな夢]ｷｳﾝ</v>
          </cell>
        </row>
        <row r="3010">
          <cell r="A3010">
            <v>16556213</v>
          </cell>
          <cell r="B3010" t="str">
            <v>[大人ｶﾜｲｲ]ｷｳﾝ</v>
          </cell>
        </row>
        <row r="3011">
          <cell r="A3011">
            <v>15557211</v>
          </cell>
          <cell r="B3011" t="str">
            <v>[胸はﾛﾏﾝ]ｷｳﾝ</v>
          </cell>
        </row>
        <row r="3012">
          <cell r="A3012">
            <v>15558213</v>
          </cell>
          <cell r="B3012" t="str">
            <v>[夜空の星]ｷｳﾝ</v>
          </cell>
        </row>
        <row r="3013">
          <cell r="A3013">
            <v>17559211</v>
          </cell>
          <cell r="B3013" t="str">
            <v>[宇宙の秘密]ｷｳﾝ</v>
          </cell>
        </row>
        <row r="3014">
          <cell r="A3014">
            <v>17560213</v>
          </cell>
          <cell r="B3014" t="str">
            <v>[Cosume]ｷｳﾝ</v>
          </cell>
        </row>
        <row r="3015">
          <cell r="A3015">
            <v>23561211</v>
          </cell>
          <cell r="B3015" t="str">
            <v>[のんびり]ｷｳﾝ</v>
          </cell>
        </row>
        <row r="3016">
          <cell r="A3016">
            <v>24562211</v>
          </cell>
          <cell r="B3016" t="str">
            <v>[星ﾄﾞﾙ]ｷｳﾝ</v>
          </cell>
        </row>
        <row r="3017">
          <cell r="A3017">
            <v>26563211</v>
          </cell>
          <cell r="B3017" t="str">
            <v>[大きな夢]ｷｳﾝ</v>
          </cell>
        </row>
        <row r="3018">
          <cell r="A3018">
            <v>26564213</v>
          </cell>
          <cell r="B3018" t="str">
            <v>[大人ｶﾜｲｲ]ｷｳﾝ</v>
          </cell>
        </row>
        <row r="3019">
          <cell r="A3019">
            <v>25565211</v>
          </cell>
          <cell r="B3019" t="str">
            <v>[胸はﾛﾏﾝ]ｷｳﾝ</v>
          </cell>
        </row>
        <row r="3020">
          <cell r="A3020">
            <v>25566213</v>
          </cell>
          <cell r="B3020" t="str">
            <v>[夜空の星]ｷｳﾝ</v>
          </cell>
        </row>
        <row r="3021">
          <cell r="A3021">
            <v>27567211</v>
          </cell>
          <cell r="B3021" t="str">
            <v>[宇宙の秘密]ｷｳﾝ</v>
          </cell>
        </row>
        <row r="3022">
          <cell r="A3022">
            <v>27568213</v>
          </cell>
          <cell r="B3022" t="str">
            <v>[Cosume]ｷｳﾝ</v>
          </cell>
        </row>
        <row r="3023">
          <cell r="A3023">
            <v>33569211</v>
          </cell>
          <cell r="B3023" t="str">
            <v>[のんびり]ｷｳﾝ</v>
          </cell>
        </row>
        <row r="3024">
          <cell r="A3024">
            <v>34570211</v>
          </cell>
          <cell r="B3024" t="str">
            <v>[星ﾄﾞﾙ]ｷｳﾝ</v>
          </cell>
        </row>
        <row r="3025">
          <cell r="A3025">
            <v>36571211</v>
          </cell>
          <cell r="B3025" t="str">
            <v>[大きな夢]ｷｳﾝ</v>
          </cell>
        </row>
        <row r="3026">
          <cell r="A3026">
            <v>36572213</v>
          </cell>
          <cell r="B3026" t="str">
            <v>[大人ｶﾜｲｲ]ｷｳﾝ</v>
          </cell>
        </row>
        <row r="3027">
          <cell r="A3027">
            <v>35573211</v>
          </cell>
          <cell r="B3027" t="str">
            <v>[胸はﾛﾏﾝ]ｷｳﾝ</v>
          </cell>
        </row>
        <row r="3028">
          <cell r="A3028">
            <v>35574213</v>
          </cell>
          <cell r="B3028" t="str">
            <v>[夜空の星]ｷｳﾝ</v>
          </cell>
        </row>
        <row r="3029">
          <cell r="A3029">
            <v>37575211</v>
          </cell>
          <cell r="B3029" t="str">
            <v>[宇宙の秘密]ｷｳﾝ</v>
          </cell>
        </row>
        <row r="3030">
          <cell r="A3030">
            <v>37576213</v>
          </cell>
          <cell r="B3030" t="str">
            <v>[Cosume]ｷｳﾝ</v>
          </cell>
        </row>
        <row r="3031">
          <cell r="A3031">
            <v>35577211</v>
          </cell>
          <cell r="B3031" t="str">
            <v>[癒しの歌姫]ﾌﾞｴﾙ</v>
          </cell>
        </row>
        <row r="3032">
          <cell r="A3032">
            <v>35577212</v>
          </cell>
          <cell r="B3032" t="str">
            <v>[癒しの歌姫]ﾌﾞｴﾙ+</v>
          </cell>
        </row>
        <row r="3033">
          <cell r="A3033">
            <v>35577213</v>
          </cell>
          <cell r="B3033" t="str">
            <v>[ﾊｰﾄﾌﾙLIVE]ﾌﾞｴﾙ</v>
          </cell>
        </row>
        <row r="3034">
          <cell r="A3034">
            <v>16578211</v>
          </cell>
          <cell r="B3034" t="str">
            <v>[歌姫暴走中]極･ﾌﾞｴﾙ</v>
          </cell>
        </row>
        <row r="3035">
          <cell r="A3035">
            <v>16578212</v>
          </cell>
          <cell r="B3035" t="str">
            <v>[歌姫暴走中]極･ﾌﾞｴﾙ+</v>
          </cell>
        </row>
        <row r="3036">
          <cell r="A3036">
            <v>16578213</v>
          </cell>
          <cell r="B3036" t="str">
            <v>[掻壊ｽﾃｰｼﾞﾝｸﾞ]極･ﾌﾞｴﾙ</v>
          </cell>
        </row>
        <row r="3037">
          <cell r="A3037">
            <v>25579211</v>
          </cell>
          <cell r="B3037" t="str">
            <v>[暗黒ﾃﾞｨｰﾊﾞ]真極･ﾌﾞｴﾙ</v>
          </cell>
        </row>
        <row r="3038">
          <cell r="A3038">
            <v>25579212</v>
          </cell>
          <cell r="B3038" t="str">
            <v>[暗黒ﾃﾞｨｰﾊﾞ]真極･ﾌﾞｴﾙ+</v>
          </cell>
        </row>
        <row r="3039">
          <cell r="A3039">
            <v>25579213</v>
          </cell>
          <cell r="B3039" t="str">
            <v>[闇夜の狂演]真極･ﾌﾞｴﾙ</v>
          </cell>
        </row>
        <row r="3040">
          <cell r="A3040">
            <v>36580211</v>
          </cell>
          <cell r="B3040" t="str">
            <v>ｱｲﾑ</v>
          </cell>
        </row>
        <row r="3041">
          <cell r="A3041">
            <v>36580212</v>
          </cell>
          <cell r="B3041" t="str">
            <v>ｱｲﾑ+</v>
          </cell>
        </row>
        <row r="3042">
          <cell r="A3042">
            <v>36580213</v>
          </cell>
          <cell r="B3042" t="str">
            <v>[獄火灯娘]ｱｲﾑ</v>
          </cell>
        </row>
        <row r="3043">
          <cell r="A3043">
            <v>17581211</v>
          </cell>
          <cell r="B3043" t="str">
            <v>[絢爛霊妃]鳳凰</v>
          </cell>
        </row>
        <row r="3044">
          <cell r="A3044">
            <v>17581212</v>
          </cell>
          <cell r="B3044" t="str">
            <v>[絢爛霊妃]鳳凰+</v>
          </cell>
        </row>
        <row r="3045">
          <cell r="A3045">
            <v>17581213</v>
          </cell>
          <cell r="B3045" t="str">
            <v>[高貴なるｱｲﾄﾞﾙ]鳳凰</v>
          </cell>
        </row>
        <row r="3046">
          <cell r="A3046">
            <v>27581213</v>
          </cell>
          <cell r="B3046" t="str">
            <v>[高貴なるｱｲﾄﾞﾙ]鳳凰</v>
          </cell>
        </row>
        <row r="3047">
          <cell r="A3047">
            <v>37581213</v>
          </cell>
          <cell r="B3047" t="str">
            <v>[高貴なるｱｲﾄﾞﾙ]鳳凰</v>
          </cell>
        </row>
        <row r="3048">
          <cell r="A3048">
            <v>37582211</v>
          </cell>
          <cell r="B3048" t="str">
            <v>[あいどるれっすん]ｲｻﾞﾅﾐ</v>
          </cell>
        </row>
        <row r="3049">
          <cell r="A3049">
            <v>37582212</v>
          </cell>
          <cell r="B3049" t="str">
            <v>[あいどるれっすん]ｲｻﾞﾅﾐ+</v>
          </cell>
        </row>
        <row r="3050">
          <cell r="A3050">
            <v>37582213</v>
          </cell>
          <cell r="B3050" t="str">
            <v>[ままどる!]ｲｻﾞﾅﾐ</v>
          </cell>
        </row>
        <row r="3051">
          <cell r="A3051">
            <v>27583211</v>
          </cell>
          <cell r="B3051" t="str">
            <v>[威圧系ｱｲﾄﾞﾙ]ﾍﾞﾙｾﾞﾊﾞﾌﾞ</v>
          </cell>
        </row>
        <row r="3052">
          <cell r="A3052">
            <v>27583212</v>
          </cell>
          <cell r="B3052" t="str">
            <v>[威圧系ｱｲﾄﾞﾙ]ﾍﾞﾙｾﾞﾊﾞﾌﾞ+</v>
          </cell>
        </row>
        <row r="3053">
          <cell r="A3053">
            <v>27583213</v>
          </cell>
          <cell r="B3053" t="str">
            <v>[ﾏｽﾀｰｵﾌﾞSLM]ﾍﾞﾙｾﾞﾊﾞﾌﾞ</v>
          </cell>
        </row>
        <row r="3054">
          <cell r="A3054">
            <v>36584211</v>
          </cell>
          <cell r="B3054" t="str">
            <v>[ｵｰﾃﾞｨｼｮﾝ突破]ｶﾞｰﾌﾟ</v>
          </cell>
        </row>
        <row r="3055">
          <cell r="A3055">
            <v>36584212</v>
          </cell>
          <cell r="B3055" t="str">
            <v>[ｵｰﾃﾞｨｼｮﾝ突破]ｶﾞｰﾌﾟ+</v>
          </cell>
        </row>
        <row r="3056">
          <cell r="A3056">
            <v>36584213</v>
          </cell>
          <cell r="B3056" t="str">
            <v>[夢のSLMﾃﾞﾋﾞｭｰ]ｶﾞｰﾌﾟ</v>
          </cell>
        </row>
        <row r="3057">
          <cell r="A3057">
            <v>36585211</v>
          </cell>
          <cell r="B3057" t="str">
            <v>[戸惑うお花]ｵﾔﾕﾋﾞﾋﾒ</v>
          </cell>
        </row>
        <row r="3058">
          <cell r="A3058">
            <v>36585212</v>
          </cell>
          <cell r="B3058" t="str">
            <v>[戸惑うお花]ｵﾔﾕﾋﾞﾋﾒ+</v>
          </cell>
        </row>
        <row r="3059">
          <cell r="A3059">
            <v>36585213</v>
          </cell>
          <cell r="B3059" t="str">
            <v>[ﾄﾞｷﾞﾏｷﾞﾃﾞﾋﾞｭｰ]ｵﾔﾕﾋﾞﾋﾒ</v>
          </cell>
        </row>
        <row r="3060">
          <cell r="A3060">
            <v>16586211</v>
          </cell>
          <cell r="B3060" t="str">
            <v>[ｱｲﾄﾞﾙ戦乙女]ｳﾞｧﾙｷﾘｰ</v>
          </cell>
        </row>
        <row r="3061">
          <cell r="A3061">
            <v>16586212</v>
          </cell>
          <cell r="B3061" t="str">
            <v>[ｱｲﾄﾞﾙ戦乙女]ｳﾞｧﾙｷﾘｰ+</v>
          </cell>
        </row>
        <row r="3062">
          <cell r="A3062">
            <v>16586213</v>
          </cell>
          <cell r="B3062" t="str">
            <v>[戦う嫁ﾄﾞﾙ]ｳﾞｧﾙｷﾘｰ</v>
          </cell>
        </row>
        <row r="3063">
          <cell r="A3063">
            <v>16587211</v>
          </cell>
          <cell r="B3063" t="str">
            <v>[笑顔職人]ﾚﾌﾟﾗｺｰﾝ</v>
          </cell>
        </row>
        <row r="3064">
          <cell r="A3064">
            <v>16587212</v>
          </cell>
          <cell r="B3064" t="str">
            <v>[笑顔職人]ﾚﾌﾟﾗｺｰﾝ+</v>
          </cell>
        </row>
        <row r="3065">
          <cell r="A3065">
            <v>16587213</v>
          </cell>
          <cell r="B3065" t="str">
            <v>[働くｱｲﾄﾞﾙ!]ﾚﾌﾟﾗｺｰﾝ</v>
          </cell>
        </row>
        <row r="3066">
          <cell r="A3066">
            <v>26588211</v>
          </cell>
          <cell r="B3066" t="str">
            <v>[棍棒ﾀﾞﾝｽ]ｲｴﾃｨ</v>
          </cell>
        </row>
        <row r="3067">
          <cell r="A3067">
            <v>26588212</v>
          </cell>
          <cell r="B3067" t="str">
            <v>[棍棒ﾀﾞﾝｽ]ｲｴﾃｨ+</v>
          </cell>
        </row>
        <row r="3068">
          <cell r="A3068">
            <v>26588213</v>
          </cell>
          <cell r="B3068" t="str">
            <v>[ｽﾉｰｱｲﾄﾞﾙ]ｲｴﾃｨ</v>
          </cell>
        </row>
        <row r="3069">
          <cell r="A3069">
            <v>26589211</v>
          </cell>
          <cell r="B3069" t="str">
            <v>[ｷﾒﾎﾟｰｽﾞ]ｳﾞｧﾚﾌｫｰﾙ</v>
          </cell>
        </row>
        <row r="3070">
          <cell r="A3070">
            <v>26589212</v>
          </cell>
          <cell r="B3070" t="str">
            <v>[ｷﾒﾎﾟｰｽﾞ]ｳﾞｧﾚﾌｫｰﾙ+</v>
          </cell>
        </row>
        <row r="3071">
          <cell r="A3071">
            <v>26589213</v>
          </cell>
          <cell r="B3071" t="str">
            <v>[ﾈｺﾐﾐｱｲﾄﾞﾙ!]ｳﾞｧﾚﾌｫｰﾙ</v>
          </cell>
        </row>
        <row r="3072">
          <cell r="A3072">
            <v>34590211</v>
          </cell>
          <cell r="B3072" t="str">
            <v>[衣装ﾁｪﾝｼﾞ]ﾗﾀﾄｽｸ</v>
          </cell>
        </row>
        <row r="3073">
          <cell r="A3073">
            <v>34590212</v>
          </cell>
          <cell r="B3073" t="str">
            <v>[衣装ﾁｪﾝｼﾞ]ﾗﾀﾄｽｸ+</v>
          </cell>
        </row>
        <row r="3074">
          <cell r="A3074">
            <v>34590213</v>
          </cell>
          <cell r="B3074" t="str">
            <v>[ｻﾌﾟﾗｲｽﾞﾗｲﾌﾞ!]ﾗﾀﾄｽｸ</v>
          </cell>
        </row>
        <row r="3075">
          <cell r="A3075">
            <v>24591211</v>
          </cell>
          <cell r="B3075" t="str">
            <v>[石化☆ｽﾏｲﾙ]ﾒﾃﾞｭｰｻ</v>
          </cell>
        </row>
        <row r="3076">
          <cell r="A3076">
            <v>24591212</v>
          </cell>
          <cell r="B3076" t="str">
            <v>[石化☆ｽﾏｲﾙ]ﾒﾃﾞｭｰｻ+</v>
          </cell>
        </row>
        <row r="3077">
          <cell r="A3077">
            <v>24591213</v>
          </cell>
          <cell r="B3077" t="str">
            <v>[邪眼☆ｳｲﾝｸ]ﾒﾃﾞｭｰｻ</v>
          </cell>
        </row>
        <row r="3078">
          <cell r="A3078">
            <v>14592211</v>
          </cell>
          <cell r="B3078" t="str">
            <v>[みゃぉず]ﾊﾞｽﾃﾄ</v>
          </cell>
        </row>
        <row r="3079">
          <cell r="A3079">
            <v>14592212</v>
          </cell>
          <cell r="B3079" t="str">
            <v>[みゃぉず]ﾊﾞｽﾃﾄ+</v>
          </cell>
        </row>
        <row r="3080">
          <cell r="A3080">
            <v>14592213</v>
          </cell>
          <cell r="B3080" t="str">
            <v>[ご褒美ﾆｬﾝﾆｬﾝ♪]ﾊﾞｽﾃﾄ</v>
          </cell>
        </row>
        <row r="3081">
          <cell r="A3081">
            <v>36670011</v>
          </cell>
          <cell r="B3081" t="str">
            <v>[おめかし]ﾘﾃﾞｨｱ</v>
          </cell>
        </row>
        <row r="3082">
          <cell r="A3082">
            <v>36670012</v>
          </cell>
          <cell r="B3082" t="str">
            <v>[おめかし]ﾘﾃﾞｨｱ+</v>
          </cell>
        </row>
        <row r="3083">
          <cell r="A3083">
            <v>36670013</v>
          </cell>
          <cell r="B3083" t="str">
            <v>[あなたへ]ﾘﾃﾞｨｱ</v>
          </cell>
        </row>
        <row r="3084">
          <cell r="A3084">
            <v>14051111</v>
          </cell>
          <cell r="B3084" t="str">
            <v>[天界ｱｲﾄﾞﾙ]ｻｷｴﾙ</v>
          </cell>
        </row>
        <row r="3085">
          <cell r="A3085">
            <v>14051112</v>
          </cell>
          <cell r="B3085" t="str">
            <v>[天界ｱｲﾄﾞﾙ]ｻｷｴﾙ+</v>
          </cell>
        </row>
        <row r="3086">
          <cell r="A3086">
            <v>14051113</v>
          </cell>
          <cell r="B3086" t="str">
            <v>[富豪ｱｲﾄﾞﾙ]ｻｷｴﾙ</v>
          </cell>
        </row>
        <row r="3087">
          <cell r="A3087">
            <v>24053111</v>
          </cell>
          <cell r="B3087" t="str">
            <v>[地獄級ｱｲﾄﾞﾙ]ﾒﾌｨｽﾄﾌｪﾚｽ</v>
          </cell>
        </row>
        <row r="3088">
          <cell r="A3088">
            <v>24053112</v>
          </cell>
          <cell r="B3088" t="str">
            <v>[地獄級ｱｲﾄﾞﾙ]ﾒﾌｨｽﾄﾌｪﾚｽ+</v>
          </cell>
        </row>
        <row r="3089">
          <cell r="A3089">
            <v>24053113</v>
          </cell>
          <cell r="B3089" t="str">
            <v>[誘惑悪魔ｱｲﾄﾞﾙ]ﾒﾌｨｽﾄﾌｪﾚｽ</v>
          </cell>
        </row>
        <row r="3090">
          <cell r="A3090">
            <v>27593211</v>
          </cell>
          <cell r="B3090" t="str">
            <v>ﾀﾞﾝﾋﾟｰﾙ</v>
          </cell>
        </row>
        <row r="3091">
          <cell r="A3091">
            <v>27593212</v>
          </cell>
          <cell r="B3091" t="str">
            <v>ﾀﾞﾝﾋﾟｰﾙ+</v>
          </cell>
        </row>
        <row r="3092">
          <cell r="A3092">
            <v>27593213</v>
          </cell>
          <cell r="B3092" t="str">
            <v>[異端の眷族]ﾀﾞﾝﾋﾟｰﾙ</v>
          </cell>
        </row>
        <row r="3093">
          <cell r="A3093">
            <v>16594211</v>
          </cell>
          <cell r="B3093" t="str">
            <v>ｳﾞｧﾝﾊﾟｲｱﾛｰﾄﾞ</v>
          </cell>
        </row>
        <row r="3094">
          <cell r="A3094">
            <v>16594212</v>
          </cell>
          <cell r="B3094" t="str">
            <v>ｳﾞｧﾝﾊﾟｲｱﾛｰﾄﾞ+</v>
          </cell>
        </row>
        <row r="3095">
          <cell r="A3095">
            <v>16594213</v>
          </cell>
          <cell r="B3095" t="str">
            <v>[深淵黒王]ｳﾞｧﾝﾊﾟｲｱﾛｰﾄﾞ</v>
          </cell>
        </row>
        <row r="3096">
          <cell r="A3096">
            <v>36595211</v>
          </cell>
          <cell r="B3096" t="str">
            <v>[]ｳﾞｧﾝﾊﾟｲｱ</v>
          </cell>
        </row>
        <row r="3097">
          <cell r="A3097">
            <v>36595212</v>
          </cell>
          <cell r="B3097" t="str">
            <v>[]ｳﾞｧﾝﾊﾟｲｱ+</v>
          </cell>
        </row>
        <row r="3098">
          <cell r="A3098">
            <v>36595213</v>
          </cell>
          <cell r="B3098" t="str">
            <v>[愛の契り]ｳﾞｧﾝﾊﾟｲｱ</v>
          </cell>
        </row>
        <row r="3099">
          <cell r="A3099">
            <v>24596211</v>
          </cell>
          <cell r="B3099" t="str">
            <v>[]ﾁｭﾊﾟｶﾌﾞﾗ</v>
          </cell>
        </row>
        <row r="3100">
          <cell r="A3100">
            <v>24596212</v>
          </cell>
          <cell r="B3100" t="str">
            <v>[]ﾁｭﾊﾟｶﾌﾞﾗ+</v>
          </cell>
        </row>
        <row r="3101">
          <cell r="A3101">
            <v>24596213</v>
          </cell>
          <cell r="B3101" t="str">
            <v>[血の宴]ﾁｭﾊﾟｶﾌﾞﾗ</v>
          </cell>
        </row>
        <row r="3102">
          <cell r="A3102">
            <v>17597211</v>
          </cell>
          <cell r="B3102" t="str">
            <v>[]ﾊｰﾄｸｲｰﾝ</v>
          </cell>
        </row>
        <row r="3103">
          <cell r="A3103">
            <v>17597212</v>
          </cell>
          <cell r="B3103" t="str">
            <v>[]ﾊｰﾄｸｲｰﾝ+</v>
          </cell>
        </row>
        <row r="3104">
          <cell r="A3104">
            <v>17597213</v>
          </cell>
          <cell r="B3104" t="str">
            <v>[]ﾊｰﾄｸｲｰﾝ</v>
          </cell>
        </row>
        <row r="3105">
          <cell r="A3105">
            <v>36598211</v>
          </cell>
          <cell r="B3105" t="str">
            <v>ﾄﾗﾝﾌﾟﾅｲﾄ</v>
          </cell>
        </row>
        <row r="3106">
          <cell r="A3106">
            <v>36598212</v>
          </cell>
          <cell r="B3106" t="str">
            <v>ﾄﾗﾝﾌﾟﾅｲﾄ+</v>
          </cell>
        </row>
        <row r="3107">
          <cell r="A3107">
            <v>36598213</v>
          </cell>
          <cell r="B3107" t="str">
            <v>[]ﾄﾗﾝﾌﾟﾅｲﾄ</v>
          </cell>
        </row>
        <row r="3108">
          <cell r="A3108">
            <v>37599211</v>
          </cell>
          <cell r="B3108" t="str">
            <v>[]ﾁｪｼｬ猫</v>
          </cell>
        </row>
        <row r="3109">
          <cell r="A3109">
            <v>37599212</v>
          </cell>
          <cell r="B3109" t="str">
            <v>[]ﾁｪｼｬ猫+</v>
          </cell>
        </row>
        <row r="3110">
          <cell r="A3110">
            <v>37599213</v>
          </cell>
          <cell r="B3110" t="str">
            <v>[]ﾁｪｼｬ猫</v>
          </cell>
        </row>
        <row r="3111">
          <cell r="A3111">
            <v>17599213</v>
          </cell>
          <cell r="B3111" t="str">
            <v>[]ﾁｪｼｬ猫</v>
          </cell>
        </row>
        <row r="3112">
          <cell r="A3112">
            <v>27599213</v>
          </cell>
          <cell r="B3112" t="str">
            <v>[]ﾁｪｼｬ猫</v>
          </cell>
        </row>
        <row r="3113">
          <cell r="A3113">
            <v>17600211</v>
          </cell>
          <cell r="B3113" t="str">
            <v>[]ｱﾘｽ</v>
          </cell>
        </row>
        <row r="3114">
          <cell r="A3114">
            <v>17600212</v>
          </cell>
          <cell r="B3114" t="str">
            <v>[]ｱﾘｽ+</v>
          </cell>
        </row>
        <row r="3115">
          <cell r="A3115">
            <v>17600213</v>
          </cell>
          <cell r="B3115" t="str">
            <v>[]ｱﾘｽ</v>
          </cell>
        </row>
        <row r="3116">
          <cell r="A3116">
            <v>26601211</v>
          </cell>
          <cell r="B3116" t="str">
            <v>[]ﾏｯﾄﾞﾊｯﾀｰ</v>
          </cell>
        </row>
        <row r="3117">
          <cell r="A3117">
            <v>26601212</v>
          </cell>
          <cell r="B3117" t="str">
            <v>[]ﾏｯﾄﾞﾊｯﾀｰ+</v>
          </cell>
        </row>
        <row r="3118">
          <cell r="A3118">
            <v>26601213</v>
          </cell>
          <cell r="B3118" t="str">
            <v>[]ﾏｯﾄﾞﾊｯﾀｰ</v>
          </cell>
        </row>
        <row r="3119">
          <cell r="A3119">
            <v>34602211</v>
          </cell>
          <cell r="B3119" t="str">
            <v>ﾎﾜｲﾄﾗﾋﾞｯﾄ</v>
          </cell>
        </row>
        <row r="3120">
          <cell r="A3120">
            <v>34602212</v>
          </cell>
          <cell r="B3120" t="str">
            <v>ﾎﾜｲﾄﾗﾋﾞｯﾄ+</v>
          </cell>
        </row>
        <row r="3121">
          <cell r="A3121">
            <v>34602213</v>
          </cell>
          <cell r="B3121" t="str">
            <v>[]ﾎﾜｲﾄﾗﾋﾞｯﾄ</v>
          </cell>
        </row>
        <row r="3122">
          <cell r="A3122">
            <v>36603211</v>
          </cell>
          <cell r="B3122" t="str">
            <v>[]ｷﾙｹｰ</v>
          </cell>
        </row>
        <row r="3123">
          <cell r="A3123">
            <v>36603212</v>
          </cell>
          <cell r="B3123" t="str">
            <v>[]ｷﾙｹｰ+</v>
          </cell>
        </row>
        <row r="3124">
          <cell r="A3124">
            <v>36603213</v>
          </cell>
          <cell r="B3124" t="str">
            <v>[]ｷﾙｹｰ</v>
          </cell>
        </row>
        <row r="3125">
          <cell r="A3125">
            <v>16604211</v>
          </cell>
          <cell r="B3125" t="str">
            <v>[]ｱﾏﾃﾗｽ</v>
          </cell>
        </row>
        <row r="3126">
          <cell r="A3126">
            <v>16604212</v>
          </cell>
          <cell r="B3126" t="str">
            <v>[]ｱﾏﾃﾗｽ+</v>
          </cell>
        </row>
        <row r="3127">
          <cell r="A3127">
            <v>16604213</v>
          </cell>
          <cell r="B3127" t="str">
            <v>[]ｱﾏﾃﾗｽ</v>
          </cell>
        </row>
        <row r="3128">
          <cell r="A3128">
            <v>26605211</v>
          </cell>
          <cell r="B3128" t="str">
            <v>[]ｱﾏﾃﾗｽ</v>
          </cell>
        </row>
        <row r="3129">
          <cell r="A3129">
            <v>26605212</v>
          </cell>
          <cell r="B3129" t="str">
            <v>[]ｱﾏﾃﾗｽ+</v>
          </cell>
        </row>
        <row r="3130">
          <cell r="A3130">
            <v>26605213</v>
          </cell>
          <cell r="B3130" t="str">
            <v>[]ｱﾏﾃﾗｽ</v>
          </cell>
        </row>
        <row r="3131">
          <cell r="A3131">
            <v>36606211</v>
          </cell>
          <cell r="B3131" t="str">
            <v>[]ｱﾏﾃﾗｽ</v>
          </cell>
        </row>
        <row r="3132">
          <cell r="A3132">
            <v>36606212</v>
          </cell>
          <cell r="B3132" t="str">
            <v>[]ｱﾏﾃﾗｽ+</v>
          </cell>
        </row>
        <row r="3133">
          <cell r="A3133">
            <v>36606213</v>
          </cell>
          <cell r="B3133" t="str">
            <v>[]ｱﾏﾃﾗｽ</v>
          </cell>
        </row>
        <row r="3134">
          <cell r="A3134">
            <v>13607211</v>
          </cell>
          <cell r="B3134" t="str">
            <v>[]ﾎﾟｾｲﾄﾞﾝ</v>
          </cell>
        </row>
        <row r="3135">
          <cell r="A3135">
            <v>14608211</v>
          </cell>
          <cell r="B3135" t="str">
            <v>[]ﾎﾟｾｲﾄﾞﾝ</v>
          </cell>
        </row>
        <row r="3136">
          <cell r="A3136">
            <v>16609211</v>
          </cell>
          <cell r="B3136" t="str">
            <v>[]ﾎﾟｾｲﾄﾞﾝ</v>
          </cell>
        </row>
        <row r="3137">
          <cell r="A3137">
            <v>16610213</v>
          </cell>
          <cell r="B3137" t="str">
            <v>[]ﾎﾟｾｲﾄﾞﾝ</v>
          </cell>
        </row>
        <row r="3138">
          <cell r="A3138">
            <v>15611211</v>
          </cell>
          <cell r="B3138" t="str">
            <v>[]ﾎﾟｾｲﾄﾞﾝ</v>
          </cell>
        </row>
        <row r="3139">
          <cell r="A3139">
            <v>15612213</v>
          </cell>
          <cell r="B3139" t="str">
            <v>[]ﾎﾟｾｲﾄﾞﾝ</v>
          </cell>
        </row>
        <row r="3140">
          <cell r="A3140">
            <v>17613211</v>
          </cell>
          <cell r="B3140" t="str">
            <v>[]ﾎﾟｾｲﾄﾞﾝ</v>
          </cell>
        </row>
        <row r="3141">
          <cell r="A3141">
            <v>17614213</v>
          </cell>
          <cell r="B3141" t="str">
            <v>[]ﾎﾟｾｲﾄﾞﾝ</v>
          </cell>
        </row>
        <row r="3142">
          <cell r="A3142">
            <v>23615211</v>
          </cell>
          <cell r="B3142" t="str">
            <v>[]ﾎﾟｾｲﾄﾞﾝ</v>
          </cell>
        </row>
        <row r="3143">
          <cell r="A3143">
            <v>24616211</v>
          </cell>
          <cell r="B3143" t="str">
            <v>[]ﾎﾟｾｲﾄﾞﾝ</v>
          </cell>
        </row>
        <row r="3144">
          <cell r="A3144">
            <v>26617211</v>
          </cell>
          <cell r="B3144" t="str">
            <v>[]ﾎﾟｾｲﾄﾞﾝ</v>
          </cell>
        </row>
        <row r="3145">
          <cell r="A3145">
            <v>26618213</v>
          </cell>
          <cell r="B3145" t="str">
            <v>[]ﾎﾟｾｲﾄﾞﾝ</v>
          </cell>
        </row>
        <row r="3146">
          <cell r="A3146">
            <v>25619211</v>
          </cell>
          <cell r="B3146" t="str">
            <v>[]ﾎﾟｾｲﾄﾞﾝ</v>
          </cell>
        </row>
        <row r="3147">
          <cell r="A3147">
            <v>25620213</v>
          </cell>
          <cell r="B3147" t="str">
            <v>[]ﾎﾟｾｲﾄﾞﾝ</v>
          </cell>
        </row>
        <row r="3148">
          <cell r="A3148">
            <v>27621211</v>
          </cell>
          <cell r="B3148" t="str">
            <v>[]ﾎﾟｾｲﾄﾞﾝ</v>
          </cell>
        </row>
        <row r="3149">
          <cell r="A3149">
            <v>27622213</v>
          </cell>
          <cell r="B3149" t="str">
            <v>[]ﾎﾟｾｲﾄﾞﾝ</v>
          </cell>
        </row>
        <row r="3150">
          <cell r="A3150">
            <v>33623211</v>
          </cell>
          <cell r="B3150" t="str">
            <v>[]ﾎﾟｾｲﾄﾞﾝ</v>
          </cell>
        </row>
        <row r="3151">
          <cell r="A3151">
            <v>34624211</v>
          </cell>
          <cell r="B3151" t="str">
            <v>[]ﾎﾟｾｲﾄﾞﾝ</v>
          </cell>
        </row>
        <row r="3152">
          <cell r="A3152">
            <v>36625211</v>
          </cell>
          <cell r="B3152" t="str">
            <v>[]ﾎﾟｾｲﾄﾞﾝ</v>
          </cell>
        </row>
        <row r="3153">
          <cell r="A3153">
            <v>36626213</v>
          </cell>
          <cell r="B3153" t="str">
            <v>[]ﾎﾟｾｲﾄﾞﾝ</v>
          </cell>
        </row>
        <row r="3154">
          <cell r="A3154">
            <v>35627211</v>
          </cell>
          <cell r="B3154" t="str">
            <v>[]ﾎﾟｾｲﾄﾞﾝ</v>
          </cell>
        </row>
        <row r="3155">
          <cell r="A3155">
            <v>35628213</v>
          </cell>
          <cell r="B3155" t="str">
            <v>[]ﾎﾟｾｲﾄﾞﾝ</v>
          </cell>
        </row>
        <row r="3156">
          <cell r="A3156">
            <v>37629211</v>
          </cell>
          <cell r="B3156" t="str">
            <v>[]ﾎﾟｾｲﾄﾞﾝ</v>
          </cell>
        </row>
        <row r="3157">
          <cell r="A3157">
            <v>37630213</v>
          </cell>
          <cell r="B3157" t="str">
            <v>[]ﾎﾟｾｲﾄﾞﾝ</v>
          </cell>
        </row>
        <row r="3158">
          <cell r="A3158">
            <v>25631211</v>
          </cell>
          <cell r="B3158" t="str">
            <v>ｳｪﾊﾟﾙ</v>
          </cell>
        </row>
        <row r="3159">
          <cell r="A3159">
            <v>25631212</v>
          </cell>
          <cell r="B3159" t="str">
            <v>ｳｪﾊﾟﾙ+</v>
          </cell>
        </row>
        <row r="3160">
          <cell r="A3160">
            <v>25631213</v>
          </cell>
          <cell r="B3160" t="str">
            <v>[]ｳｪﾊﾟﾙ</v>
          </cell>
        </row>
        <row r="3161">
          <cell r="A3161">
            <v>36632211</v>
          </cell>
          <cell r="B3161" t="str">
            <v>極･ｳｪﾊﾟﾙ</v>
          </cell>
        </row>
        <row r="3162">
          <cell r="A3162">
            <v>36632212</v>
          </cell>
          <cell r="B3162" t="str">
            <v>極･ｳｪﾊﾟﾙ+</v>
          </cell>
        </row>
        <row r="3163">
          <cell r="A3163">
            <v>36632213</v>
          </cell>
          <cell r="B3163" t="str">
            <v>[]極･ｳｪﾊﾟﾙ</v>
          </cell>
        </row>
        <row r="3164">
          <cell r="A3164">
            <v>15633211</v>
          </cell>
          <cell r="B3164" t="str">
            <v>真極･ｳｪﾊﾟﾙ</v>
          </cell>
        </row>
        <row r="3165">
          <cell r="A3165">
            <v>15633212</v>
          </cell>
          <cell r="B3165" t="str">
            <v>真極･ｳｪﾊﾟﾙ+</v>
          </cell>
        </row>
        <row r="3166">
          <cell r="A3166">
            <v>15633213</v>
          </cell>
          <cell r="B3166" t="str">
            <v>[]真極･ｳｪﾊﾟﾙ</v>
          </cell>
        </row>
        <row r="3167">
          <cell r="A3167">
            <v>26634211</v>
          </cell>
          <cell r="B3167" t="str">
            <v>ﾌｪｱﾘｰﾏｰﾒｲﾄﾞ</v>
          </cell>
        </row>
        <row r="3168">
          <cell r="A3168">
            <v>26634212</v>
          </cell>
          <cell r="B3168" t="str">
            <v>ﾌｪｱﾘｰﾏｰﾒｲﾄﾞ+</v>
          </cell>
        </row>
        <row r="3169">
          <cell r="A3169">
            <v>26634213</v>
          </cell>
          <cell r="B3169" t="str">
            <v>[]ﾌｪｱﾘｰﾏｰﾒｲﾄﾞ</v>
          </cell>
        </row>
        <row r="3170">
          <cell r="A3170">
            <v>18635211</v>
          </cell>
          <cell r="B3170" t="str">
            <v>[]ﾄｳﾃﾂ</v>
          </cell>
        </row>
        <row r="3171">
          <cell r="A3171">
            <v>18635212</v>
          </cell>
          <cell r="B3171" t="str">
            <v>[]ﾄｳﾃﾂ+</v>
          </cell>
        </row>
        <row r="3172">
          <cell r="A3172">
            <v>18635213</v>
          </cell>
          <cell r="B3172" t="str">
            <v>[]ﾄｳﾃﾂ</v>
          </cell>
        </row>
        <row r="3173">
          <cell r="A3173">
            <v>28635213</v>
          </cell>
          <cell r="B3173" t="str">
            <v>[]ﾄｳﾃﾂ</v>
          </cell>
        </row>
        <row r="3174">
          <cell r="A3174">
            <v>38635213</v>
          </cell>
          <cell r="B3174" t="str">
            <v>[]ﾄｳﾃﾂ</v>
          </cell>
        </row>
        <row r="3175">
          <cell r="A3175">
            <v>17636211</v>
          </cell>
          <cell r="B3175" t="str">
            <v>[]茨木童子</v>
          </cell>
        </row>
        <row r="3176">
          <cell r="A3176">
            <v>17636212</v>
          </cell>
          <cell r="B3176" t="str">
            <v>[]茨木童子+</v>
          </cell>
        </row>
        <row r="3177">
          <cell r="A3177">
            <v>17636213</v>
          </cell>
          <cell r="B3177" t="str">
            <v>[]茨木童子</v>
          </cell>
        </row>
        <row r="3178">
          <cell r="A3178">
            <v>37637211</v>
          </cell>
          <cell r="B3178" t="str">
            <v>[]ﾍﾞﾛﾎﾞｰｸﾞ</v>
          </cell>
        </row>
        <row r="3179">
          <cell r="A3179">
            <v>37637212</v>
          </cell>
          <cell r="B3179" t="str">
            <v>[]ﾍﾞﾛﾎﾞｰｸﾞ+</v>
          </cell>
        </row>
        <row r="3180">
          <cell r="A3180">
            <v>37637213</v>
          </cell>
          <cell r="B3180" t="str">
            <v>[]ﾍﾞﾛﾎﾞｰｸﾞ</v>
          </cell>
        </row>
        <row r="3181">
          <cell r="A3181">
            <v>16638211</v>
          </cell>
          <cell r="B3181" t="str">
            <v>[]ｱﾘｱﾝﾛｯﾄﾞ</v>
          </cell>
        </row>
        <row r="3182">
          <cell r="A3182">
            <v>16638212</v>
          </cell>
          <cell r="B3182" t="str">
            <v>[]ｱﾘｱﾝﾛｯﾄﾞ+</v>
          </cell>
        </row>
        <row r="3183">
          <cell r="A3183">
            <v>16638213</v>
          </cell>
          <cell r="B3183" t="str">
            <v>[]ｱﾘｱﾝﾛｯﾄﾞ</v>
          </cell>
        </row>
        <row r="3184">
          <cell r="A3184">
            <v>16639211</v>
          </cell>
          <cell r="B3184" t="str">
            <v>[]輝夜姫</v>
          </cell>
        </row>
        <row r="3185">
          <cell r="A3185">
            <v>16639212</v>
          </cell>
          <cell r="B3185" t="str">
            <v>[]輝夜姫+</v>
          </cell>
        </row>
        <row r="3186">
          <cell r="A3186">
            <v>16639213</v>
          </cell>
          <cell r="B3186" t="str">
            <v>[]輝夜姫</v>
          </cell>
        </row>
        <row r="3187">
          <cell r="A3187">
            <v>26640211</v>
          </cell>
          <cell r="B3187" t="str">
            <v>[]ｹﾙﾌﾞ</v>
          </cell>
        </row>
        <row r="3188">
          <cell r="A3188">
            <v>26640212</v>
          </cell>
          <cell r="B3188" t="str">
            <v>[]ｹﾙﾌﾞ+</v>
          </cell>
        </row>
        <row r="3189">
          <cell r="A3189">
            <v>26640213</v>
          </cell>
          <cell r="B3189" t="str">
            <v>[]ｹﾙﾌﾞ</v>
          </cell>
        </row>
        <row r="3190">
          <cell r="A3190">
            <v>26641211</v>
          </cell>
          <cell r="B3190" t="str">
            <v>[]ﾃｨｱﾏﾄ</v>
          </cell>
        </row>
        <row r="3191">
          <cell r="A3191">
            <v>26641212</v>
          </cell>
          <cell r="B3191" t="str">
            <v>[]ﾃｨｱﾏﾄ+</v>
          </cell>
        </row>
        <row r="3192">
          <cell r="A3192">
            <v>26641213</v>
          </cell>
          <cell r="B3192" t="str">
            <v>[]ﾃｨｱﾏﾄ</v>
          </cell>
        </row>
        <row r="3193">
          <cell r="A3193">
            <v>36642211</v>
          </cell>
          <cell r="B3193" t="str">
            <v>[]ｱﾑﾄﾞｼｱｽ</v>
          </cell>
        </row>
        <row r="3194">
          <cell r="A3194">
            <v>36642212</v>
          </cell>
          <cell r="B3194" t="str">
            <v>[]ｱﾑﾄﾞｼｱｽ+</v>
          </cell>
        </row>
        <row r="3195">
          <cell r="A3195">
            <v>36642213</v>
          </cell>
          <cell r="B3195" t="str">
            <v>[]ｱﾑﾄﾞｼｱｽ</v>
          </cell>
        </row>
        <row r="3196">
          <cell r="A3196">
            <v>36643211</v>
          </cell>
          <cell r="B3196" t="str">
            <v>[]ﾘｯﾁ</v>
          </cell>
        </row>
        <row r="3197">
          <cell r="A3197">
            <v>36643212</v>
          </cell>
          <cell r="B3197" t="str">
            <v>[]ﾘｯﾁ+</v>
          </cell>
        </row>
        <row r="3198">
          <cell r="A3198">
            <v>36643213</v>
          </cell>
          <cell r="B3198" t="str">
            <v>[]ﾘｯﾁ</v>
          </cell>
        </row>
        <row r="3199">
          <cell r="A3199">
            <v>14644211</v>
          </cell>
          <cell r="B3199" t="str">
            <v>[]ｾｴﾚ</v>
          </cell>
        </row>
        <row r="3200">
          <cell r="A3200">
            <v>14644212</v>
          </cell>
          <cell r="B3200" t="str">
            <v>[]ｾｴﾚ+</v>
          </cell>
        </row>
        <row r="3201">
          <cell r="A3201">
            <v>14644213</v>
          </cell>
          <cell r="B3201" t="str">
            <v>[]ｾｴﾚ</v>
          </cell>
        </row>
        <row r="3202">
          <cell r="A3202">
            <v>24645211</v>
          </cell>
          <cell r="B3202" t="str">
            <v>[]ﾃｨﾀﾝ</v>
          </cell>
        </row>
        <row r="3203">
          <cell r="A3203">
            <v>24645212</v>
          </cell>
          <cell r="B3203" t="str">
            <v>[]ﾃｨﾀﾝ+</v>
          </cell>
        </row>
        <row r="3204">
          <cell r="A3204">
            <v>24645213</v>
          </cell>
          <cell r="B3204" t="str">
            <v>[]ﾃｨﾀﾝ</v>
          </cell>
        </row>
        <row r="3205">
          <cell r="A3205">
            <v>34646211</v>
          </cell>
          <cell r="B3205" t="str">
            <v>[]ｳﾗﾆｱ</v>
          </cell>
        </row>
        <row r="3206">
          <cell r="A3206">
            <v>34646212</v>
          </cell>
          <cell r="B3206" t="str">
            <v>[]ｳﾗﾆｱ+</v>
          </cell>
        </row>
        <row r="3207">
          <cell r="A3207">
            <v>34646213</v>
          </cell>
          <cell r="B3207" t="str">
            <v>[]ｳﾗﾆｱ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イテム"/>
      <sheetName val="交換アイテムマッピング"/>
      <sheetName val="交換アイテム"/>
      <sheetName val="ログインボーナス"/>
      <sheetName val="ログインスタンプ"/>
      <sheetName val="ログインスタンプ褒賞"/>
      <sheetName val="コミュニティ参加褒賞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0</v>
          </cell>
          <cell r="B2">
            <v>0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</v>
          </cell>
          <cell r="B4" t="str">
            <v>ｷｭｱﾊｰﾌﾞ</v>
          </cell>
        </row>
        <row r="5">
          <cell r="A5">
            <v>2</v>
          </cell>
          <cell r="B5" t="str">
            <v>ﾌｫｰｽﾊｰﾌﾞ</v>
          </cell>
        </row>
        <row r="6">
          <cell r="A6">
            <v>3</v>
          </cell>
          <cell r="B6" t="str">
            <v>守護鎖</v>
          </cell>
        </row>
        <row r="7">
          <cell r="A7">
            <v>11</v>
          </cell>
          <cell r="B7" t="str">
            <v>[自分用]ﾐﾆｷｭｱﾊｰﾌﾞ</v>
          </cell>
        </row>
        <row r="8">
          <cell r="A8">
            <v>12</v>
          </cell>
          <cell r="B8" t="str">
            <v>[自分用]ﾐﾆﾌｫｰｽﾊｰﾌﾞ</v>
          </cell>
        </row>
        <row r="9">
          <cell r="A9">
            <v>21</v>
          </cell>
          <cell r="B9" t="str">
            <v>[自分用]ｷｭｱﾊｰﾌﾞ</v>
          </cell>
        </row>
        <row r="10">
          <cell r="A10">
            <v>22</v>
          </cell>
          <cell r="B10" t="str">
            <v>[自分用]ﾌｫｰｽﾊｰﾌﾞ</v>
          </cell>
        </row>
        <row r="11">
          <cell r="A11">
            <v>31</v>
          </cell>
          <cell r="B11" t="str">
            <v>ﾐﾆｷｭｱﾊｰﾌﾞ</v>
          </cell>
        </row>
        <row r="12">
          <cell r="A12">
            <v>32</v>
          </cell>
          <cell r="B12" t="str">
            <v>ﾐﾆﾌｫｰｽﾊｰﾌﾞ</v>
          </cell>
        </row>
        <row r="13">
          <cell r="A13">
            <v>41</v>
          </cell>
          <cell r="B13" t="str">
            <v>ｷｭｱｱｲｽ</v>
          </cell>
        </row>
        <row r="14">
          <cell r="A14">
            <v>42</v>
          </cell>
          <cell r="B14" t="str">
            <v>ﾌｫｰｽｱｲｽ</v>
          </cell>
        </row>
        <row r="15">
          <cell r="A15">
            <v>206</v>
          </cell>
          <cell r="B15" t="str">
            <v>ﾊﾞﾄﾙﾎﾟｰｼｮﾝ</v>
          </cell>
        </row>
        <row r="16">
          <cell r="A16">
            <v>207</v>
          </cell>
          <cell r="B16" t="str">
            <v>ﾐﾆﾊﾞﾄﾙﾎﾟｰｼｮﾝ</v>
          </cell>
        </row>
        <row r="17">
          <cell r="A17">
            <v>52</v>
          </cell>
          <cell r="B17" t="str">
            <v>ｵｰﾄﾌｫｰｽﾊｰﾌﾞ</v>
          </cell>
        </row>
        <row r="18">
          <cell r="A18">
            <v>2001</v>
          </cell>
          <cell r="B18" t="str">
            <v>ｿｳﾙｼｰﾄﾞ</v>
          </cell>
        </row>
        <row r="19">
          <cell r="A19">
            <v>9000</v>
          </cell>
          <cell r="B19" t="str">
            <v>振り分けptﾘｾｯﾄ薬</v>
          </cell>
        </row>
        <row r="20">
          <cell r="A20">
            <v>7000</v>
          </cell>
          <cell r="B20" t="str">
            <v>幻獣石</v>
          </cell>
        </row>
        <row r="21">
          <cell r="A21">
            <v>226</v>
          </cell>
          <cell r="B21" t="str">
            <v>聖夜のｹｰｷ</v>
          </cell>
        </row>
        <row r="22">
          <cell r="A22">
            <v>227</v>
          </cell>
          <cell r="B22" t="str">
            <v>迎春おせち</v>
          </cell>
        </row>
        <row r="23">
          <cell r="A23">
            <v>6012</v>
          </cell>
          <cell r="B23" t="str">
            <v>LSR振り袖姫引換券</v>
          </cell>
        </row>
        <row r="24">
          <cell r="A24">
            <v>228</v>
          </cell>
          <cell r="B24" t="str">
            <v>ﾁｮｺｹｰｷ</v>
          </cell>
        </row>
        <row r="25">
          <cell r="A25">
            <v>61</v>
          </cell>
          <cell r="B25" t="str">
            <v>ﾊﾞﾚﾝﾀｲﾝﾁｮｺ</v>
          </cell>
        </row>
        <row r="26">
          <cell r="A26">
            <v>229</v>
          </cell>
          <cell r="B26" t="str">
            <v>さくら餅</v>
          </cell>
        </row>
        <row r="27">
          <cell r="A27">
            <v>330</v>
          </cell>
          <cell r="B27" t="str">
            <v>お菓子引換券</v>
          </cell>
        </row>
        <row r="28">
          <cell r="A28">
            <v>331</v>
          </cell>
          <cell r="B28" t="str">
            <v>極上お菓子引換券</v>
          </cell>
        </row>
        <row r="29">
          <cell r="A29">
            <v>230</v>
          </cell>
          <cell r="B29" t="str">
            <v>うさぎ饅頭</v>
          </cell>
        </row>
        <row r="30">
          <cell r="A30">
            <v>332</v>
          </cell>
          <cell r="B30" t="str">
            <v>お菓子引換券</v>
          </cell>
        </row>
        <row r="31">
          <cell r="A31">
            <v>333</v>
          </cell>
          <cell r="B31" t="str">
            <v>極上お菓子引換券</v>
          </cell>
        </row>
        <row r="32">
          <cell r="A32">
            <v>231</v>
          </cell>
          <cell r="B32" t="str">
            <v>萌えｵﾑ</v>
          </cell>
        </row>
        <row r="33">
          <cell r="A33">
            <v>5003</v>
          </cell>
          <cell r="B33" t="str">
            <v>投票券</v>
          </cell>
        </row>
        <row r="34">
          <cell r="A34">
            <v>232</v>
          </cell>
          <cell r="B34" t="str">
            <v>指輪ｷｬﾝﾃﾞｨｰ</v>
          </cell>
        </row>
        <row r="35">
          <cell r="A35">
            <v>233</v>
          </cell>
          <cell r="B35" t="str">
            <v>[高級]妖精の呼び笛</v>
          </cell>
        </row>
        <row r="36">
          <cell r="A36">
            <v>234</v>
          </cell>
          <cell r="B36" t="str">
            <v>妖精の呼び笛</v>
          </cell>
        </row>
        <row r="37">
          <cell r="A37">
            <v>235</v>
          </cell>
          <cell r="B37" t="str">
            <v>ﾎﾞｽ姫の嫌いな笛</v>
          </cell>
        </row>
        <row r="38">
          <cell r="A38">
            <v>236</v>
          </cell>
          <cell r="B38" t="str">
            <v>幻獣ｱｲｽ</v>
          </cell>
        </row>
        <row r="39">
          <cell r="A39">
            <v>237</v>
          </cell>
          <cell r="B39" t="str">
            <v>ﾄﾛﾋﾟｶﾙｼﾞｭｰｽ</v>
          </cell>
        </row>
        <row r="40">
          <cell r="A40">
            <v>238</v>
          </cell>
          <cell r="B40" t="str">
            <v>ﾘﾝｺﾞ飴</v>
          </cell>
        </row>
        <row r="41">
          <cell r="A41">
            <v>334</v>
          </cell>
          <cell r="B41" t="str">
            <v>ｽｲｰﾂ引換券</v>
          </cell>
        </row>
        <row r="42">
          <cell r="A42">
            <v>335</v>
          </cell>
          <cell r="B42" t="str">
            <v>極上ｽｲｰﾂ引換券</v>
          </cell>
        </row>
        <row r="43">
          <cell r="A43">
            <v>239</v>
          </cell>
          <cell r="B43" t="str">
            <v>不思議なﾄﾞﾘﾝｸ</v>
          </cell>
        </row>
        <row r="44">
          <cell r="A44">
            <v>240</v>
          </cell>
          <cell r="B44" t="str">
            <v>愛情ｽｰﾌﾟ</v>
          </cell>
        </row>
        <row r="45">
          <cell r="A45">
            <v>241</v>
          </cell>
          <cell r="B45" t="str">
            <v>手作りｸｯｷｰ</v>
          </cell>
        </row>
        <row r="46">
          <cell r="A46">
            <v>336</v>
          </cell>
          <cell r="B46" t="str">
            <v>引換券</v>
          </cell>
        </row>
        <row r="47">
          <cell r="A47">
            <v>337</v>
          </cell>
          <cell r="B47" t="str">
            <v>高級引換券</v>
          </cell>
        </row>
        <row r="48">
          <cell r="A48">
            <v>242</v>
          </cell>
          <cell r="B48" t="str">
            <v>お雑煮</v>
          </cell>
        </row>
        <row r="49">
          <cell r="A49">
            <v>243</v>
          </cell>
          <cell r="B49" t="str">
            <v>手作りﾁｮｺ</v>
          </cell>
        </row>
        <row r="50">
          <cell r="A50">
            <v>244</v>
          </cell>
          <cell r="B50" t="str">
            <v>牛乳</v>
          </cell>
        </row>
        <row r="51">
          <cell r="A51">
            <v>338</v>
          </cell>
          <cell r="B51" t="str">
            <v>引換券</v>
          </cell>
        </row>
        <row r="52">
          <cell r="A52">
            <v>339</v>
          </cell>
          <cell r="B52" t="str">
            <v>高級引換券</v>
          </cell>
        </row>
        <row r="53">
          <cell r="A53">
            <v>245</v>
          </cell>
          <cell r="B53" t="str">
            <v>ﾛｰｽﾞﾃｨｰ</v>
          </cell>
        </row>
        <row r="54">
          <cell r="A54">
            <v>246</v>
          </cell>
          <cell r="B54" t="str">
            <v>梨のｺﾝﾎﾟｰﾄ</v>
          </cell>
        </row>
        <row r="55">
          <cell r="A55">
            <v>5004</v>
          </cell>
          <cell r="B55" t="str">
            <v>投票券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E7"/>
  <sheetViews>
    <sheetView tabSelected="1" view="pageBreakPreview" zoomScale="77" zoomScaleNormal="100" zoomScaleSheetLayoutView="77" workbookViewId="0">
      <pane ySplit="3" topLeftCell="A4" activePane="bottomLeft" state="frozen"/>
      <selection pane="bottomLeft" activeCell="B8" sqref="B8"/>
    </sheetView>
  </sheetViews>
  <sheetFormatPr defaultColWidth="12.875" defaultRowHeight="18.75"/>
  <cols>
    <col min="1" max="1" width="12.875" style="253"/>
    <col min="2" max="2" width="22.375" style="253" customWidth="1"/>
    <col min="3" max="3" width="20.375" style="253" customWidth="1"/>
    <col min="4" max="16384" width="12.875" style="253"/>
  </cols>
  <sheetData>
    <row r="1" spans="1:5 16359:16359">
      <c r="XEE1" s="253" t="s">
        <v>76</v>
      </c>
    </row>
    <row r="3" spans="1:5 16359:16359">
      <c r="A3" s="211" t="s">
        <v>77</v>
      </c>
      <c r="B3" s="211" t="s">
        <v>78</v>
      </c>
      <c r="C3" s="256" t="s">
        <v>79</v>
      </c>
    </row>
    <row r="4" spans="1:5 16359:16359">
      <c r="A4" s="257">
        <f t="shared" ref="A4:A5" si="0">ROW()-3</f>
        <v>1</v>
      </c>
      <c r="B4" s="258" t="s">
        <v>80</v>
      </c>
      <c r="C4" s="180">
        <v>42142.666666666664</v>
      </c>
      <c r="D4" s="261" t="s">
        <v>233</v>
      </c>
    </row>
    <row r="5" spans="1:5 16359:16359">
      <c r="A5" s="257">
        <f t="shared" si="0"/>
        <v>2</v>
      </c>
      <c r="B5" s="258" t="s">
        <v>81</v>
      </c>
      <c r="C5" s="180">
        <v>42155.75</v>
      </c>
      <c r="D5" s="262" t="s">
        <v>657</v>
      </c>
      <c r="E5" s="263"/>
    </row>
    <row r="6" spans="1:5 16359:16359">
      <c r="A6" s="257">
        <f>ROW()-3</f>
        <v>3</v>
      </c>
      <c r="B6" s="258" t="s">
        <v>144</v>
      </c>
      <c r="C6" s="179">
        <v>42150.583333333336</v>
      </c>
      <c r="D6" s="264"/>
    </row>
    <row r="7" spans="1:5 16359:16359">
      <c r="B7" s="253" t="s">
        <v>726</v>
      </c>
    </row>
  </sheetData>
  <phoneticPr fontId="33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zoomScale="70" zoomScaleNormal="70" workbookViewId="0">
      <pane ySplit="3" topLeftCell="A4" activePane="bottomLeft" state="frozenSplit"/>
      <selection pane="bottomLeft" activeCell="B103" sqref="B103"/>
    </sheetView>
  </sheetViews>
  <sheetFormatPr defaultColWidth="12.875" defaultRowHeight="18.75"/>
  <cols>
    <col min="1" max="2" width="12.875" style="2"/>
    <col min="3" max="3" width="14.5" style="2" customWidth="1"/>
    <col min="4" max="16384" width="12.875" style="2"/>
  </cols>
  <sheetData>
    <row r="3" spans="1:4">
      <c r="A3" s="15" t="s">
        <v>0</v>
      </c>
      <c r="B3" s="15" t="s">
        <v>46</v>
      </c>
      <c r="C3" s="15" t="s">
        <v>47</v>
      </c>
      <c r="D3" s="2" t="s">
        <v>91</v>
      </c>
    </row>
    <row r="4" spans="1:4">
      <c r="A4" s="16">
        <f>ROW()-3</f>
        <v>1</v>
      </c>
      <c r="B4" s="16">
        <v>1</v>
      </c>
      <c r="C4" s="16">
        <v>2</v>
      </c>
      <c r="D4" s="2">
        <f>C4-B4+1</f>
        <v>2</v>
      </c>
    </row>
    <row r="5" spans="1:4">
      <c r="A5" s="16">
        <f t="shared" ref="A5:A68" si="0">ROW()-3</f>
        <v>2</v>
      </c>
      <c r="B5" s="16">
        <v>3</v>
      </c>
      <c r="C5" s="16">
        <v>4</v>
      </c>
      <c r="D5" s="2">
        <f t="shared" ref="D5:D53" si="1">C5-B5+1</f>
        <v>2</v>
      </c>
    </row>
    <row r="6" spans="1:4">
      <c r="A6" s="16">
        <f t="shared" si="0"/>
        <v>3</v>
      </c>
      <c r="B6" s="16">
        <v>5</v>
      </c>
      <c r="C6" s="16">
        <v>6</v>
      </c>
      <c r="D6" s="2">
        <f t="shared" si="1"/>
        <v>2</v>
      </c>
    </row>
    <row r="7" spans="1:4">
      <c r="A7" s="16">
        <f t="shared" si="0"/>
        <v>4</v>
      </c>
      <c r="B7" s="16">
        <v>7</v>
      </c>
      <c r="C7" s="16">
        <v>8</v>
      </c>
      <c r="D7" s="2">
        <f t="shared" si="1"/>
        <v>2</v>
      </c>
    </row>
    <row r="8" spans="1:4">
      <c r="A8" s="16">
        <f t="shared" si="0"/>
        <v>5</v>
      </c>
      <c r="B8" s="16">
        <v>9</v>
      </c>
      <c r="C8" s="16">
        <v>10</v>
      </c>
      <c r="D8" s="2">
        <f t="shared" si="1"/>
        <v>2</v>
      </c>
    </row>
    <row r="9" spans="1:4">
      <c r="A9" s="16">
        <f t="shared" si="0"/>
        <v>6</v>
      </c>
      <c r="B9" s="16">
        <v>11</v>
      </c>
      <c r="C9" s="16">
        <v>12</v>
      </c>
      <c r="D9" s="2">
        <f t="shared" si="1"/>
        <v>2</v>
      </c>
    </row>
    <row r="10" spans="1:4">
      <c r="A10" s="16">
        <f t="shared" si="0"/>
        <v>7</v>
      </c>
      <c r="B10" s="16">
        <v>13</v>
      </c>
      <c r="C10" s="16">
        <v>14</v>
      </c>
      <c r="D10" s="2">
        <f t="shared" si="1"/>
        <v>2</v>
      </c>
    </row>
    <row r="11" spans="1:4">
      <c r="A11" s="16">
        <f t="shared" si="0"/>
        <v>8</v>
      </c>
      <c r="B11" s="16">
        <v>15</v>
      </c>
      <c r="C11" s="16">
        <v>16</v>
      </c>
      <c r="D11" s="2">
        <f t="shared" si="1"/>
        <v>2</v>
      </c>
    </row>
    <row r="12" spans="1:4">
      <c r="A12" s="16">
        <f t="shared" si="0"/>
        <v>9</v>
      </c>
      <c r="B12" s="16">
        <v>17</v>
      </c>
      <c r="C12" s="16">
        <v>18</v>
      </c>
      <c r="D12" s="2">
        <f t="shared" si="1"/>
        <v>2</v>
      </c>
    </row>
    <row r="13" spans="1:4">
      <c r="A13" s="16">
        <f t="shared" si="0"/>
        <v>10</v>
      </c>
      <c r="B13" s="16">
        <v>19</v>
      </c>
      <c r="C13" s="16">
        <v>20</v>
      </c>
      <c r="D13" s="2">
        <f t="shared" si="1"/>
        <v>2</v>
      </c>
    </row>
    <row r="14" spans="1:4">
      <c r="A14" s="16">
        <f t="shared" si="0"/>
        <v>11</v>
      </c>
      <c r="B14" s="16">
        <v>21</v>
      </c>
      <c r="C14" s="16">
        <v>22</v>
      </c>
      <c r="D14" s="2">
        <f t="shared" si="1"/>
        <v>2</v>
      </c>
    </row>
    <row r="15" spans="1:4">
      <c r="A15" s="16">
        <f t="shared" si="0"/>
        <v>12</v>
      </c>
      <c r="B15" s="16">
        <v>23</v>
      </c>
      <c r="C15" s="16">
        <v>24</v>
      </c>
      <c r="D15" s="2">
        <f t="shared" si="1"/>
        <v>2</v>
      </c>
    </row>
    <row r="16" spans="1:4">
      <c r="A16" s="16">
        <f t="shared" si="0"/>
        <v>13</v>
      </c>
      <c r="B16" s="16">
        <v>25</v>
      </c>
      <c r="C16" s="16">
        <v>26</v>
      </c>
      <c r="D16" s="2">
        <f t="shared" si="1"/>
        <v>2</v>
      </c>
    </row>
    <row r="17" spans="1:4">
      <c r="A17" s="16">
        <f t="shared" si="0"/>
        <v>14</v>
      </c>
      <c r="B17" s="16">
        <v>27</v>
      </c>
      <c r="C17" s="16">
        <v>28</v>
      </c>
      <c r="D17" s="2">
        <f t="shared" si="1"/>
        <v>2</v>
      </c>
    </row>
    <row r="18" spans="1:4">
      <c r="A18" s="16">
        <f t="shared" si="0"/>
        <v>15</v>
      </c>
      <c r="B18" s="16">
        <v>29</v>
      </c>
      <c r="C18" s="16">
        <v>30</v>
      </c>
      <c r="D18" s="2">
        <f t="shared" si="1"/>
        <v>2</v>
      </c>
    </row>
    <row r="19" spans="1:4">
      <c r="A19" s="16">
        <f t="shared" si="0"/>
        <v>16</v>
      </c>
      <c r="B19" s="16">
        <v>31</v>
      </c>
      <c r="C19" s="16">
        <v>32</v>
      </c>
      <c r="D19" s="2">
        <f t="shared" si="1"/>
        <v>2</v>
      </c>
    </row>
    <row r="20" spans="1:4">
      <c r="A20" s="16">
        <f t="shared" si="0"/>
        <v>17</v>
      </c>
      <c r="B20" s="16">
        <v>33</v>
      </c>
      <c r="C20" s="16">
        <v>34</v>
      </c>
      <c r="D20" s="2">
        <f t="shared" si="1"/>
        <v>2</v>
      </c>
    </row>
    <row r="21" spans="1:4">
      <c r="A21" s="16">
        <f t="shared" si="0"/>
        <v>18</v>
      </c>
      <c r="B21" s="16">
        <v>35</v>
      </c>
      <c r="C21" s="16">
        <v>36</v>
      </c>
      <c r="D21" s="2">
        <f t="shared" si="1"/>
        <v>2</v>
      </c>
    </row>
    <row r="22" spans="1:4">
      <c r="A22" s="16">
        <f t="shared" si="0"/>
        <v>19</v>
      </c>
      <c r="B22" s="16">
        <v>37</v>
      </c>
      <c r="C22" s="16">
        <v>38</v>
      </c>
      <c r="D22" s="2">
        <f t="shared" si="1"/>
        <v>2</v>
      </c>
    </row>
    <row r="23" spans="1:4">
      <c r="A23" s="16">
        <f t="shared" si="0"/>
        <v>20</v>
      </c>
      <c r="B23" s="16">
        <v>39</v>
      </c>
      <c r="C23" s="16">
        <v>40</v>
      </c>
      <c r="D23" s="2">
        <f t="shared" si="1"/>
        <v>2</v>
      </c>
    </row>
    <row r="24" spans="1:4">
      <c r="A24" s="16">
        <f t="shared" si="0"/>
        <v>21</v>
      </c>
      <c r="B24" s="16">
        <v>41</v>
      </c>
      <c r="C24" s="16">
        <v>42</v>
      </c>
      <c r="D24" s="2">
        <f t="shared" si="1"/>
        <v>2</v>
      </c>
    </row>
    <row r="25" spans="1:4">
      <c r="A25" s="16">
        <f t="shared" si="0"/>
        <v>22</v>
      </c>
      <c r="B25" s="16">
        <v>43</v>
      </c>
      <c r="C25" s="16">
        <v>44</v>
      </c>
      <c r="D25" s="2">
        <f t="shared" si="1"/>
        <v>2</v>
      </c>
    </row>
    <row r="26" spans="1:4">
      <c r="A26" s="16">
        <f t="shared" si="0"/>
        <v>23</v>
      </c>
      <c r="B26" s="16">
        <v>45</v>
      </c>
      <c r="C26" s="16">
        <v>46</v>
      </c>
      <c r="D26" s="2">
        <f t="shared" si="1"/>
        <v>2</v>
      </c>
    </row>
    <row r="27" spans="1:4">
      <c r="A27" s="16">
        <f t="shared" si="0"/>
        <v>24</v>
      </c>
      <c r="B27" s="16">
        <v>47</v>
      </c>
      <c r="C27" s="16">
        <v>48</v>
      </c>
      <c r="D27" s="2">
        <f t="shared" si="1"/>
        <v>2</v>
      </c>
    </row>
    <row r="28" spans="1:4">
      <c r="A28" s="16">
        <f t="shared" si="0"/>
        <v>25</v>
      </c>
      <c r="B28" s="16">
        <v>49</v>
      </c>
      <c r="C28" s="16">
        <v>50</v>
      </c>
      <c r="D28" s="2">
        <f t="shared" si="1"/>
        <v>2</v>
      </c>
    </row>
    <row r="29" spans="1:4">
      <c r="A29" s="16">
        <f t="shared" si="0"/>
        <v>26</v>
      </c>
      <c r="B29" s="16">
        <v>51</v>
      </c>
      <c r="C29" s="16">
        <v>52</v>
      </c>
      <c r="D29" s="2">
        <f t="shared" si="1"/>
        <v>2</v>
      </c>
    </row>
    <row r="30" spans="1:4">
      <c r="A30" s="16">
        <f t="shared" si="0"/>
        <v>27</v>
      </c>
      <c r="B30" s="16">
        <v>53</v>
      </c>
      <c r="C30" s="16">
        <v>54</v>
      </c>
      <c r="D30" s="2">
        <f t="shared" si="1"/>
        <v>2</v>
      </c>
    </row>
    <row r="31" spans="1:4">
      <c r="A31" s="16">
        <f t="shared" si="0"/>
        <v>28</v>
      </c>
      <c r="B31" s="16">
        <v>55</v>
      </c>
      <c r="C31" s="16">
        <v>56</v>
      </c>
      <c r="D31" s="2">
        <f t="shared" si="1"/>
        <v>2</v>
      </c>
    </row>
    <row r="32" spans="1:4">
      <c r="A32" s="16">
        <f t="shared" si="0"/>
        <v>29</v>
      </c>
      <c r="B32" s="16">
        <v>57</v>
      </c>
      <c r="C32" s="16">
        <v>58</v>
      </c>
      <c r="D32" s="2">
        <f t="shared" si="1"/>
        <v>2</v>
      </c>
    </row>
    <row r="33" spans="1:4">
      <c r="A33" s="16">
        <f t="shared" si="0"/>
        <v>30</v>
      </c>
      <c r="B33" s="16">
        <v>59</v>
      </c>
      <c r="C33" s="16">
        <v>60</v>
      </c>
      <c r="D33" s="2">
        <f t="shared" si="1"/>
        <v>2</v>
      </c>
    </row>
    <row r="34" spans="1:4">
      <c r="A34" s="16">
        <f t="shared" si="0"/>
        <v>31</v>
      </c>
      <c r="B34" s="16">
        <v>61</v>
      </c>
      <c r="C34" s="16">
        <v>62</v>
      </c>
      <c r="D34" s="2">
        <f t="shared" si="1"/>
        <v>2</v>
      </c>
    </row>
    <row r="35" spans="1:4">
      <c r="A35" s="16">
        <f t="shared" si="0"/>
        <v>32</v>
      </c>
      <c r="B35" s="16">
        <v>63</v>
      </c>
      <c r="C35" s="16">
        <v>64</v>
      </c>
      <c r="D35" s="2">
        <f t="shared" si="1"/>
        <v>2</v>
      </c>
    </row>
    <row r="36" spans="1:4">
      <c r="A36" s="16">
        <f t="shared" si="0"/>
        <v>33</v>
      </c>
      <c r="B36" s="16">
        <v>65</v>
      </c>
      <c r="C36" s="16">
        <v>66</v>
      </c>
      <c r="D36" s="2">
        <f t="shared" si="1"/>
        <v>2</v>
      </c>
    </row>
    <row r="37" spans="1:4">
      <c r="A37" s="16">
        <f t="shared" si="0"/>
        <v>34</v>
      </c>
      <c r="B37" s="16">
        <v>67</v>
      </c>
      <c r="C37" s="16">
        <v>68</v>
      </c>
      <c r="D37" s="2">
        <f t="shared" si="1"/>
        <v>2</v>
      </c>
    </row>
    <row r="38" spans="1:4">
      <c r="A38" s="16">
        <f t="shared" si="0"/>
        <v>35</v>
      </c>
      <c r="B38" s="16">
        <v>69</v>
      </c>
      <c r="C38" s="16">
        <v>70</v>
      </c>
      <c r="D38" s="2">
        <f t="shared" si="1"/>
        <v>2</v>
      </c>
    </row>
    <row r="39" spans="1:4">
      <c r="A39" s="16">
        <f t="shared" si="0"/>
        <v>36</v>
      </c>
      <c r="B39" s="16">
        <v>71</v>
      </c>
      <c r="C39" s="16">
        <v>72</v>
      </c>
      <c r="D39" s="2">
        <f t="shared" si="1"/>
        <v>2</v>
      </c>
    </row>
    <row r="40" spans="1:4">
      <c r="A40" s="16">
        <f t="shared" si="0"/>
        <v>37</v>
      </c>
      <c r="B40" s="16">
        <v>73</v>
      </c>
      <c r="C40" s="16">
        <v>74</v>
      </c>
      <c r="D40" s="2">
        <f t="shared" si="1"/>
        <v>2</v>
      </c>
    </row>
    <row r="41" spans="1:4">
      <c r="A41" s="16">
        <f t="shared" si="0"/>
        <v>38</v>
      </c>
      <c r="B41" s="16">
        <v>75</v>
      </c>
      <c r="C41" s="16">
        <v>76</v>
      </c>
      <c r="D41" s="2">
        <f t="shared" si="1"/>
        <v>2</v>
      </c>
    </row>
    <row r="42" spans="1:4">
      <c r="A42" s="16">
        <f t="shared" si="0"/>
        <v>39</v>
      </c>
      <c r="B42" s="16">
        <v>77</v>
      </c>
      <c r="C42" s="16">
        <v>78</v>
      </c>
      <c r="D42" s="2">
        <f t="shared" si="1"/>
        <v>2</v>
      </c>
    </row>
    <row r="43" spans="1:4">
      <c r="A43" s="16">
        <f t="shared" si="0"/>
        <v>40</v>
      </c>
      <c r="B43" s="16">
        <v>79</v>
      </c>
      <c r="C43" s="16">
        <v>80</v>
      </c>
      <c r="D43" s="2">
        <f t="shared" si="1"/>
        <v>2</v>
      </c>
    </row>
    <row r="44" spans="1:4">
      <c r="A44" s="16">
        <f t="shared" si="0"/>
        <v>41</v>
      </c>
      <c r="B44" s="16">
        <v>81</v>
      </c>
      <c r="C44" s="16">
        <v>82</v>
      </c>
      <c r="D44" s="2">
        <f t="shared" si="1"/>
        <v>2</v>
      </c>
    </row>
    <row r="45" spans="1:4">
      <c r="A45" s="16">
        <f t="shared" si="0"/>
        <v>42</v>
      </c>
      <c r="B45" s="16">
        <v>83</v>
      </c>
      <c r="C45" s="16">
        <v>84</v>
      </c>
      <c r="D45" s="2">
        <f t="shared" si="1"/>
        <v>2</v>
      </c>
    </row>
    <row r="46" spans="1:4">
      <c r="A46" s="16">
        <f t="shared" si="0"/>
        <v>43</v>
      </c>
      <c r="B46" s="16">
        <v>85</v>
      </c>
      <c r="C46" s="16">
        <v>86</v>
      </c>
      <c r="D46" s="2">
        <f t="shared" si="1"/>
        <v>2</v>
      </c>
    </row>
    <row r="47" spans="1:4">
      <c r="A47" s="16">
        <f t="shared" si="0"/>
        <v>44</v>
      </c>
      <c r="B47" s="16">
        <v>87</v>
      </c>
      <c r="C47" s="16">
        <v>88</v>
      </c>
      <c r="D47" s="2">
        <f t="shared" si="1"/>
        <v>2</v>
      </c>
    </row>
    <row r="48" spans="1:4">
      <c r="A48" s="16">
        <f t="shared" si="0"/>
        <v>45</v>
      </c>
      <c r="B48" s="16">
        <v>89</v>
      </c>
      <c r="C48" s="16">
        <v>90</v>
      </c>
      <c r="D48" s="2">
        <f t="shared" si="1"/>
        <v>2</v>
      </c>
    </row>
    <row r="49" spans="1:4">
      <c r="A49" s="16">
        <f t="shared" si="0"/>
        <v>46</v>
      </c>
      <c r="B49" s="16">
        <v>91</v>
      </c>
      <c r="C49" s="16">
        <v>92</v>
      </c>
      <c r="D49" s="2">
        <f t="shared" si="1"/>
        <v>2</v>
      </c>
    </row>
    <row r="50" spans="1:4">
      <c r="A50" s="16">
        <f t="shared" si="0"/>
        <v>47</v>
      </c>
      <c r="B50" s="16">
        <v>93</v>
      </c>
      <c r="C50" s="16">
        <v>94</v>
      </c>
      <c r="D50" s="2">
        <f t="shared" si="1"/>
        <v>2</v>
      </c>
    </row>
    <row r="51" spans="1:4">
      <c r="A51" s="16">
        <f t="shared" si="0"/>
        <v>48</v>
      </c>
      <c r="B51" s="16">
        <v>95</v>
      </c>
      <c r="C51" s="16">
        <v>96</v>
      </c>
      <c r="D51" s="2">
        <f t="shared" si="1"/>
        <v>2</v>
      </c>
    </row>
    <row r="52" spans="1:4">
      <c r="A52" s="16">
        <f t="shared" si="0"/>
        <v>49</v>
      </c>
      <c r="B52" s="16">
        <v>97</v>
      </c>
      <c r="C52" s="16">
        <v>98</v>
      </c>
      <c r="D52" s="2">
        <f t="shared" si="1"/>
        <v>2</v>
      </c>
    </row>
    <row r="53" spans="1:4">
      <c r="A53" s="16">
        <f t="shared" si="0"/>
        <v>50</v>
      </c>
      <c r="B53" s="16">
        <v>99</v>
      </c>
      <c r="C53" s="16">
        <v>100</v>
      </c>
      <c r="D53" s="2">
        <f t="shared" si="1"/>
        <v>2</v>
      </c>
    </row>
    <row r="54" spans="1:4">
      <c r="A54" s="16">
        <f t="shared" si="0"/>
        <v>51</v>
      </c>
      <c r="B54" s="16">
        <v>101</v>
      </c>
      <c r="C54" s="16">
        <v>102</v>
      </c>
      <c r="D54" s="2">
        <f t="shared" ref="D54:D103" si="2">C54-B54+1</f>
        <v>2</v>
      </c>
    </row>
    <row r="55" spans="1:4">
      <c r="A55" s="16">
        <f t="shared" si="0"/>
        <v>52</v>
      </c>
      <c r="B55" s="16">
        <v>103</v>
      </c>
      <c r="C55" s="16">
        <v>104</v>
      </c>
      <c r="D55" s="2">
        <f t="shared" si="2"/>
        <v>2</v>
      </c>
    </row>
    <row r="56" spans="1:4">
      <c r="A56" s="16">
        <f t="shared" si="0"/>
        <v>53</v>
      </c>
      <c r="B56" s="16">
        <v>105</v>
      </c>
      <c r="C56" s="16">
        <v>106</v>
      </c>
      <c r="D56" s="2">
        <f t="shared" si="2"/>
        <v>2</v>
      </c>
    </row>
    <row r="57" spans="1:4">
      <c r="A57" s="16">
        <f t="shared" si="0"/>
        <v>54</v>
      </c>
      <c r="B57" s="16">
        <v>107</v>
      </c>
      <c r="C57" s="16">
        <v>108</v>
      </c>
      <c r="D57" s="2">
        <f t="shared" si="2"/>
        <v>2</v>
      </c>
    </row>
    <row r="58" spans="1:4">
      <c r="A58" s="16">
        <f t="shared" si="0"/>
        <v>55</v>
      </c>
      <c r="B58" s="16">
        <v>109</v>
      </c>
      <c r="C58" s="16">
        <v>110</v>
      </c>
      <c r="D58" s="2">
        <f t="shared" si="2"/>
        <v>2</v>
      </c>
    </row>
    <row r="59" spans="1:4">
      <c r="A59" s="16">
        <f t="shared" si="0"/>
        <v>56</v>
      </c>
      <c r="B59" s="16">
        <v>111</v>
      </c>
      <c r="C59" s="16">
        <v>112</v>
      </c>
      <c r="D59" s="2">
        <f t="shared" si="2"/>
        <v>2</v>
      </c>
    </row>
    <row r="60" spans="1:4">
      <c r="A60" s="16">
        <f t="shared" si="0"/>
        <v>57</v>
      </c>
      <c r="B60" s="16">
        <v>113</v>
      </c>
      <c r="C60" s="16">
        <v>114</v>
      </c>
      <c r="D60" s="2">
        <f t="shared" si="2"/>
        <v>2</v>
      </c>
    </row>
    <row r="61" spans="1:4">
      <c r="A61" s="16">
        <f t="shared" si="0"/>
        <v>58</v>
      </c>
      <c r="B61" s="16">
        <v>115</v>
      </c>
      <c r="C61" s="16">
        <v>116</v>
      </c>
      <c r="D61" s="2">
        <f t="shared" si="2"/>
        <v>2</v>
      </c>
    </row>
    <row r="62" spans="1:4">
      <c r="A62" s="16">
        <f t="shared" si="0"/>
        <v>59</v>
      </c>
      <c r="B62" s="16">
        <v>117</v>
      </c>
      <c r="C62" s="16">
        <v>118</v>
      </c>
      <c r="D62" s="2">
        <f t="shared" si="2"/>
        <v>2</v>
      </c>
    </row>
    <row r="63" spans="1:4">
      <c r="A63" s="16">
        <f t="shared" si="0"/>
        <v>60</v>
      </c>
      <c r="B63" s="16">
        <v>119</v>
      </c>
      <c r="C63" s="16">
        <v>120</v>
      </c>
      <c r="D63" s="2">
        <f t="shared" si="2"/>
        <v>2</v>
      </c>
    </row>
    <row r="64" spans="1:4">
      <c r="A64" s="16">
        <f t="shared" si="0"/>
        <v>61</v>
      </c>
      <c r="B64" s="16">
        <v>121</v>
      </c>
      <c r="C64" s="16">
        <v>122</v>
      </c>
      <c r="D64" s="2">
        <f t="shared" si="2"/>
        <v>2</v>
      </c>
    </row>
    <row r="65" spans="1:4">
      <c r="A65" s="16">
        <f t="shared" si="0"/>
        <v>62</v>
      </c>
      <c r="B65" s="16">
        <v>123</v>
      </c>
      <c r="C65" s="16">
        <v>124</v>
      </c>
      <c r="D65" s="2">
        <f t="shared" si="2"/>
        <v>2</v>
      </c>
    </row>
    <row r="66" spans="1:4">
      <c r="A66" s="16">
        <f t="shared" si="0"/>
        <v>63</v>
      </c>
      <c r="B66" s="16">
        <v>125</v>
      </c>
      <c r="C66" s="16">
        <v>126</v>
      </c>
      <c r="D66" s="2">
        <f t="shared" si="2"/>
        <v>2</v>
      </c>
    </row>
    <row r="67" spans="1:4">
      <c r="A67" s="16">
        <f t="shared" si="0"/>
        <v>64</v>
      </c>
      <c r="B67" s="16">
        <v>127</v>
      </c>
      <c r="C67" s="16">
        <v>128</v>
      </c>
      <c r="D67" s="2">
        <f t="shared" si="2"/>
        <v>2</v>
      </c>
    </row>
    <row r="68" spans="1:4">
      <c r="A68" s="16">
        <f t="shared" si="0"/>
        <v>65</v>
      </c>
      <c r="B68" s="16">
        <v>129</v>
      </c>
      <c r="C68" s="16">
        <v>130</v>
      </c>
      <c r="D68" s="2">
        <f t="shared" si="2"/>
        <v>2</v>
      </c>
    </row>
    <row r="69" spans="1:4">
      <c r="A69" s="16">
        <f t="shared" ref="A69:A103" si="3">ROW()-3</f>
        <v>66</v>
      </c>
      <c r="B69" s="16">
        <v>131</v>
      </c>
      <c r="C69" s="16">
        <v>132</v>
      </c>
      <c r="D69" s="2">
        <f t="shared" si="2"/>
        <v>2</v>
      </c>
    </row>
    <row r="70" spans="1:4">
      <c r="A70" s="16">
        <f t="shared" si="3"/>
        <v>67</v>
      </c>
      <c r="B70" s="16">
        <v>133</v>
      </c>
      <c r="C70" s="16">
        <v>134</v>
      </c>
      <c r="D70" s="2">
        <f t="shared" si="2"/>
        <v>2</v>
      </c>
    </row>
    <row r="71" spans="1:4">
      <c r="A71" s="16">
        <f t="shared" si="3"/>
        <v>68</v>
      </c>
      <c r="B71" s="16">
        <v>135</v>
      </c>
      <c r="C71" s="16">
        <v>136</v>
      </c>
      <c r="D71" s="2">
        <f t="shared" si="2"/>
        <v>2</v>
      </c>
    </row>
    <row r="72" spans="1:4">
      <c r="A72" s="16">
        <f t="shared" si="3"/>
        <v>69</v>
      </c>
      <c r="B72" s="16">
        <v>137</v>
      </c>
      <c r="C72" s="16">
        <v>138</v>
      </c>
      <c r="D72" s="2">
        <f t="shared" si="2"/>
        <v>2</v>
      </c>
    </row>
    <row r="73" spans="1:4">
      <c r="A73" s="16">
        <f t="shared" si="3"/>
        <v>70</v>
      </c>
      <c r="B73" s="16">
        <v>139</v>
      </c>
      <c r="C73" s="16">
        <v>140</v>
      </c>
      <c r="D73" s="2">
        <f t="shared" si="2"/>
        <v>2</v>
      </c>
    </row>
    <row r="74" spans="1:4">
      <c r="A74" s="16">
        <f t="shared" si="3"/>
        <v>71</v>
      </c>
      <c r="B74" s="16">
        <v>141</v>
      </c>
      <c r="C74" s="16">
        <v>142</v>
      </c>
      <c r="D74" s="2">
        <f t="shared" si="2"/>
        <v>2</v>
      </c>
    </row>
    <row r="75" spans="1:4">
      <c r="A75" s="16">
        <f t="shared" si="3"/>
        <v>72</v>
      </c>
      <c r="B75" s="16">
        <v>143</v>
      </c>
      <c r="C75" s="16">
        <v>144</v>
      </c>
      <c r="D75" s="2">
        <f t="shared" si="2"/>
        <v>2</v>
      </c>
    </row>
    <row r="76" spans="1:4">
      <c r="A76" s="16">
        <f t="shared" si="3"/>
        <v>73</v>
      </c>
      <c r="B76" s="16">
        <v>145</v>
      </c>
      <c r="C76" s="16">
        <v>146</v>
      </c>
      <c r="D76" s="2">
        <f t="shared" si="2"/>
        <v>2</v>
      </c>
    </row>
    <row r="77" spans="1:4">
      <c r="A77" s="16">
        <f t="shared" si="3"/>
        <v>74</v>
      </c>
      <c r="B77" s="16">
        <v>147</v>
      </c>
      <c r="C77" s="16">
        <v>148</v>
      </c>
      <c r="D77" s="2">
        <f t="shared" si="2"/>
        <v>2</v>
      </c>
    </row>
    <row r="78" spans="1:4">
      <c r="A78" s="16">
        <f t="shared" si="3"/>
        <v>75</v>
      </c>
      <c r="B78" s="16">
        <v>149</v>
      </c>
      <c r="C78" s="16">
        <v>150</v>
      </c>
      <c r="D78" s="2">
        <f t="shared" si="2"/>
        <v>2</v>
      </c>
    </row>
    <row r="79" spans="1:4">
      <c r="A79" s="16">
        <f t="shared" si="3"/>
        <v>76</v>
      </c>
      <c r="B79" s="16">
        <v>151</v>
      </c>
      <c r="C79" s="16">
        <v>152</v>
      </c>
      <c r="D79" s="2">
        <f t="shared" si="2"/>
        <v>2</v>
      </c>
    </row>
    <row r="80" spans="1:4">
      <c r="A80" s="16">
        <f t="shared" si="3"/>
        <v>77</v>
      </c>
      <c r="B80" s="16">
        <v>153</v>
      </c>
      <c r="C80" s="16">
        <v>154</v>
      </c>
      <c r="D80" s="2">
        <f t="shared" si="2"/>
        <v>2</v>
      </c>
    </row>
    <row r="81" spans="1:4">
      <c r="A81" s="16">
        <f t="shared" si="3"/>
        <v>78</v>
      </c>
      <c r="B81" s="16">
        <v>155</v>
      </c>
      <c r="C81" s="16">
        <v>156</v>
      </c>
      <c r="D81" s="2">
        <f t="shared" si="2"/>
        <v>2</v>
      </c>
    </row>
    <row r="82" spans="1:4">
      <c r="A82" s="16">
        <f t="shared" si="3"/>
        <v>79</v>
      </c>
      <c r="B82" s="16">
        <v>157</v>
      </c>
      <c r="C82" s="16">
        <v>158</v>
      </c>
      <c r="D82" s="2">
        <f t="shared" si="2"/>
        <v>2</v>
      </c>
    </row>
    <row r="83" spans="1:4">
      <c r="A83" s="16">
        <f t="shared" si="3"/>
        <v>80</v>
      </c>
      <c r="B83" s="16">
        <v>159</v>
      </c>
      <c r="C83" s="16">
        <v>160</v>
      </c>
      <c r="D83" s="2">
        <f t="shared" si="2"/>
        <v>2</v>
      </c>
    </row>
    <row r="84" spans="1:4">
      <c r="A84" s="16">
        <f t="shared" si="3"/>
        <v>81</v>
      </c>
      <c r="B84" s="16">
        <v>161</v>
      </c>
      <c r="C84" s="16">
        <v>162</v>
      </c>
      <c r="D84" s="2">
        <f t="shared" si="2"/>
        <v>2</v>
      </c>
    </row>
    <row r="85" spans="1:4">
      <c r="A85" s="16">
        <f t="shared" si="3"/>
        <v>82</v>
      </c>
      <c r="B85" s="16">
        <v>163</v>
      </c>
      <c r="C85" s="16">
        <v>164</v>
      </c>
      <c r="D85" s="2">
        <f t="shared" si="2"/>
        <v>2</v>
      </c>
    </row>
    <row r="86" spans="1:4">
      <c r="A86" s="16">
        <f t="shared" si="3"/>
        <v>83</v>
      </c>
      <c r="B86" s="16">
        <v>165</v>
      </c>
      <c r="C86" s="16">
        <v>166</v>
      </c>
      <c r="D86" s="2">
        <f t="shared" si="2"/>
        <v>2</v>
      </c>
    </row>
    <row r="87" spans="1:4">
      <c r="A87" s="16">
        <f t="shared" si="3"/>
        <v>84</v>
      </c>
      <c r="B87" s="16">
        <v>167</v>
      </c>
      <c r="C87" s="16">
        <v>168</v>
      </c>
      <c r="D87" s="2">
        <f t="shared" si="2"/>
        <v>2</v>
      </c>
    </row>
    <row r="88" spans="1:4">
      <c r="A88" s="16">
        <f t="shared" si="3"/>
        <v>85</v>
      </c>
      <c r="B88" s="16">
        <v>169</v>
      </c>
      <c r="C88" s="16">
        <v>170</v>
      </c>
      <c r="D88" s="2">
        <f t="shared" si="2"/>
        <v>2</v>
      </c>
    </row>
    <row r="89" spans="1:4">
      <c r="A89" s="16">
        <f t="shared" si="3"/>
        <v>86</v>
      </c>
      <c r="B89" s="16">
        <v>171</v>
      </c>
      <c r="C89" s="16">
        <v>172</v>
      </c>
      <c r="D89" s="2">
        <f t="shared" si="2"/>
        <v>2</v>
      </c>
    </row>
    <row r="90" spans="1:4">
      <c r="A90" s="16">
        <f t="shared" si="3"/>
        <v>87</v>
      </c>
      <c r="B90" s="16">
        <v>173</v>
      </c>
      <c r="C90" s="16">
        <v>174</v>
      </c>
      <c r="D90" s="2">
        <f t="shared" si="2"/>
        <v>2</v>
      </c>
    </row>
    <row r="91" spans="1:4">
      <c r="A91" s="16">
        <f t="shared" si="3"/>
        <v>88</v>
      </c>
      <c r="B91" s="16">
        <v>175</v>
      </c>
      <c r="C91" s="16">
        <v>176</v>
      </c>
      <c r="D91" s="2">
        <f t="shared" si="2"/>
        <v>2</v>
      </c>
    </row>
    <row r="92" spans="1:4">
      <c r="A92" s="16">
        <f t="shared" si="3"/>
        <v>89</v>
      </c>
      <c r="B92" s="16">
        <v>177</v>
      </c>
      <c r="C92" s="16">
        <v>178</v>
      </c>
      <c r="D92" s="2">
        <f t="shared" si="2"/>
        <v>2</v>
      </c>
    </row>
    <row r="93" spans="1:4">
      <c r="A93" s="16">
        <f t="shared" si="3"/>
        <v>90</v>
      </c>
      <c r="B93" s="16">
        <v>179</v>
      </c>
      <c r="C93" s="16">
        <v>180</v>
      </c>
      <c r="D93" s="2">
        <f t="shared" si="2"/>
        <v>2</v>
      </c>
    </row>
    <row r="94" spans="1:4">
      <c r="A94" s="16">
        <f t="shared" si="3"/>
        <v>91</v>
      </c>
      <c r="B94" s="16">
        <v>181</v>
      </c>
      <c r="C94" s="16">
        <v>182</v>
      </c>
      <c r="D94" s="2">
        <f t="shared" si="2"/>
        <v>2</v>
      </c>
    </row>
    <row r="95" spans="1:4">
      <c r="A95" s="16">
        <f t="shared" si="3"/>
        <v>92</v>
      </c>
      <c r="B95" s="16">
        <v>183</v>
      </c>
      <c r="C95" s="16">
        <v>184</v>
      </c>
      <c r="D95" s="2">
        <f t="shared" si="2"/>
        <v>2</v>
      </c>
    </row>
    <row r="96" spans="1:4">
      <c r="A96" s="16">
        <f t="shared" si="3"/>
        <v>93</v>
      </c>
      <c r="B96" s="16">
        <v>185</v>
      </c>
      <c r="C96" s="16">
        <v>186</v>
      </c>
      <c r="D96" s="2">
        <f t="shared" si="2"/>
        <v>2</v>
      </c>
    </row>
    <row r="97" spans="1:4">
      <c r="A97" s="16">
        <f t="shared" si="3"/>
        <v>94</v>
      </c>
      <c r="B97" s="16">
        <v>187</v>
      </c>
      <c r="C97" s="16">
        <v>188</v>
      </c>
      <c r="D97" s="2">
        <f t="shared" si="2"/>
        <v>2</v>
      </c>
    </row>
    <row r="98" spans="1:4">
      <c r="A98" s="16">
        <f t="shared" si="3"/>
        <v>95</v>
      </c>
      <c r="B98" s="16">
        <v>189</v>
      </c>
      <c r="C98" s="16">
        <v>190</v>
      </c>
      <c r="D98" s="2">
        <f t="shared" si="2"/>
        <v>2</v>
      </c>
    </row>
    <row r="99" spans="1:4">
      <c r="A99" s="16">
        <f t="shared" si="3"/>
        <v>96</v>
      </c>
      <c r="B99" s="16">
        <v>191</v>
      </c>
      <c r="C99" s="16">
        <v>192</v>
      </c>
      <c r="D99" s="2">
        <f t="shared" si="2"/>
        <v>2</v>
      </c>
    </row>
    <row r="100" spans="1:4">
      <c r="A100" s="16">
        <f t="shared" si="3"/>
        <v>97</v>
      </c>
      <c r="B100" s="16">
        <v>193</v>
      </c>
      <c r="C100" s="16">
        <v>194</v>
      </c>
      <c r="D100" s="2">
        <f t="shared" si="2"/>
        <v>2</v>
      </c>
    </row>
    <row r="101" spans="1:4">
      <c r="A101" s="16">
        <f t="shared" si="3"/>
        <v>98</v>
      </c>
      <c r="B101" s="16">
        <v>195</v>
      </c>
      <c r="C101" s="16">
        <v>196</v>
      </c>
      <c r="D101" s="2">
        <f t="shared" si="2"/>
        <v>2</v>
      </c>
    </row>
    <row r="102" spans="1:4">
      <c r="A102" s="16">
        <f t="shared" si="3"/>
        <v>99</v>
      </c>
      <c r="B102" s="16">
        <v>197</v>
      </c>
      <c r="C102" s="16">
        <v>198</v>
      </c>
      <c r="D102" s="2">
        <f t="shared" si="2"/>
        <v>2</v>
      </c>
    </row>
    <row r="103" spans="1:4">
      <c r="A103" s="16">
        <f t="shared" si="3"/>
        <v>100</v>
      </c>
      <c r="B103" s="16">
        <v>199</v>
      </c>
      <c r="C103" s="16">
        <v>200</v>
      </c>
      <c r="D103" s="2">
        <f t="shared" si="2"/>
        <v>2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6"/>
  <sheetViews>
    <sheetView workbookViewId="0">
      <pane ySplit="3" topLeftCell="A343" activePane="bottomLeft" state="frozenSplit"/>
      <selection pane="bottomLeft" activeCell="B357" sqref="A1:XFD1048576"/>
    </sheetView>
  </sheetViews>
  <sheetFormatPr defaultColWidth="12.875" defaultRowHeight="18.75"/>
  <cols>
    <col min="1" max="2" width="12.875" style="2"/>
    <col min="3" max="3" width="14.625" style="2" bestFit="1" customWidth="1"/>
    <col min="4" max="4" width="17.5" style="2" customWidth="1"/>
    <col min="5" max="6" width="12.875" style="2"/>
    <col min="7" max="7" width="10.625" style="2" bestFit="1" customWidth="1"/>
    <col min="8" max="8" width="18.125" style="2" bestFit="1" customWidth="1"/>
    <col min="9" max="16384" width="12.875" style="2"/>
  </cols>
  <sheetData>
    <row r="2" spans="1:15">
      <c r="J2" s="15" t="s">
        <v>50</v>
      </c>
      <c r="K2" s="15"/>
      <c r="L2" s="15" t="s">
        <v>51</v>
      </c>
      <c r="M2" s="15" t="s">
        <v>52</v>
      </c>
    </row>
    <row r="3" spans="1:15">
      <c r="A3" s="15" t="s">
        <v>0</v>
      </c>
      <c r="B3" s="15" t="s">
        <v>48</v>
      </c>
      <c r="C3" s="15" t="s">
        <v>49</v>
      </c>
      <c r="D3" s="15" t="s">
        <v>50</v>
      </c>
      <c r="E3" s="15" t="s">
        <v>129</v>
      </c>
      <c r="F3" s="15" t="s">
        <v>51</v>
      </c>
      <c r="G3" s="15" t="s">
        <v>52</v>
      </c>
      <c r="H3" s="15" t="s">
        <v>104</v>
      </c>
    </row>
    <row r="4" spans="1:15">
      <c r="A4" s="37">
        <f>ROW()-3</f>
        <v>1</v>
      </c>
      <c r="B4" s="38">
        <v>1</v>
      </c>
      <c r="C4" s="38">
        <v>1</v>
      </c>
      <c r="D4" s="143">
        <v>1000</v>
      </c>
      <c r="E4" s="144">
        <v>0</v>
      </c>
      <c r="F4" s="143">
        <v>0</v>
      </c>
      <c r="G4" s="144">
        <v>10</v>
      </c>
      <c r="H4" s="144">
        <v>0</v>
      </c>
      <c r="J4" s="145">
        <f>キングボス!T4+D4*(ボスレベル帯!$D4-1)</f>
        <v>3100</v>
      </c>
      <c r="K4" s="145">
        <f>キングボス!V4+E4*(ボスレベル帯!$D4-1)</f>
        <v>700</v>
      </c>
      <c r="L4" s="145">
        <f>キングボス!W4+F4*(ボスレベル帯!$D4-1)</f>
        <v>0</v>
      </c>
      <c r="M4" s="145">
        <f>キングボス!X4+G4*(ボスレベル帯!$D4-1)</f>
        <v>110</v>
      </c>
      <c r="N4" s="145">
        <f>キングボス!Y4+H4*(ボスレベル帯!$D4-1)</f>
        <v>10</v>
      </c>
      <c r="O4" s="2" t="str">
        <f>VLOOKUP(B4,キングボス!A:C,3,FALSE)</f>
        <v>ｱﾚ</v>
      </c>
    </row>
    <row r="5" spans="1:15">
      <c r="A5" s="37">
        <f t="shared" ref="A5:A53" si="0">ROW()-3</f>
        <v>2</v>
      </c>
      <c r="B5" s="38">
        <v>1</v>
      </c>
      <c r="C5" s="38">
        <v>2</v>
      </c>
      <c r="D5" s="143">
        <v>1000</v>
      </c>
      <c r="E5" s="144">
        <v>0</v>
      </c>
      <c r="F5" s="143">
        <v>0</v>
      </c>
      <c r="G5" s="144">
        <v>10</v>
      </c>
      <c r="H5" s="144">
        <v>0</v>
      </c>
      <c r="J5" s="145">
        <f>J4+D5*ボスレベル帯!$D5</f>
        <v>5100</v>
      </c>
      <c r="K5" s="145">
        <f>K4+E5*ボスレベル帯!$D5</f>
        <v>700</v>
      </c>
      <c r="L5" s="145">
        <f>L4+F5*ボスレベル帯!$D5</f>
        <v>0</v>
      </c>
      <c r="M5" s="145">
        <f>M4+G5*ボスレベル帯!$D5</f>
        <v>130</v>
      </c>
      <c r="N5" s="145">
        <f>N4+H5*ボスレベル帯!$D5</f>
        <v>10</v>
      </c>
    </row>
    <row r="6" spans="1:15">
      <c r="A6" s="37">
        <f t="shared" si="0"/>
        <v>3</v>
      </c>
      <c r="B6" s="38">
        <v>1</v>
      </c>
      <c r="C6" s="38">
        <v>3</v>
      </c>
      <c r="D6" s="143">
        <v>1000</v>
      </c>
      <c r="E6" s="144">
        <v>10</v>
      </c>
      <c r="F6" s="143">
        <v>0</v>
      </c>
      <c r="G6" s="144">
        <v>10</v>
      </c>
      <c r="H6" s="144">
        <v>0</v>
      </c>
      <c r="J6" s="145">
        <f>J5+D6*ボスレベル帯!$D6</f>
        <v>7100</v>
      </c>
      <c r="K6" s="145">
        <f>K5+E6*ボスレベル帯!$D6</f>
        <v>720</v>
      </c>
      <c r="L6" s="145">
        <f>L5+F6*ボスレベル帯!$D6</f>
        <v>0</v>
      </c>
      <c r="M6" s="145">
        <f>M5+G6*ボスレベル帯!$D6</f>
        <v>150</v>
      </c>
      <c r="N6" s="145">
        <f>N5+H6*ボスレベル帯!$D6</f>
        <v>10</v>
      </c>
    </row>
    <row r="7" spans="1:15">
      <c r="A7" s="37">
        <f t="shared" si="0"/>
        <v>4</v>
      </c>
      <c r="B7" s="38">
        <v>1</v>
      </c>
      <c r="C7" s="38">
        <v>4</v>
      </c>
      <c r="D7" s="143">
        <v>2000</v>
      </c>
      <c r="E7" s="144">
        <v>0</v>
      </c>
      <c r="F7" s="143">
        <v>0</v>
      </c>
      <c r="G7" s="144">
        <v>10</v>
      </c>
      <c r="H7" s="144">
        <v>0</v>
      </c>
      <c r="J7" s="145">
        <f>J6+D7*ボスレベル帯!$D7</f>
        <v>11100</v>
      </c>
      <c r="K7" s="145">
        <f>K6+E7*ボスレベル帯!$D7</f>
        <v>720</v>
      </c>
      <c r="L7" s="145">
        <f>L6+F7*ボスレベル帯!$D7</f>
        <v>0</v>
      </c>
      <c r="M7" s="145">
        <f>M6+G7*ボスレベル帯!$D7</f>
        <v>170</v>
      </c>
      <c r="N7" s="145">
        <f>N6+H7*ボスレベル帯!$D7</f>
        <v>10</v>
      </c>
    </row>
    <row r="8" spans="1:15">
      <c r="A8" s="37">
        <f t="shared" si="0"/>
        <v>5</v>
      </c>
      <c r="B8" s="38">
        <v>1</v>
      </c>
      <c r="C8" s="38">
        <v>5</v>
      </c>
      <c r="D8" s="143">
        <v>2000</v>
      </c>
      <c r="E8" s="144">
        <v>0</v>
      </c>
      <c r="F8" s="143">
        <v>10</v>
      </c>
      <c r="G8" s="144">
        <v>10</v>
      </c>
      <c r="H8" s="144">
        <v>0</v>
      </c>
      <c r="J8" s="145">
        <f>J7+D8*ボスレベル帯!$D8</f>
        <v>15100</v>
      </c>
      <c r="K8" s="145">
        <f>K7+E8*ボスレベル帯!$D8</f>
        <v>720</v>
      </c>
      <c r="L8" s="145">
        <f>L7+F8*ボスレベル帯!$D8</f>
        <v>20</v>
      </c>
      <c r="M8" s="145">
        <f>M7+G8*ボスレベル帯!$D8</f>
        <v>190</v>
      </c>
      <c r="N8" s="145">
        <f>N7+H8*ボスレベル帯!$D8</f>
        <v>10</v>
      </c>
    </row>
    <row r="9" spans="1:15">
      <c r="A9" s="37">
        <f t="shared" si="0"/>
        <v>6</v>
      </c>
      <c r="B9" s="38">
        <v>1</v>
      </c>
      <c r="C9" s="38">
        <v>6</v>
      </c>
      <c r="D9" s="143">
        <v>2000</v>
      </c>
      <c r="E9" s="144">
        <v>20</v>
      </c>
      <c r="F9" s="143">
        <v>10</v>
      </c>
      <c r="G9" s="144">
        <v>10</v>
      </c>
      <c r="H9" s="144">
        <v>10</v>
      </c>
      <c r="J9" s="145">
        <f>J8+D9*ボスレベル帯!$D9</f>
        <v>19100</v>
      </c>
      <c r="K9" s="145">
        <f>K8+E9*ボスレベル帯!$D9</f>
        <v>760</v>
      </c>
      <c r="L9" s="145">
        <f>L8+F9*ボスレベル帯!$D9</f>
        <v>40</v>
      </c>
      <c r="M9" s="145">
        <f>M8+G9*ボスレベル帯!$D9</f>
        <v>210</v>
      </c>
      <c r="N9" s="145">
        <f>N8+H9*ボスレベル帯!$D9</f>
        <v>30</v>
      </c>
    </row>
    <row r="10" spans="1:15">
      <c r="A10" s="37">
        <f t="shared" si="0"/>
        <v>7</v>
      </c>
      <c r="B10" s="38">
        <v>1</v>
      </c>
      <c r="C10" s="38">
        <v>7</v>
      </c>
      <c r="D10" s="143">
        <v>2000</v>
      </c>
      <c r="E10" s="144">
        <v>0</v>
      </c>
      <c r="F10" s="143">
        <v>0</v>
      </c>
      <c r="G10" s="144">
        <v>10</v>
      </c>
      <c r="H10" s="144">
        <v>0</v>
      </c>
      <c r="J10" s="145">
        <f>J9+D10*ボスレベル帯!$D10</f>
        <v>23100</v>
      </c>
      <c r="K10" s="145">
        <f>K9+E10*ボスレベル帯!$D10</f>
        <v>760</v>
      </c>
      <c r="L10" s="145">
        <f>L9+F10*ボスレベル帯!$D10</f>
        <v>40</v>
      </c>
      <c r="M10" s="145">
        <f>M9+G10*ボスレベル帯!$D10</f>
        <v>230</v>
      </c>
      <c r="N10" s="145">
        <f>N9+H10*ボスレベル帯!$D10</f>
        <v>30</v>
      </c>
    </row>
    <row r="11" spans="1:15">
      <c r="A11" s="37">
        <f t="shared" si="0"/>
        <v>8</v>
      </c>
      <c r="B11" s="38">
        <v>1</v>
      </c>
      <c r="C11" s="38">
        <v>8</v>
      </c>
      <c r="D11" s="143">
        <v>2000</v>
      </c>
      <c r="E11" s="144">
        <v>0</v>
      </c>
      <c r="F11" s="143">
        <v>10</v>
      </c>
      <c r="G11" s="144">
        <v>10</v>
      </c>
      <c r="H11" s="144">
        <v>0</v>
      </c>
      <c r="J11" s="145">
        <f>J10+D11*ボスレベル帯!$D11</f>
        <v>27100</v>
      </c>
      <c r="K11" s="145">
        <f>K10+E11*ボスレベル帯!$D11</f>
        <v>760</v>
      </c>
      <c r="L11" s="145">
        <f>L10+F11*ボスレベル帯!$D11</f>
        <v>60</v>
      </c>
      <c r="M11" s="145">
        <f>M10+G11*ボスレベル帯!$D11</f>
        <v>250</v>
      </c>
      <c r="N11" s="145">
        <f>N10+H11*ボスレベル帯!$D11</f>
        <v>30</v>
      </c>
    </row>
    <row r="12" spans="1:15">
      <c r="A12" s="37">
        <f t="shared" si="0"/>
        <v>9</v>
      </c>
      <c r="B12" s="38">
        <v>1</v>
      </c>
      <c r="C12" s="38">
        <v>9</v>
      </c>
      <c r="D12" s="143">
        <v>2000</v>
      </c>
      <c r="E12" s="144">
        <v>0</v>
      </c>
      <c r="F12" s="143">
        <v>10</v>
      </c>
      <c r="G12" s="144">
        <v>10</v>
      </c>
      <c r="H12" s="144">
        <v>0</v>
      </c>
      <c r="J12" s="145">
        <f>J11+D12*ボスレベル帯!$D12</f>
        <v>31100</v>
      </c>
      <c r="K12" s="145">
        <f>K11+E12*ボスレベル帯!$D12</f>
        <v>760</v>
      </c>
      <c r="L12" s="145">
        <f>L11+F12*ボスレベル帯!$D12</f>
        <v>80</v>
      </c>
      <c r="M12" s="145">
        <f>M11+G12*ボスレベル帯!$D12</f>
        <v>270</v>
      </c>
      <c r="N12" s="145">
        <f>N11+H12*ボスレベル帯!$D12</f>
        <v>30</v>
      </c>
    </row>
    <row r="13" spans="1:15">
      <c r="A13" s="37">
        <f t="shared" si="0"/>
        <v>10</v>
      </c>
      <c r="B13" s="38">
        <v>1</v>
      </c>
      <c r="C13" s="38">
        <v>10</v>
      </c>
      <c r="D13" s="143">
        <v>2000</v>
      </c>
      <c r="E13" s="144">
        <v>30</v>
      </c>
      <c r="F13" s="143">
        <v>30</v>
      </c>
      <c r="G13" s="144">
        <v>10</v>
      </c>
      <c r="H13" s="144">
        <v>0</v>
      </c>
      <c r="J13" s="145">
        <f>J12+D13*ボスレベル帯!$D13</f>
        <v>35100</v>
      </c>
      <c r="K13" s="145">
        <f>K12+E13*ボスレベル帯!$D13</f>
        <v>820</v>
      </c>
      <c r="L13" s="145">
        <f>L12+F13*ボスレベル帯!$D13</f>
        <v>140</v>
      </c>
      <c r="M13" s="145">
        <f>M12+G13*ボスレベル帯!$D13</f>
        <v>290</v>
      </c>
      <c r="N13" s="145">
        <f>N12+H13*ボスレベル帯!$D13</f>
        <v>30</v>
      </c>
    </row>
    <row r="14" spans="1:15">
      <c r="A14" s="37">
        <f t="shared" si="0"/>
        <v>11</v>
      </c>
      <c r="B14" s="38">
        <v>1</v>
      </c>
      <c r="C14" s="38">
        <v>11</v>
      </c>
      <c r="D14" s="143">
        <v>3000</v>
      </c>
      <c r="E14" s="144">
        <v>0</v>
      </c>
      <c r="F14" s="143">
        <v>0</v>
      </c>
      <c r="G14" s="144">
        <v>10</v>
      </c>
      <c r="H14" s="144">
        <v>10</v>
      </c>
      <c r="J14" s="145">
        <f>J13+D14*ボスレベル帯!$D14</f>
        <v>41100</v>
      </c>
      <c r="K14" s="145">
        <f>K13+E14*ボスレベル帯!$D14</f>
        <v>820</v>
      </c>
      <c r="L14" s="145">
        <f>L13+F14*ボスレベル帯!$D14</f>
        <v>140</v>
      </c>
      <c r="M14" s="145">
        <f>M13+G14*ボスレベル帯!$D14</f>
        <v>310</v>
      </c>
      <c r="N14" s="145">
        <f>N13+H14*ボスレベル帯!$D14</f>
        <v>50</v>
      </c>
    </row>
    <row r="15" spans="1:15">
      <c r="A15" s="37">
        <f t="shared" si="0"/>
        <v>12</v>
      </c>
      <c r="B15" s="38">
        <v>1</v>
      </c>
      <c r="C15" s="38">
        <v>12</v>
      </c>
      <c r="D15" s="143">
        <v>3000</v>
      </c>
      <c r="E15" s="144">
        <v>0</v>
      </c>
      <c r="F15" s="143">
        <v>0</v>
      </c>
      <c r="G15" s="144">
        <v>10</v>
      </c>
      <c r="H15" s="144">
        <v>0</v>
      </c>
      <c r="J15" s="145">
        <f>J14+D15*ボスレベル帯!$D15</f>
        <v>47100</v>
      </c>
      <c r="K15" s="145">
        <f>K14+E15*ボスレベル帯!$D15</f>
        <v>820</v>
      </c>
      <c r="L15" s="145">
        <f>L14+F15*ボスレベル帯!$D15</f>
        <v>140</v>
      </c>
      <c r="M15" s="145">
        <f>M14+G15*ボスレベル帯!$D15</f>
        <v>330</v>
      </c>
      <c r="N15" s="145">
        <f>N14+H15*ボスレベル帯!$D15</f>
        <v>50</v>
      </c>
    </row>
    <row r="16" spans="1:15">
      <c r="A16" s="37">
        <f t="shared" si="0"/>
        <v>13</v>
      </c>
      <c r="B16" s="38">
        <v>1</v>
      </c>
      <c r="C16" s="38">
        <v>13</v>
      </c>
      <c r="D16" s="143">
        <v>4000</v>
      </c>
      <c r="E16" s="144">
        <v>0</v>
      </c>
      <c r="F16" s="143">
        <v>0</v>
      </c>
      <c r="G16" s="144">
        <v>10</v>
      </c>
      <c r="H16" s="144">
        <v>0</v>
      </c>
      <c r="J16" s="145">
        <f>J15+D16*ボスレベル帯!$D16</f>
        <v>55100</v>
      </c>
      <c r="K16" s="145">
        <f>K15+E16*ボスレベル帯!$D16</f>
        <v>820</v>
      </c>
      <c r="L16" s="145">
        <f>L15+F16*ボスレベル帯!$D16</f>
        <v>140</v>
      </c>
      <c r="M16" s="145">
        <f>M15+G16*ボスレベル帯!$D16</f>
        <v>350</v>
      </c>
      <c r="N16" s="145">
        <f>N15+H16*ボスレベル帯!$D16</f>
        <v>50</v>
      </c>
    </row>
    <row r="17" spans="1:14">
      <c r="A17" s="37">
        <f t="shared" si="0"/>
        <v>14</v>
      </c>
      <c r="B17" s="38">
        <v>1</v>
      </c>
      <c r="C17" s="38">
        <v>14</v>
      </c>
      <c r="D17" s="143">
        <v>5000</v>
      </c>
      <c r="E17" s="144">
        <v>0</v>
      </c>
      <c r="F17" s="143">
        <v>0</v>
      </c>
      <c r="G17" s="144">
        <v>10</v>
      </c>
      <c r="H17" s="144">
        <v>0</v>
      </c>
      <c r="J17" s="145">
        <f>J16+D17*ボスレベル帯!$D17</f>
        <v>65100</v>
      </c>
      <c r="K17" s="145">
        <f>K16+E17*ボスレベル帯!$D17</f>
        <v>820</v>
      </c>
      <c r="L17" s="145">
        <f>L16+F17*ボスレベル帯!$D17</f>
        <v>140</v>
      </c>
      <c r="M17" s="145">
        <f>M16+G17*ボスレベル帯!$D17</f>
        <v>370</v>
      </c>
      <c r="N17" s="145">
        <f>N16+H17*ボスレベル帯!$D17</f>
        <v>50</v>
      </c>
    </row>
    <row r="18" spans="1:14">
      <c r="A18" s="37">
        <f t="shared" si="0"/>
        <v>15</v>
      </c>
      <c r="B18" s="38">
        <v>1</v>
      </c>
      <c r="C18" s="38">
        <v>15</v>
      </c>
      <c r="D18" s="143">
        <v>5000</v>
      </c>
      <c r="E18" s="144">
        <v>50</v>
      </c>
      <c r="F18" s="143">
        <v>20</v>
      </c>
      <c r="G18" s="144">
        <v>10</v>
      </c>
      <c r="H18" s="144">
        <v>0</v>
      </c>
      <c r="J18" s="145">
        <f>J17+D18*ボスレベル帯!$D18</f>
        <v>75100</v>
      </c>
      <c r="K18" s="145">
        <f>K17+E18*ボスレベル帯!$D18</f>
        <v>920</v>
      </c>
      <c r="L18" s="145">
        <f>L17+F18*ボスレベル帯!$D18</f>
        <v>180</v>
      </c>
      <c r="M18" s="145">
        <f>M17+G18*ボスレベル帯!$D18</f>
        <v>390</v>
      </c>
      <c r="N18" s="145">
        <f>N17+H18*ボスレベル帯!$D18</f>
        <v>50</v>
      </c>
    </row>
    <row r="19" spans="1:14">
      <c r="A19" s="37">
        <f t="shared" si="0"/>
        <v>16</v>
      </c>
      <c r="B19" s="38">
        <v>1</v>
      </c>
      <c r="C19" s="38">
        <v>16</v>
      </c>
      <c r="D19" s="143">
        <v>5000</v>
      </c>
      <c r="E19" s="144">
        <v>0</v>
      </c>
      <c r="F19" s="143">
        <v>10</v>
      </c>
      <c r="G19" s="144">
        <v>10</v>
      </c>
      <c r="H19" s="144">
        <v>0</v>
      </c>
      <c r="J19" s="145">
        <f>J18+D19*ボスレベル帯!$D19</f>
        <v>85100</v>
      </c>
      <c r="K19" s="145">
        <f>K18+E19*ボスレベル帯!$D19</f>
        <v>920</v>
      </c>
      <c r="L19" s="145">
        <f>L18+F19*ボスレベル帯!$D19</f>
        <v>200</v>
      </c>
      <c r="M19" s="145">
        <f>M18+G19*ボスレベル帯!$D19</f>
        <v>410</v>
      </c>
      <c r="N19" s="145">
        <f>N18+H19*ボスレベル帯!$D19</f>
        <v>50</v>
      </c>
    </row>
    <row r="20" spans="1:14">
      <c r="A20" s="37">
        <f t="shared" si="0"/>
        <v>17</v>
      </c>
      <c r="B20" s="38">
        <v>1</v>
      </c>
      <c r="C20" s="38">
        <v>17</v>
      </c>
      <c r="D20" s="143">
        <v>5000</v>
      </c>
      <c r="E20" s="144">
        <v>0</v>
      </c>
      <c r="F20" s="143">
        <v>10</v>
      </c>
      <c r="G20" s="144">
        <v>10</v>
      </c>
      <c r="H20" s="144">
        <v>0</v>
      </c>
      <c r="J20" s="145">
        <f>J19+D20*ボスレベル帯!$D20</f>
        <v>95100</v>
      </c>
      <c r="K20" s="145">
        <f>K19+E20*ボスレベル帯!$D20</f>
        <v>920</v>
      </c>
      <c r="L20" s="145">
        <f>L19+F20*ボスレベル帯!$D20</f>
        <v>220</v>
      </c>
      <c r="M20" s="145">
        <f>M19+G20*ボスレベル帯!$D20</f>
        <v>430</v>
      </c>
      <c r="N20" s="145">
        <f>N19+H20*ボスレベル帯!$D20</f>
        <v>50</v>
      </c>
    </row>
    <row r="21" spans="1:14">
      <c r="A21" s="37">
        <f t="shared" si="0"/>
        <v>18</v>
      </c>
      <c r="B21" s="38">
        <v>1</v>
      </c>
      <c r="C21" s="38">
        <v>18</v>
      </c>
      <c r="D21" s="143">
        <v>5000</v>
      </c>
      <c r="E21" s="144">
        <v>0</v>
      </c>
      <c r="F21" s="143">
        <v>10</v>
      </c>
      <c r="G21" s="144">
        <v>10</v>
      </c>
      <c r="H21" s="144">
        <v>0</v>
      </c>
      <c r="J21" s="145">
        <f>J20+D21*ボスレベル帯!$D21</f>
        <v>105100</v>
      </c>
      <c r="K21" s="145">
        <f>K20+E21*ボスレベル帯!$D21</f>
        <v>920</v>
      </c>
      <c r="L21" s="145">
        <f>L20+F21*ボスレベル帯!$D21</f>
        <v>240</v>
      </c>
      <c r="M21" s="145">
        <f>M20+G21*ボスレベル帯!$D21</f>
        <v>450</v>
      </c>
      <c r="N21" s="145">
        <f>N20+H21*ボスレベル帯!$D21</f>
        <v>50</v>
      </c>
    </row>
    <row r="22" spans="1:14">
      <c r="A22" s="37">
        <f t="shared" si="0"/>
        <v>19</v>
      </c>
      <c r="B22" s="38">
        <v>1</v>
      </c>
      <c r="C22" s="38">
        <v>19</v>
      </c>
      <c r="D22" s="143">
        <v>5000</v>
      </c>
      <c r="E22" s="144">
        <v>0</v>
      </c>
      <c r="F22" s="143">
        <v>10</v>
      </c>
      <c r="G22" s="144">
        <v>13.333333333333334</v>
      </c>
      <c r="H22" s="144">
        <v>0</v>
      </c>
      <c r="J22" s="145">
        <f>J21+D22*ボスレベル帯!$D22</f>
        <v>115100</v>
      </c>
      <c r="K22" s="145">
        <f>K21+E22*ボスレベル帯!$D22</f>
        <v>920</v>
      </c>
      <c r="L22" s="145">
        <f>L21+F22*ボスレベル帯!$D22</f>
        <v>260</v>
      </c>
      <c r="M22" s="145">
        <f>M21+G22*ボスレベル帯!$D22</f>
        <v>476.66666666666669</v>
      </c>
      <c r="N22" s="145">
        <f>N21+H22*ボスレベル帯!$D22</f>
        <v>50</v>
      </c>
    </row>
    <row r="23" spans="1:14">
      <c r="A23" s="37">
        <f t="shared" si="0"/>
        <v>20</v>
      </c>
      <c r="B23" s="38">
        <v>1</v>
      </c>
      <c r="C23" s="38">
        <v>20</v>
      </c>
      <c r="D23" s="143">
        <v>5000</v>
      </c>
      <c r="E23" s="144">
        <v>90</v>
      </c>
      <c r="F23" s="143">
        <v>40</v>
      </c>
      <c r="G23" s="144">
        <v>20</v>
      </c>
      <c r="H23" s="144">
        <v>10</v>
      </c>
      <c r="J23" s="145">
        <f>J22+D23*ボスレベル帯!$D23</f>
        <v>125100</v>
      </c>
      <c r="K23" s="145">
        <f>K22+E23*ボスレベル帯!$D23</f>
        <v>1100</v>
      </c>
      <c r="L23" s="145">
        <f>L22+F23*ボスレベル帯!$D23</f>
        <v>340</v>
      </c>
      <c r="M23" s="145">
        <f>M22+G23*ボスレベル帯!$D23</f>
        <v>516.66666666666674</v>
      </c>
      <c r="N23" s="145">
        <f>N22+H23*ボスレベル帯!$D23</f>
        <v>70</v>
      </c>
    </row>
    <row r="24" spans="1:14">
      <c r="A24" s="37">
        <f t="shared" si="0"/>
        <v>21</v>
      </c>
      <c r="B24" s="38">
        <v>1</v>
      </c>
      <c r="C24" s="38">
        <v>21</v>
      </c>
      <c r="D24" s="143">
        <v>10000</v>
      </c>
      <c r="E24" s="144">
        <v>0</v>
      </c>
      <c r="F24" s="143">
        <v>10</v>
      </c>
      <c r="G24" s="144">
        <v>26.666666666666668</v>
      </c>
      <c r="H24" s="144">
        <v>20</v>
      </c>
      <c r="J24" s="145">
        <f>J23+D24*ボスレベル帯!$D24</f>
        <v>145100</v>
      </c>
      <c r="K24" s="145">
        <f>K23+E24*ボスレベル帯!$D24</f>
        <v>1100</v>
      </c>
      <c r="L24" s="145">
        <f>L23+F24*ボスレベル帯!$D24</f>
        <v>360</v>
      </c>
      <c r="M24" s="145">
        <f>M23+G24*ボスレベル帯!$D24</f>
        <v>570.00000000000011</v>
      </c>
      <c r="N24" s="145">
        <f>N23+H24*ボスレベル帯!$D24</f>
        <v>110</v>
      </c>
    </row>
    <row r="25" spans="1:14">
      <c r="A25" s="37">
        <f t="shared" si="0"/>
        <v>22</v>
      </c>
      <c r="B25" s="38">
        <v>1</v>
      </c>
      <c r="C25" s="38">
        <v>22</v>
      </c>
      <c r="D25" s="143">
        <v>10000</v>
      </c>
      <c r="E25" s="144">
        <v>0</v>
      </c>
      <c r="F25" s="143">
        <v>10</v>
      </c>
      <c r="G25" s="144">
        <v>30</v>
      </c>
      <c r="H25" s="144">
        <v>0</v>
      </c>
      <c r="J25" s="145">
        <f>J24+D25*ボスレベル帯!$D25</f>
        <v>165100</v>
      </c>
      <c r="K25" s="145">
        <f>K24+E25*ボスレベル帯!$D25</f>
        <v>1100</v>
      </c>
      <c r="L25" s="145">
        <f>L24+F25*ボスレベル帯!$D25</f>
        <v>380</v>
      </c>
      <c r="M25" s="145">
        <f>M24+G25*ボスレベル帯!$D25</f>
        <v>630.00000000000011</v>
      </c>
      <c r="N25" s="145">
        <f>N24+H25*ボスレベル帯!$D25</f>
        <v>110</v>
      </c>
    </row>
    <row r="26" spans="1:14">
      <c r="A26" s="37">
        <f t="shared" si="0"/>
        <v>23</v>
      </c>
      <c r="B26" s="38">
        <v>1</v>
      </c>
      <c r="C26" s="38">
        <v>23</v>
      </c>
      <c r="D26" s="143">
        <v>10000</v>
      </c>
      <c r="E26" s="144">
        <v>0</v>
      </c>
      <c r="F26" s="143">
        <v>10</v>
      </c>
      <c r="G26" s="144">
        <v>30</v>
      </c>
      <c r="H26" s="144">
        <v>0</v>
      </c>
      <c r="J26" s="145">
        <f>J25+D26*ボスレベル帯!$D26</f>
        <v>185100</v>
      </c>
      <c r="K26" s="145">
        <f>K25+E26*ボスレベル帯!$D26</f>
        <v>1100</v>
      </c>
      <c r="L26" s="145">
        <f>L25+F26*ボスレベル帯!$D26</f>
        <v>400</v>
      </c>
      <c r="M26" s="145">
        <f>M25+G26*ボスレベル帯!$D26</f>
        <v>690.00000000000011</v>
      </c>
      <c r="N26" s="145">
        <f>N25+H26*ボスレベル帯!$D26</f>
        <v>110</v>
      </c>
    </row>
    <row r="27" spans="1:14">
      <c r="A27" s="37">
        <f t="shared" si="0"/>
        <v>24</v>
      </c>
      <c r="B27" s="38">
        <v>1</v>
      </c>
      <c r="C27" s="38">
        <v>24</v>
      </c>
      <c r="D27" s="143">
        <v>10000</v>
      </c>
      <c r="E27" s="144">
        <v>0</v>
      </c>
      <c r="F27" s="143">
        <v>10</v>
      </c>
      <c r="G27" s="144">
        <v>30</v>
      </c>
      <c r="H27" s="144">
        <v>0</v>
      </c>
      <c r="J27" s="145">
        <f>J26+D27*ボスレベル帯!$D27</f>
        <v>205100</v>
      </c>
      <c r="K27" s="145">
        <f>K26+E27*ボスレベル帯!$D27</f>
        <v>1100</v>
      </c>
      <c r="L27" s="145">
        <f>L26+F27*ボスレベル帯!$D27</f>
        <v>420</v>
      </c>
      <c r="M27" s="145">
        <f>M26+G27*ボスレベル帯!$D27</f>
        <v>750.00000000000011</v>
      </c>
      <c r="N27" s="145">
        <f>N26+H27*ボスレベル帯!$D27</f>
        <v>110</v>
      </c>
    </row>
    <row r="28" spans="1:14">
      <c r="A28" s="37">
        <f t="shared" si="0"/>
        <v>25</v>
      </c>
      <c r="B28" s="38">
        <v>1</v>
      </c>
      <c r="C28" s="38">
        <v>25</v>
      </c>
      <c r="D28" s="143">
        <v>20000</v>
      </c>
      <c r="E28" s="144">
        <v>150</v>
      </c>
      <c r="F28" s="143">
        <v>40</v>
      </c>
      <c r="G28" s="144">
        <v>50</v>
      </c>
      <c r="H28" s="144">
        <v>20</v>
      </c>
      <c r="J28" s="145">
        <f>J27+D28*ボスレベル帯!$D28</f>
        <v>245100</v>
      </c>
      <c r="K28" s="145">
        <f>K27+E28*ボスレベル帯!$D28</f>
        <v>1400</v>
      </c>
      <c r="L28" s="145">
        <f>L27+F28*ボスレベル帯!$D28</f>
        <v>500</v>
      </c>
      <c r="M28" s="145">
        <f>M27+G28*ボスレベル帯!$D28</f>
        <v>850.00000000000011</v>
      </c>
      <c r="N28" s="145">
        <f>N27+H28*ボスレベル帯!$D28</f>
        <v>150</v>
      </c>
    </row>
    <row r="29" spans="1:14">
      <c r="A29" s="37">
        <f t="shared" si="0"/>
        <v>26</v>
      </c>
      <c r="B29" s="38">
        <v>1</v>
      </c>
      <c r="C29" s="38">
        <v>26</v>
      </c>
      <c r="D29" s="143">
        <v>10000</v>
      </c>
      <c r="E29" s="144">
        <v>0</v>
      </c>
      <c r="F29" s="143">
        <v>10</v>
      </c>
      <c r="G29" s="144">
        <v>30</v>
      </c>
      <c r="H29" s="144">
        <v>0</v>
      </c>
      <c r="J29" s="145">
        <f>J28+D29*ボスレベル帯!$D29</f>
        <v>265100</v>
      </c>
      <c r="K29" s="145">
        <f>K28+E29*ボスレベル帯!$D29</f>
        <v>1400</v>
      </c>
      <c r="L29" s="145">
        <f>L28+F29*ボスレベル帯!$D29</f>
        <v>520</v>
      </c>
      <c r="M29" s="145">
        <f>M28+G29*ボスレベル帯!$D29</f>
        <v>910.00000000000011</v>
      </c>
      <c r="N29" s="145">
        <f>N28+H29*ボスレベル帯!$D29</f>
        <v>150</v>
      </c>
    </row>
    <row r="30" spans="1:14">
      <c r="A30" s="37">
        <f t="shared" si="0"/>
        <v>27</v>
      </c>
      <c r="B30" s="38">
        <v>1</v>
      </c>
      <c r="C30" s="38">
        <v>27</v>
      </c>
      <c r="D30" s="143">
        <v>10000</v>
      </c>
      <c r="E30" s="144">
        <v>0</v>
      </c>
      <c r="F30" s="143">
        <v>10</v>
      </c>
      <c r="G30" s="144">
        <v>30</v>
      </c>
      <c r="H30" s="144">
        <v>0</v>
      </c>
      <c r="J30" s="145">
        <f>J29+D30*ボスレベル帯!$D30</f>
        <v>285100</v>
      </c>
      <c r="K30" s="145">
        <f>K29+E30*ボスレベル帯!$D30</f>
        <v>1400</v>
      </c>
      <c r="L30" s="145">
        <f>L29+F30*ボスレベル帯!$D30</f>
        <v>540</v>
      </c>
      <c r="M30" s="145">
        <f>M29+G30*ボスレベル帯!$D30</f>
        <v>970.00000000000011</v>
      </c>
      <c r="N30" s="145">
        <f>N29+H30*ボスレベル帯!$D30</f>
        <v>150</v>
      </c>
    </row>
    <row r="31" spans="1:14">
      <c r="A31" s="37">
        <f t="shared" si="0"/>
        <v>28</v>
      </c>
      <c r="B31" s="38">
        <v>1</v>
      </c>
      <c r="C31" s="38">
        <v>28</v>
      </c>
      <c r="D31" s="143">
        <v>10000</v>
      </c>
      <c r="E31" s="144">
        <v>0</v>
      </c>
      <c r="F31" s="143">
        <v>10</v>
      </c>
      <c r="G31" s="144">
        <v>30</v>
      </c>
      <c r="H31" s="144">
        <v>0</v>
      </c>
      <c r="J31" s="145">
        <f>J30+D31*ボスレベル帯!$D31</f>
        <v>305100</v>
      </c>
      <c r="K31" s="145">
        <f>K30+E31*ボスレベル帯!$D31</f>
        <v>1400</v>
      </c>
      <c r="L31" s="145">
        <f>L30+F31*ボスレベル帯!$D31</f>
        <v>560</v>
      </c>
      <c r="M31" s="145">
        <f>M30+G31*ボスレベル帯!$D31</f>
        <v>1030</v>
      </c>
      <c r="N31" s="145">
        <f>N30+H31*ボスレベル帯!$D31</f>
        <v>150</v>
      </c>
    </row>
    <row r="32" spans="1:14">
      <c r="A32" s="37">
        <f t="shared" si="0"/>
        <v>29</v>
      </c>
      <c r="B32" s="38">
        <v>1</v>
      </c>
      <c r="C32" s="38">
        <v>29</v>
      </c>
      <c r="D32" s="143">
        <v>10000</v>
      </c>
      <c r="E32" s="144">
        <v>0</v>
      </c>
      <c r="F32" s="143">
        <v>10</v>
      </c>
      <c r="G32" s="144">
        <v>30</v>
      </c>
      <c r="H32" s="144">
        <v>0</v>
      </c>
      <c r="J32" s="145">
        <f>J31+D32*ボスレベル帯!$D32</f>
        <v>325100</v>
      </c>
      <c r="K32" s="145">
        <f>K31+E32*ボスレベル帯!$D32</f>
        <v>1400</v>
      </c>
      <c r="L32" s="145">
        <f>L31+F32*ボスレベル帯!$D32</f>
        <v>580</v>
      </c>
      <c r="M32" s="145">
        <f>M31+G32*ボスレベル帯!$D32</f>
        <v>1090</v>
      </c>
      <c r="N32" s="145">
        <f>N31+H32*ボスレベル帯!$D32</f>
        <v>150</v>
      </c>
    </row>
    <row r="33" spans="1:14">
      <c r="A33" s="37">
        <f t="shared" si="0"/>
        <v>30</v>
      </c>
      <c r="B33" s="38">
        <v>1</v>
      </c>
      <c r="C33" s="38">
        <v>30</v>
      </c>
      <c r="D33" s="143">
        <v>20000</v>
      </c>
      <c r="E33" s="144">
        <v>200</v>
      </c>
      <c r="F33" s="143">
        <v>30</v>
      </c>
      <c r="G33" s="144">
        <v>50</v>
      </c>
      <c r="H33" s="144">
        <v>30</v>
      </c>
      <c r="J33" s="145">
        <f>J32+D33*ボスレベル帯!$D33</f>
        <v>365100</v>
      </c>
      <c r="K33" s="145">
        <f>K32+E33*ボスレベル帯!$D33</f>
        <v>1800</v>
      </c>
      <c r="L33" s="145">
        <f>L32+F33*ボスレベル帯!$D33</f>
        <v>640</v>
      </c>
      <c r="M33" s="145">
        <f>M32+G33*ボスレベル帯!$D33</f>
        <v>1190</v>
      </c>
      <c r="N33" s="145">
        <f>N32+H33*ボスレベル帯!$D33</f>
        <v>210</v>
      </c>
    </row>
    <row r="34" spans="1:14">
      <c r="A34" s="37">
        <f t="shared" si="0"/>
        <v>31</v>
      </c>
      <c r="B34" s="38">
        <v>1</v>
      </c>
      <c r="C34" s="38">
        <v>31</v>
      </c>
      <c r="D34" s="143">
        <v>20000</v>
      </c>
      <c r="E34" s="144">
        <v>0</v>
      </c>
      <c r="F34" s="143">
        <v>10</v>
      </c>
      <c r="G34" s="144">
        <v>30</v>
      </c>
      <c r="H34" s="144">
        <v>0</v>
      </c>
      <c r="J34" s="145">
        <f>J33+D34*ボスレベル帯!$D34</f>
        <v>405100</v>
      </c>
      <c r="K34" s="145">
        <f>K33+E34*ボスレベル帯!$D34</f>
        <v>1800</v>
      </c>
      <c r="L34" s="145">
        <f>L33+F34*ボスレベル帯!$D34</f>
        <v>660</v>
      </c>
      <c r="M34" s="145">
        <f>M33+G34*ボスレベル帯!$D34</f>
        <v>1250</v>
      </c>
      <c r="N34" s="145">
        <f>N33+H34*ボスレベル帯!$D34</f>
        <v>210</v>
      </c>
    </row>
    <row r="35" spans="1:14">
      <c r="A35" s="37">
        <f t="shared" si="0"/>
        <v>32</v>
      </c>
      <c r="B35" s="38">
        <v>1</v>
      </c>
      <c r="C35" s="38">
        <v>32</v>
      </c>
      <c r="D35" s="143">
        <v>20000</v>
      </c>
      <c r="E35" s="144">
        <v>0</v>
      </c>
      <c r="F35" s="143">
        <v>10</v>
      </c>
      <c r="G35" s="144">
        <v>30</v>
      </c>
      <c r="H35" s="144">
        <v>0</v>
      </c>
      <c r="J35" s="145">
        <f>J34+D35*ボスレベル帯!$D35</f>
        <v>445100</v>
      </c>
      <c r="K35" s="145">
        <f>K34+E35*ボスレベル帯!$D35</f>
        <v>1800</v>
      </c>
      <c r="L35" s="145">
        <f>L34+F35*ボスレベル帯!$D35</f>
        <v>680</v>
      </c>
      <c r="M35" s="145">
        <f>M34+G35*ボスレベル帯!$D35</f>
        <v>1310</v>
      </c>
      <c r="N35" s="145">
        <f>N34+H35*ボスレベル帯!$D35</f>
        <v>210</v>
      </c>
    </row>
    <row r="36" spans="1:14">
      <c r="A36" s="37">
        <f t="shared" si="0"/>
        <v>33</v>
      </c>
      <c r="B36" s="38">
        <v>1</v>
      </c>
      <c r="C36" s="38">
        <v>33</v>
      </c>
      <c r="D36" s="143">
        <v>20000</v>
      </c>
      <c r="E36" s="144">
        <v>0</v>
      </c>
      <c r="F36" s="143">
        <v>10</v>
      </c>
      <c r="G36" s="144">
        <v>40</v>
      </c>
      <c r="H36" s="144">
        <v>0</v>
      </c>
      <c r="J36" s="145">
        <f>J35+D36*ボスレベル帯!$D36</f>
        <v>485100</v>
      </c>
      <c r="K36" s="145">
        <f>K35+E36*ボスレベル帯!$D36</f>
        <v>1800</v>
      </c>
      <c r="L36" s="145">
        <f>L35+F36*ボスレベル帯!$D36</f>
        <v>700</v>
      </c>
      <c r="M36" s="145">
        <f>M35+G36*ボスレベル帯!$D36</f>
        <v>1390</v>
      </c>
      <c r="N36" s="145">
        <f>N35+H36*ボスレベル帯!$D36</f>
        <v>210</v>
      </c>
    </row>
    <row r="37" spans="1:14">
      <c r="A37" s="37">
        <f t="shared" si="0"/>
        <v>34</v>
      </c>
      <c r="B37" s="38">
        <v>1</v>
      </c>
      <c r="C37" s="38">
        <v>34</v>
      </c>
      <c r="D37" s="143">
        <v>20000</v>
      </c>
      <c r="E37" s="144">
        <v>0</v>
      </c>
      <c r="F37" s="143">
        <v>10</v>
      </c>
      <c r="G37" s="144">
        <v>50</v>
      </c>
      <c r="H37" s="144">
        <v>0</v>
      </c>
      <c r="J37" s="145">
        <f>J36+D37*ボスレベル帯!$D37</f>
        <v>525100</v>
      </c>
      <c r="K37" s="145">
        <f>K36+E37*ボスレベル帯!$D37</f>
        <v>1800</v>
      </c>
      <c r="L37" s="145">
        <f>L36+F37*ボスレベル帯!$D37</f>
        <v>720</v>
      </c>
      <c r="M37" s="145">
        <f>M36+G37*ボスレベル帯!$D37</f>
        <v>1490</v>
      </c>
      <c r="N37" s="145">
        <f>N36+H37*ボスレベル帯!$D37</f>
        <v>210</v>
      </c>
    </row>
    <row r="38" spans="1:14">
      <c r="A38" s="37">
        <f t="shared" si="0"/>
        <v>35</v>
      </c>
      <c r="B38" s="38">
        <v>1</v>
      </c>
      <c r="C38" s="38">
        <v>35</v>
      </c>
      <c r="D38" s="143">
        <v>20000</v>
      </c>
      <c r="E38" s="144">
        <v>150</v>
      </c>
      <c r="F38" s="143">
        <v>30</v>
      </c>
      <c r="G38" s="144">
        <v>80</v>
      </c>
      <c r="H38" s="144">
        <v>20</v>
      </c>
      <c r="J38" s="145">
        <f>J37+D38*ボスレベル帯!$D38</f>
        <v>565100</v>
      </c>
      <c r="K38" s="145">
        <f>K37+E38*ボスレベル帯!$D38</f>
        <v>2100</v>
      </c>
      <c r="L38" s="145">
        <f>L37+F38*ボスレベル帯!$D38</f>
        <v>780</v>
      </c>
      <c r="M38" s="145">
        <f>M37+G38*ボスレベル帯!$D38</f>
        <v>1650</v>
      </c>
      <c r="N38" s="145">
        <f>N37+H38*ボスレベル帯!$D38</f>
        <v>250</v>
      </c>
    </row>
    <row r="39" spans="1:14">
      <c r="A39" s="37">
        <f t="shared" si="0"/>
        <v>36</v>
      </c>
      <c r="B39" s="38">
        <v>1</v>
      </c>
      <c r="C39" s="38">
        <v>36</v>
      </c>
      <c r="D39" s="143">
        <v>20000</v>
      </c>
      <c r="E39" s="144">
        <v>0</v>
      </c>
      <c r="F39" s="143">
        <v>10</v>
      </c>
      <c r="G39" s="144">
        <v>50</v>
      </c>
      <c r="H39" s="144">
        <v>0</v>
      </c>
      <c r="J39" s="145">
        <f>J38+D39*ボスレベル帯!$D39</f>
        <v>605100</v>
      </c>
      <c r="K39" s="145">
        <f>K38+E39*ボスレベル帯!$D39</f>
        <v>2100</v>
      </c>
      <c r="L39" s="145">
        <f>L38+F39*ボスレベル帯!$D39</f>
        <v>800</v>
      </c>
      <c r="M39" s="145">
        <f>M38+G39*ボスレベル帯!$D39</f>
        <v>1750</v>
      </c>
      <c r="N39" s="145">
        <f>N38+H39*ボスレベル帯!$D39</f>
        <v>250</v>
      </c>
    </row>
    <row r="40" spans="1:14">
      <c r="A40" s="37">
        <f t="shared" si="0"/>
        <v>37</v>
      </c>
      <c r="B40" s="38">
        <v>1</v>
      </c>
      <c r="C40" s="38">
        <v>37</v>
      </c>
      <c r="D40" s="143">
        <v>20000</v>
      </c>
      <c r="E40" s="144">
        <v>0</v>
      </c>
      <c r="F40" s="143">
        <v>10</v>
      </c>
      <c r="G40" s="144">
        <v>50</v>
      </c>
      <c r="H40" s="144">
        <v>0</v>
      </c>
      <c r="J40" s="145">
        <f>J39+D40*ボスレベル帯!$D40</f>
        <v>645100</v>
      </c>
      <c r="K40" s="145">
        <f>K39+E40*ボスレベル帯!$D40</f>
        <v>2100</v>
      </c>
      <c r="L40" s="145">
        <f>L39+F40*ボスレベル帯!$D40</f>
        <v>820</v>
      </c>
      <c r="M40" s="145">
        <f>M39+G40*ボスレベル帯!$D40</f>
        <v>1850</v>
      </c>
      <c r="N40" s="145">
        <f>N39+H40*ボスレベル帯!$D40</f>
        <v>250</v>
      </c>
    </row>
    <row r="41" spans="1:14">
      <c r="A41" s="37">
        <f t="shared" si="0"/>
        <v>38</v>
      </c>
      <c r="B41" s="38">
        <v>1</v>
      </c>
      <c r="C41" s="38">
        <v>38</v>
      </c>
      <c r="D41" s="143">
        <v>20000</v>
      </c>
      <c r="E41" s="144">
        <v>0</v>
      </c>
      <c r="F41" s="143">
        <v>10</v>
      </c>
      <c r="G41" s="144">
        <v>50</v>
      </c>
      <c r="H41" s="144">
        <v>0</v>
      </c>
      <c r="J41" s="145">
        <f>J40+D41*ボスレベル帯!$D41</f>
        <v>685100</v>
      </c>
      <c r="K41" s="145">
        <f>K40+E41*ボスレベル帯!$D41</f>
        <v>2100</v>
      </c>
      <c r="L41" s="145">
        <f>L40+F41*ボスレベル帯!$D41</f>
        <v>840</v>
      </c>
      <c r="M41" s="145">
        <f>M40+G41*ボスレベル帯!$D41</f>
        <v>1950</v>
      </c>
      <c r="N41" s="145">
        <f>N40+H41*ボスレベル帯!$D41</f>
        <v>250</v>
      </c>
    </row>
    <row r="42" spans="1:14">
      <c r="A42" s="37">
        <f t="shared" si="0"/>
        <v>39</v>
      </c>
      <c r="B42" s="38">
        <v>1</v>
      </c>
      <c r="C42" s="38">
        <v>39</v>
      </c>
      <c r="D42" s="143">
        <v>20000</v>
      </c>
      <c r="E42" s="144">
        <v>0</v>
      </c>
      <c r="F42" s="143">
        <v>10</v>
      </c>
      <c r="G42" s="144">
        <v>50</v>
      </c>
      <c r="H42" s="144">
        <v>0</v>
      </c>
      <c r="J42" s="145">
        <f>J41+D42*ボスレベル帯!$D42</f>
        <v>725100</v>
      </c>
      <c r="K42" s="145">
        <f>K41+E42*ボスレベル帯!$D42</f>
        <v>2100</v>
      </c>
      <c r="L42" s="145">
        <f>L41+F42*ボスレベル帯!$D42</f>
        <v>860</v>
      </c>
      <c r="M42" s="145">
        <f>M41+G42*ボスレベル帯!$D42</f>
        <v>2050</v>
      </c>
      <c r="N42" s="145">
        <f>N41+H42*ボスレベル帯!$D42</f>
        <v>250</v>
      </c>
    </row>
    <row r="43" spans="1:14">
      <c r="A43" s="37">
        <f t="shared" si="0"/>
        <v>40</v>
      </c>
      <c r="B43" s="38">
        <v>1</v>
      </c>
      <c r="C43" s="38">
        <v>40</v>
      </c>
      <c r="D43" s="143">
        <v>20000</v>
      </c>
      <c r="E43" s="144">
        <v>200</v>
      </c>
      <c r="F43" s="143">
        <v>30</v>
      </c>
      <c r="G43" s="144">
        <v>80</v>
      </c>
      <c r="H43" s="144">
        <v>40</v>
      </c>
      <c r="J43" s="145">
        <f>J42+D43*ボスレベル帯!$D43</f>
        <v>765100</v>
      </c>
      <c r="K43" s="145">
        <f>K42+E43*ボスレベル帯!$D43</f>
        <v>2500</v>
      </c>
      <c r="L43" s="145">
        <f>L42+F43*ボスレベル帯!$D43</f>
        <v>920</v>
      </c>
      <c r="M43" s="145">
        <f>M42+G43*ボスレベル帯!$D43</f>
        <v>2210</v>
      </c>
      <c r="N43" s="145">
        <f>N42+H43*ボスレベル帯!$D43</f>
        <v>330</v>
      </c>
    </row>
    <row r="44" spans="1:14">
      <c r="A44" s="37">
        <f t="shared" si="0"/>
        <v>41</v>
      </c>
      <c r="B44" s="38">
        <v>1</v>
      </c>
      <c r="C44" s="38">
        <v>41</v>
      </c>
      <c r="D44" s="143">
        <v>20000</v>
      </c>
      <c r="E44" s="144">
        <v>0</v>
      </c>
      <c r="F44" s="143">
        <v>10</v>
      </c>
      <c r="G44" s="144">
        <v>60</v>
      </c>
      <c r="H44" s="144">
        <v>0</v>
      </c>
      <c r="J44" s="145">
        <f>J43+D44*ボスレベル帯!$D44</f>
        <v>805100</v>
      </c>
      <c r="K44" s="145">
        <f>K43+E44*ボスレベル帯!$D44</f>
        <v>2500</v>
      </c>
      <c r="L44" s="145">
        <f>L43+F44*ボスレベル帯!$D44</f>
        <v>940</v>
      </c>
      <c r="M44" s="145">
        <f>M43+G44*ボスレベル帯!$D44</f>
        <v>2330</v>
      </c>
      <c r="N44" s="145">
        <f>N43+H44*ボスレベル帯!$D44</f>
        <v>330</v>
      </c>
    </row>
    <row r="45" spans="1:14">
      <c r="A45" s="37">
        <f t="shared" si="0"/>
        <v>42</v>
      </c>
      <c r="B45" s="38">
        <v>1</v>
      </c>
      <c r="C45" s="38">
        <v>42</v>
      </c>
      <c r="D45" s="143">
        <v>30000</v>
      </c>
      <c r="E45" s="144">
        <v>250</v>
      </c>
      <c r="F45" s="143">
        <v>20</v>
      </c>
      <c r="G45" s="144">
        <v>100</v>
      </c>
      <c r="H45" s="144">
        <v>20</v>
      </c>
      <c r="J45" s="145">
        <f>J44+D45*ボスレベル帯!$D45</f>
        <v>865100</v>
      </c>
      <c r="K45" s="145">
        <f>K44+E45*ボスレベル帯!$D45</f>
        <v>3000</v>
      </c>
      <c r="L45" s="145">
        <f>L44+F45*ボスレベル帯!$D45</f>
        <v>980</v>
      </c>
      <c r="M45" s="145">
        <f>M44+G45*ボスレベル帯!$D45</f>
        <v>2530</v>
      </c>
      <c r="N45" s="145">
        <f>N44+H45*ボスレベル帯!$D45</f>
        <v>370</v>
      </c>
    </row>
    <row r="46" spans="1:14">
      <c r="A46" s="37">
        <f t="shared" si="0"/>
        <v>43</v>
      </c>
      <c r="B46" s="38">
        <v>1</v>
      </c>
      <c r="C46" s="38">
        <v>43</v>
      </c>
      <c r="D46" s="143">
        <v>20000</v>
      </c>
      <c r="E46" s="144">
        <v>0</v>
      </c>
      <c r="F46" s="143">
        <v>20</v>
      </c>
      <c r="G46" s="144">
        <v>60</v>
      </c>
      <c r="H46" s="144">
        <v>0</v>
      </c>
      <c r="J46" s="145">
        <f>J45+D46*ボスレベル帯!$D46</f>
        <v>905100</v>
      </c>
      <c r="K46" s="145">
        <f>K45+E46*ボスレベル帯!$D46</f>
        <v>3000</v>
      </c>
      <c r="L46" s="145">
        <f>L45+F46*ボスレベル帯!$D46</f>
        <v>1020</v>
      </c>
      <c r="M46" s="145">
        <f>M45+G46*ボスレベル帯!$D46</f>
        <v>2650</v>
      </c>
      <c r="N46" s="145">
        <f>N45+H46*ボスレベル帯!$D46</f>
        <v>370</v>
      </c>
    </row>
    <row r="47" spans="1:14">
      <c r="A47" s="37">
        <f t="shared" si="0"/>
        <v>44</v>
      </c>
      <c r="B47" s="38">
        <v>1</v>
      </c>
      <c r="C47" s="38">
        <v>44</v>
      </c>
      <c r="D47" s="143">
        <v>30000</v>
      </c>
      <c r="E47" s="144">
        <v>200</v>
      </c>
      <c r="F47" s="143">
        <v>20</v>
      </c>
      <c r="G47" s="144">
        <v>80</v>
      </c>
      <c r="H47" s="144">
        <v>20</v>
      </c>
      <c r="J47" s="145">
        <f>J46+D47*ボスレベル帯!$D47</f>
        <v>965100</v>
      </c>
      <c r="K47" s="145">
        <f>K46+E47*ボスレベル帯!$D47</f>
        <v>3400</v>
      </c>
      <c r="L47" s="145">
        <f>L46+F47*ボスレベル帯!$D47</f>
        <v>1060</v>
      </c>
      <c r="M47" s="145">
        <f>M46+G47*ボスレベル帯!$D47</f>
        <v>2810</v>
      </c>
      <c r="N47" s="145">
        <f>N46+H47*ボスレベル帯!$D47</f>
        <v>410</v>
      </c>
    </row>
    <row r="48" spans="1:14">
      <c r="A48" s="37">
        <f t="shared" si="0"/>
        <v>45</v>
      </c>
      <c r="B48" s="38">
        <v>1</v>
      </c>
      <c r="C48" s="38">
        <v>45</v>
      </c>
      <c r="D48" s="143">
        <v>20000</v>
      </c>
      <c r="E48" s="144">
        <v>0</v>
      </c>
      <c r="F48" s="143">
        <v>50</v>
      </c>
      <c r="G48" s="144">
        <v>60</v>
      </c>
      <c r="H48" s="144">
        <v>0</v>
      </c>
      <c r="J48" s="145">
        <f>J47+D48*ボスレベル帯!$D48</f>
        <v>1005100</v>
      </c>
      <c r="K48" s="145">
        <f>K47+E48*ボスレベル帯!$D48</f>
        <v>3400</v>
      </c>
      <c r="L48" s="145">
        <f>L47+F48*ボスレベル帯!$D48</f>
        <v>1160</v>
      </c>
      <c r="M48" s="145">
        <f>M47+G48*ボスレベル帯!$D48</f>
        <v>2930</v>
      </c>
      <c r="N48" s="145">
        <f>N47+H48*ボスレベル帯!$D48</f>
        <v>410</v>
      </c>
    </row>
    <row r="49" spans="1:15">
      <c r="A49" s="37">
        <f t="shared" si="0"/>
        <v>46</v>
      </c>
      <c r="B49" s="38">
        <v>1</v>
      </c>
      <c r="C49" s="38">
        <v>46</v>
      </c>
      <c r="D49" s="143">
        <v>30000</v>
      </c>
      <c r="E49" s="144">
        <v>250</v>
      </c>
      <c r="F49" s="143">
        <v>30</v>
      </c>
      <c r="G49" s="144">
        <v>100</v>
      </c>
      <c r="H49" s="144">
        <v>20</v>
      </c>
      <c r="J49" s="145">
        <f>J48+D49*ボスレベル帯!$D49</f>
        <v>1065100</v>
      </c>
      <c r="K49" s="145">
        <f>K48+E49*ボスレベル帯!$D49</f>
        <v>3900</v>
      </c>
      <c r="L49" s="145">
        <f>L48+F49*ボスレベル帯!$D49</f>
        <v>1220</v>
      </c>
      <c r="M49" s="145">
        <f>M48+G49*ボスレベル帯!$D49</f>
        <v>3130</v>
      </c>
      <c r="N49" s="145">
        <f>N48+H49*ボスレベル帯!$D49</f>
        <v>450</v>
      </c>
    </row>
    <row r="50" spans="1:15">
      <c r="A50" s="37">
        <f t="shared" si="0"/>
        <v>47</v>
      </c>
      <c r="B50" s="38">
        <v>1</v>
      </c>
      <c r="C50" s="38">
        <v>47</v>
      </c>
      <c r="D50" s="143">
        <v>20000</v>
      </c>
      <c r="E50" s="144">
        <v>0</v>
      </c>
      <c r="F50" s="143">
        <v>30</v>
      </c>
      <c r="G50" s="144">
        <v>60</v>
      </c>
      <c r="H50" s="144">
        <v>0</v>
      </c>
      <c r="J50" s="145">
        <f>J49+D50*ボスレベル帯!$D50</f>
        <v>1105100</v>
      </c>
      <c r="K50" s="145">
        <f>K49+E50*ボスレベル帯!$D50</f>
        <v>3900</v>
      </c>
      <c r="L50" s="145">
        <f>L49+F50*ボスレベル帯!$D50</f>
        <v>1280</v>
      </c>
      <c r="M50" s="145">
        <f>M49+G50*ボスレベル帯!$D50</f>
        <v>3250</v>
      </c>
      <c r="N50" s="145">
        <f>N49+H50*ボスレベル帯!$D50</f>
        <v>450</v>
      </c>
    </row>
    <row r="51" spans="1:15">
      <c r="A51" s="37">
        <f t="shared" si="0"/>
        <v>48</v>
      </c>
      <c r="B51" s="38">
        <v>1</v>
      </c>
      <c r="C51" s="38">
        <v>48</v>
      </c>
      <c r="D51" s="143">
        <v>30000</v>
      </c>
      <c r="E51" s="144">
        <v>250</v>
      </c>
      <c r="F51" s="143">
        <v>30</v>
      </c>
      <c r="G51" s="144">
        <v>80</v>
      </c>
      <c r="H51" s="144">
        <v>20</v>
      </c>
      <c r="J51" s="145">
        <f>J50+D51*ボスレベル帯!$D51</f>
        <v>1165100</v>
      </c>
      <c r="K51" s="145">
        <f>K50+E51*ボスレベル帯!$D51</f>
        <v>4400</v>
      </c>
      <c r="L51" s="145">
        <f>L50+F51*ボスレベル帯!$D51</f>
        <v>1340</v>
      </c>
      <c r="M51" s="145">
        <f>M50+G51*ボスレベル帯!$D51</f>
        <v>3410</v>
      </c>
      <c r="N51" s="145">
        <f>N50+H51*ボスレベル帯!$D51</f>
        <v>490</v>
      </c>
    </row>
    <row r="52" spans="1:15">
      <c r="A52" s="37">
        <f t="shared" si="0"/>
        <v>49</v>
      </c>
      <c r="B52" s="38">
        <v>1</v>
      </c>
      <c r="C52" s="38">
        <v>49</v>
      </c>
      <c r="D52" s="143">
        <v>20000</v>
      </c>
      <c r="E52" s="144">
        <v>0</v>
      </c>
      <c r="F52" s="143">
        <v>30</v>
      </c>
      <c r="G52" s="144">
        <v>60</v>
      </c>
      <c r="H52" s="144">
        <v>0</v>
      </c>
      <c r="J52" s="145">
        <f>J51+D52*ボスレベル帯!$D52</f>
        <v>1205100</v>
      </c>
      <c r="K52" s="145">
        <f>K51+E52*ボスレベル帯!$D52</f>
        <v>4400</v>
      </c>
      <c r="L52" s="145">
        <f>L51+F52*ボスレベル帯!$D52</f>
        <v>1400</v>
      </c>
      <c r="M52" s="145">
        <f>M51+G52*ボスレベル帯!$D52</f>
        <v>3530</v>
      </c>
      <c r="N52" s="145">
        <f>N51+H52*ボスレベル帯!$D52</f>
        <v>490</v>
      </c>
    </row>
    <row r="53" spans="1:15">
      <c r="A53" s="37">
        <f t="shared" si="0"/>
        <v>50</v>
      </c>
      <c r="B53" s="38">
        <v>1</v>
      </c>
      <c r="C53" s="38">
        <v>50</v>
      </c>
      <c r="D53" s="143">
        <v>40000</v>
      </c>
      <c r="E53" s="144">
        <v>400</v>
      </c>
      <c r="F53" s="143">
        <v>50</v>
      </c>
      <c r="G53" s="144">
        <v>120</v>
      </c>
      <c r="H53" s="144">
        <v>60</v>
      </c>
      <c r="J53" s="145">
        <f>J52+D53*ボスレベル帯!$D53</f>
        <v>1285100</v>
      </c>
      <c r="K53" s="145">
        <f>K52+E53*ボスレベル帯!$D53</f>
        <v>5200</v>
      </c>
      <c r="L53" s="145">
        <f>L52+F53*ボスレベル帯!$D53</f>
        <v>1500</v>
      </c>
      <c r="M53" s="145">
        <f>M52+G53*ボスレベル帯!$D53</f>
        <v>3770</v>
      </c>
      <c r="N53" s="145">
        <f>N52+H53*ボスレベル帯!$D53</f>
        <v>610</v>
      </c>
    </row>
    <row r="54" spans="1:15">
      <c r="A54" s="73">
        <f>ROW()-3</f>
        <v>51</v>
      </c>
      <c r="B54" s="74">
        <v>2</v>
      </c>
      <c r="C54" s="74">
        <v>1</v>
      </c>
      <c r="D54" s="146">
        <v>1000</v>
      </c>
      <c r="E54" s="147">
        <v>0</v>
      </c>
      <c r="F54" s="146">
        <v>0</v>
      </c>
      <c r="G54" s="147">
        <v>10</v>
      </c>
      <c r="H54" s="147">
        <v>0</v>
      </c>
      <c r="J54" s="145">
        <f>キングボス!T5+D54*(ボスレベル帯!$D4-1)</f>
        <v>4000</v>
      </c>
      <c r="K54" s="145">
        <f>キングボス!V5+E54*(ボスレベル帯!$D4-1)</f>
        <v>1500</v>
      </c>
      <c r="L54" s="145">
        <f>キングボス!W5+F54*(ボスレベル帯!$D4-1)</f>
        <v>0</v>
      </c>
      <c r="M54" s="145">
        <f>キングボス!X5+G54*(ボスレベル帯!$D4-1)</f>
        <v>150</v>
      </c>
      <c r="N54" s="145">
        <f>キングボス!Y5+H54*(ボスレベル帯!$D4-1)</f>
        <v>15</v>
      </c>
      <c r="O54" s="2" t="str">
        <f>VLOOKUP(B54,キングボス!A:C,3,FALSE)</f>
        <v>ﾊｱﾚｲ</v>
      </c>
    </row>
    <row r="55" spans="1:15">
      <c r="A55" s="73">
        <f t="shared" ref="A55:A118" si="1">ROW()-3</f>
        <v>52</v>
      </c>
      <c r="B55" s="74">
        <v>2</v>
      </c>
      <c r="C55" s="74">
        <v>2</v>
      </c>
      <c r="D55" s="146">
        <v>1000</v>
      </c>
      <c r="E55" s="147">
        <v>0</v>
      </c>
      <c r="F55" s="146">
        <v>0</v>
      </c>
      <c r="G55" s="147">
        <v>10</v>
      </c>
      <c r="H55" s="147">
        <v>0</v>
      </c>
      <c r="J55" s="145">
        <f>J54+D55*ボスレベル帯!$D4</f>
        <v>6000</v>
      </c>
      <c r="K55" s="145">
        <f>K54+E55*ボスレベル帯!$D4</f>
        <v>1500</v>
      </c>
      <c r="L55" s="145">
        <f>L54+F55*ボスレベル帯!$D4</f>
        <v>0</v>
      </c>
      <c r="M55" s="145">
        <f>M54+G55*ボスレベル帯!$D4</f>
        <v>170</v>
      </c>
      <c r="N55" s="145">
        <f>N54+H55*ボスレベル帯!$D4</f>
        <v>15</v>
      </c>
    </row>
    <row r="56" spans="1:15">
      <c r="A56" s="73">
        <f t="shared" si="1"/>
        <v>53</v>
      </c>
      <c r="B56" s="74">
        <v>2</v>
      </c>
      <c r="C56" s="74">
        <v>3</v>
      </c>
      <c r="D56" s="146">
        <v>1000</v>
      </c>
      <c r="E56" s="147">
        <v>10</v>
      </c>
      <c r="F56" s="146">
        <v>0</v>
      </c>
      <c r="G56" s="147">
        <v>10</v>
      </c>
      <c r="H56" s="147">
        <v>0</v>
      </c>
      <c r="J56" s="145">
        <f>J55+D56*ボスレベル帯!$D5</f>
        <v>8000</v>
      </c>
      <c r="K56" s="145">
        <f>K55+E56*ボスレベル帯!$D5</f>
        <v>1520</v>
      </c>
      <c r="L56" s="145">
        <f>L55+F56*ボスレベル帯!$D5</f>
        <v>0</v>
      </c>
      <c r="M56" s="145">
        <f>M55+G56*ボスレベル帯!$D5</f>
        <v>190</v>
      </c>
      <c r="N56" s="145">
        <f>N55+H56*ボスレベル帯!$D5</f>
        <v>15</v>
      </c>
    </row>
    <row r="57" spans="1:15">
      <c r="A57" s="73">
        <f t="shared" si="1"/>
        <v>54</v>
      </c>
      <c r="B57" s="74">
        <v>2</v>
      </c>
      <c r="C57" s="74">
        <v>4</v>
      </c>
      <c r="D57" s="146">
        <v>2000</v>
      </c>
      <c r="E57" s="147">
        <v>0</v>
      </c>
      <c r="F57" s="146">
        <v>0</v>
      </c>
      <c r="G57" s="147">
        <v>10</v>
      </c>
      <c r="H57" s="147">
        <v>0</v>
      </c>
      <c r="J57" s="145">
        <f>J56+D57*ボスレベル帯!$D6</f>
        <v>12000</v>
      </c>
      <c r="K57" s="145">
        <f>K56+E57*ボスレベル帯!$D6</f>
        <v>1520</v>
      </c>
      <c r="L57" s="145">
        <f>L56+F57*ボスレベル帯!$D6</f>
        <v>0</v>
      </c>
      <c r="M57" s="145">
        <f>M56+G57*ボスレベル帯!$D6</f>
        <v>210</v>
      </c>
      <c r="N57" s="145">
        <f>N56+H57*ボスレベル帯!$D6</f>
        <v>15</v>
      </c>
    </row>
    <row r="58" spans="1:15">
      <c r="A58" s="73">
        <f t="shared" si="1"/>
        <v>55</v>
      </c>
      <c r="B58" s="74">
        <v>2</v>
      </c>
      <c r="C58" s="74">
        <v>5</v>
      </c>
      <c r="D58" s="146">
        <v>3000</v>
      </c>
      <c r="E58" s="147">
        <v>0</v>
      </c>
      <c r="F58" s="146">
        <v>10</v>
      </c>
      <c r="G58" s="147">
        <v>10</v>
      </c>
      <c r="H58" s="147">
        <v>0</v>
      </c>
      <c r="J58" s="145">
        <f>J57+D58*ボスレベル帯!$D7</f>
        <v>18000</v>
      </c>
      <c r="K58" s="145">
        <f>K57+E58*ボスレベル帯!$D7</f>
        <v>1520</v>
      </c>
      <c r="L58" s="145">
        <f>L57+F58*ボスレベル帯!$D7</f>
        <v>20</v>
      </c>
      <c r="M58" s="145">
        <f>M57+G58*ボスレベル帯!$D7</f>
        <v>230</v>
      </c>
      <c r="N58" s="145">
        <f>N57+H58*ボスレベル帯!$D7</f>
        <v>15</v>
      </c>
    </row>
    <row r="59" spans="1:15">
      <c r="A59" s="73">
        <f t="shared" si="1"/>
        <v>56</v>
      </c>
      <c r="B59" s="74">
        <v>2</v>
      </c>
      <c r="C59" s="74">
        <v>6</v>
      </c>
      <c r="D59" s="146">
        <v>3000</v>
      </c>
      <c r="E59" s="147">
        <v>20</v>
      </c>
      <c r="F59" s="146">
        <v>10</v>
      </c>
      <c r="G59" s="147">
        <v>10</v>
      </c>
      <c r="H59" s="147">
        <v>10</v>
      </c>
      <c r="J59" s="145">
        <f>J58+D59*ボスレベル帯!$D8</f>
        <v>24000</v>
      </c>
      <c r="K59" s="145">
        <f>K58+E59*ボスレベル帯!$D8</f>
        <v>1560</v>
      </c>
      <c r="L59" s="145">
        <f>L58+F59*ボスレベル帯!$D8</f>
        <v>40</v>
      </c>
      <c r="M59" s="145">
        <f>M58+G59*ボスレベル帯!$D8</f>
        <v>250</v>
      </c>
      <c r="N59" s="145">
        <f>N58+H59*ボスレベル帯!$D8</f>
        <v>35</v>
      </c>
    </row>
    <row r="60" spans="1:15">
      <c r="A60" s="73">
        <f t="shared" si="1"/>
        <v>57</v>
      </c>
      <c r="B60" s="74">
        <v>2</v>
      </c>
      <c r="C60" s="74">
        <v>7</v>
      </c>
      <c r="D60" s="146">
        <v>5000</v>
      </c>
      <c r="E60" s="147">
        <v>0</v>
      </c>
      <c r="F60" s="146">
        <v>0</v>
      </c>
      <c r="G60" s="147">
        <v>10</v>
      </c>
      <c r="H60" s="147">
        <v>0</v>
      </c>
      <c r="J60" s="145">
        <f>J59+D60*ボスレベル帯!$D9</f>
        <v>34000</v>
      </c>
      <c r="K60" s="145">
        <f>K59+E60*ボスレベル帯!$D9</f>
        <v>1560</v>
      </c>
      <c r="L60" s="145">
        <f>L59+F60*ボスレベル帯!$D9</f>
        <v>40</v>
      </c>
      <c r="M60" s="145">
        <f>M59+G60*ボスレベル帯!$D9</f>
        <v>270</v>
      </c>
      <c r="N60" s="145">
        <f>N59+H60*ボスレベル帯!$D9</f>
        <v>35</v>
      </c>
    </row>
    <row r="61" spans="1:15">
      <c r="A61" s="73">
        <f t="shared" si="1"/>
        <v>58</v>
      </c>
      <c r="B61" s="74">
        <v>2</v>
      </c>
      <c r="C61" s="74">
        <v>8</v>
      </c>
      <c r="D61" s="146">
        <v>6000</v>
      </c>
      <c r="E61" s="147">
        <v>0</v>
      </c>
      <c r="F61" s="146">
        <v>10</v>
      </c>
      <c r="G61" s="147">
        <v>10</v>
      </c>
      <c r="H61" s="147">
        <v>0</v>
      </c>
      <c r="J61" s="145">
        <f>J60+D61*ボスレベル帯!$D10</f>
        <v>46000</v>
      </c>
      <c r="K61" s="145">
        <f>K60+E61*ボスレベル帯!$D10</f>
        <v>1560</v>
      </c>
      <c r="L61" s="145">
        <f>L60+F61*ボスレベル帯!$D10</f>
        <v>60</v>
      </c>
      <c r="M61" s="145">
        <f>M60+G61*ボスレベル帯!$D10</f>
        <v>290</v>
      </c>
      <c r="N61" s="145">
        <f>N60+H61*ボスレベル帯!$D10</f>
        <v>35</v>
      </c>
    </row>
    <row r="62" spans="1:15">
      <c r="A62" s="73">
        <f t="shared" si="1"/>
        <v>59</v>
      </c>
      <c r="B62" s="74">
        <v>2</v>
      </c>
      <c r="C62" s="74">
        <v>9</v>
      </c>
      <c r="D62" s="146">
        <v>6000</v>
      </c>
      <c r="E62" s="147">
        <v>0</v>
      </c>
      <c r="F62" s="146">
        <v>10</v>
      </c>
      <c r="G62" s="147">
        <v>10</v>
      </c>
      <c r="H62" s="147">
        <v>0</v>
      </c>
      <c r="J62" s="145">
        <f>J61+D62*ボスレベル帯!$D11</f>
        <v>58000</v>
      </c>
      <c r="K62" s="145">
        <f>K61+E62*ボスレベル帯!$D11</f>
        <v>1560</v>
      </c>
      <c r="L62" s="145">
        <f>L61+F62*ボスレベル帯!$D11</f>
        <v>80</v>
      </c>
      <c r="M62" s="145">
        <f>M61+G62*ボスレベル帯!$D11</f>
        <v>310</v>
      </c>
      <c r="N62" s="145">
        <f>N61+H62*ボスレベル帯!$D11</f>
        <v>35</v>
      </c>
    </row>
    <row r="63" spans="1:15">
      <c r="A63" s="73">
        <f t="shared" si="1"/>
        <v>60</v>
      </c>
      <c r="B63" s="74">
        <v>2</v>
      </c>
      <c r="C63" s="74">
        <v>10</v>
      </c>
      <c r="D63" s="146">
        <v>3000</v>
      </c>
      <c r="E63" s="147">
        <v>30</v>
      </c>
      <c r="F63" s="146">
        <v>30</v>
      </c>
      <c r="G63" s="147">
        <v>10</v>
      </c>
      <c r="H63" s="147">
        <v>0</v>
      </c>
      <c r="J63" s="145">
        <f>J62+D63*ボスレベル帯!$D12</f>
        <v>64000</v>
      </c>
      <c r="K63" s="145">
        <f>K62+E63*ボスレベル帯!$D12</f>
        <v>1620</v>
      </c>
      <c r="L63" s="145">
        <f>L62+F63*ボスレベル帯!$D12</f>
        <v>140</v>
      </c>
      <c r="M63" s="145">
        <f>M62+G63*ボスレベル帯!$D12</f>
        <v>330</v>
      </c>
      <c r="N63" s="145">
        <f>N62+H63*ボスレベル帯!$D12</f>
        <v>35</v>
      </c>
    </row>
    <row r="64" spans="1:15">
      <c r="A64" s="73">
        <f t="shared" si="1"/>
        <v>61</v>
      </c>
      <c r="B64" s="74">
        <v>2</v>
      </c>
      <c r="C64" s="74">
        <v>11</v>
      </c>
      <c r="D64" s="146">
        <v>5000</v>
      </c>
      <c r="E64" s="147">
        <v>0</v>
      </c>
      <c r="F64" s="146">
        <v>0</v>
      </c>
      <c r="G64" s="147">
        <v>10</v>
      </c>
      <c r="H64" s="147">
        <v>10</v>
      </c>
      <c r="J64" s="145">
        <f>J63+D64*ボスレベル帯!$D13</f>
        <v>74000</v>
      </c>
      <c r="K64" s="145">
        <f>K63+E64*ボスレベル帯!$D13</f>
        <v>1620</v>
      </c>
      <c r="L64" s="145">
        <f>L63+F64*ボスレベル帯!$D13</f>
        <v>140</v>
      </c>
      <c r="M64" s="145">
        <f>M63+G64*ボスレベル帯!$D13</f>
        <v>350</v>
      </c>
      <c r="N64" s="145">
        <f>N63+H64*ボスレベル帯!$D13</f>
        <v>55</v>
      </c>
    </row>
    <row r="65" spans="1:14">
      <c r="A65" s="73">
        <f t="shared" si="1"/>
        <v>62</v>
      </c>
      <c r="B65" s="74">
        <v>2</v>
      </c>
      <c r="C65" s="74">
        <v>12</v>
      </c>
      <c r="D65" s="146">
        <v>5000</v>
      </c>
      <c r="E65" s="147">
        <v>0</v>
      </c>
      <c r="F65" s="146">
        <v>0</v>
      </c>
      <c r="G65" s="147">
        <v>10</v>
      </c>
      <c r="H65" s="147">
        <v>0</v>
      </c>
      <c r="J65" s="145">
        <f>J64+D65*ボスレベル帯!$D14</f>
        <v>84000</v>
      </c>
      <c r="K65" s="145">
        <f>K64+E65*ボスレベル帯!$D14</f>
        <v>1620</v>
      </c>
      <c r="L65" s="145">
        <f>L64+F65*ボスレベル帯!$D14</f>
        <v>140</v>
      </c>
      <c r="M65" s="145">
        <f>M64+G65*ボスレベル帯!$D14</f>
        <v>370</v>
      </c>
      <c r="N65" s="145">
        <f>N64+H65*ボスレベル帯!$D14</f>
        <v>55</v>
      </c>
    </row>
    <row r="66" spans="1:14">
      <c r="A66" s="73">
        <f t="shared" si="1"/>
        <v>63</v>
      </c>
      <c r="B66" s="74">
        <v>2</v>
      </c>
      <c r="C66" s="74">
        <v>13</v>
      </c>
      <c r="D66" s="146">
        <v>7000</v>
      </c>
      <c r="E66" s="147">
        <v>0</v>
      </c>
      <c r="F66" s="146">
        <v>0</v>
      </c>
      <c r="G66" s="147">
        <v>10</v>
      </c>
      <c r="H66" s="147">
        <v>0</v>
      </c>
      <c r="J66" s="145">
        <f>J65+D66*ボスレベル帯!$D15</f>
        <v>98000</v>
      </c>
      <c r="K66" s="145">
        <f>K65+E66*ボスレベル帯!$D15</f>
        <v>1620</v>
      </c>
      <c r="L66" s="145">
        <f>L65+F66*ボスレベル帯!$D15</f>
        <v>140</v>
      </c>
      <c r="M66" s="145">
        <f>M65+G66*ボスレベル帯!$D15</f>
        <v>390</v>
      </c>
      <c r="N66" s="145">
        <f>N65+H66*ボスレベル帯!$D15</f>
        <v>55</v>
      </c>
    </row>
    <row r="67" spans="1:14">
      <c r="A67" s="73">
        <f t="shared" si="1"/>
        <v>64</v>
      </c>
      <c r="B67" s="74">
        <v>2</v>
      </c>
      <c r="C67" s="74">
        <v>14</v>
      </c>
      <c r="D67" s="146">
        <v>8000</v>
      </c>
      <c r="E67" s="147">
        <v>0</v>
      </c>
      <c r="F67" s="146">
        <v>0</v>
      </c>
      <c r="G67" s="147">
        <v>10</v>
      </c>
      <c r="H67" s="147">
        <v>0</v>
      </c>
      <c r="J67" s="145">
        <f>J66+D67*ボスレベル帯!$D16</f>
        <v>114000</v>
      </c>
      <c r="K67" s="145">
        <f>K66+E67*ボスレベル帯!$D16</f>
        <v>1620</v>
      </c>
      <c r="L67" s="145">
        <f>L66+F67*ボスレベル帯!$D16</f>
        <v>140</v>
      </c>
      <c r="M67" s="145">
        <f>M66+G67*ボスレベル帯!$D16</f>
        <v>410</v>
      </c>
      <c r="N67" s="145">
        <f>N66+H67*ボスレベル帯!$D16</f>
        <v>55</v>
      </c>
    </row>
    <row r="68" spans="1:14">
      <c r="A68" s="73">
        <f t="shared" si="1"/>
        <v>65</v>
      </c>
      <c r="B68" s="74">
        <v>2</v>
      </c>
      <c r="C68" s="74">
        <v>15</v>
      </c>
      <c r="D68" s="146">
        <v>10000</v>
      </c>
      <c r="E68" s="147">
        <v>50</v>
      </c>
      <c r="F68" s="146">
        <v>20</v>
      </c>
      <c r="G68" s="147">
        <v>10</v>
      </c>
      <c r="H68" s="147">
        <v>0</v>
      </c>
      <c r="J68" s="145">
        <f>J67+D68*ボスレベル帯!$D17</f>
        <v>134000</v>
      </c>
      <c r="K68" s="145">
        <f>K67+E68*ボスレベル帯!$D17</f>
        <v>1720</v>
      </c>
      <c r="L68" s="145">
        <f>L67+F68*ボスレベル帯!$D17</f>
        <v>180</v>
      </c>
      <c r="M68" s="145">
        <f>M67+G68*ボスレベル帯!$D17</f>
        <v>430</v>
      </c>
      <c r="N68" s="145">
        <f>N67+H68*ボスレベル帯!$D17</f>
        <v>55</v>
      </c>
    </row>
    <row r="69" spans="1:14">
      <c r="A69" s="73">
        <f t="shared" si="1"/>
        <v>66</v>
      </c>
      <c r="B69" s="74">
        <v>2</v>
      </c>
      <c r="C69" s="74">
        <v>16</v>
      </c>
      <c r="D69" s="146">
        <v>10000</v>
      </c>
      <c r="E69" s="147">
        <v>0</v>
      </c>
      <c r="F69" s="146">
        <v>10</v>
      </c>
      <c r="G69" s="147">
        <v>10</v>
      </c>
      <c r="H69" s="147">
        <v>0</v>
      </c>
      <c r="J69" s="145">
        <f>J68+D69*ボスレベル帯!$D18</f>
        <v>154000</v>
      </c>
      <c r="K69" s="145">
        <f>K68+E69*ボスレベル帯!$D18</f>
        <v>1720</v>
      </c>
      <c r="L69" s="145">
        <f>L68+F69*ボスレベル帯!$D18</f>
        <v>200</v>
      </c>
      <c r="M69" s="145">
        <f>M68+G69*ボスレベル帯!$D18</f>
        <v>450</v>
      </c>
      <c r="N69" s="145">
        <f>N68+H69*ボスレベル帯!$D18</f>
        <v>55</v>
      </c>
    </row>
    <row r="70" spans="1:14">
      <c r="A70" s="73">
        <f t="shared" si="1"/>
        <v>67</v>
      </c>
      <c r="B70" s="74">
        <v>2</v>
      </c>
      <c r="C70" s="74">
        <v>17</v>
      </c>
      <c r="D70" s="146">
        <v>10000</v>
      </c>
      <c r="E70" s="147">
        <v>0</v>
      </c>
      <c r="F70" s="146">
        <v>10</v>
      </c>
      <c r="G70" s="147">
        <v>10</v>
      </c>
      <c r="H70" s="147">
        <v>0</v>
      </c>
      <c r="J70" s="145">
        <f>J69+D70*ボスレベル帯!$D19</f>
        <v>174000</v>
      </c>
      <c r="K70" s="145">
        <f>K69+E70*ボスレベル帯!$D19</f>
        <v>1720</v>
      </c>
      <c r="L70" s="145">
        <f>L69+F70*ボスレベル帯!$D19</f>
        <v>220</v>
      </c>
      <c r="M70" s="145">
        <f>M69+G70*ボスレベル帯!$D19</f>
        <v>470</v>
      </c>
      <c r="N70" s="145">
        <f>N69+H70*ボスレベル帯!$D19</f>
        <v>55</v>
      </c>
    </row>
    <row r="71" spans="1:14">
      <c r="A71" s="73">
        <f t="shared" si="1"/>
        <v>68</v>
      </c>
      <c r="B71" s="74">
        <v>2</v>
      </c>
      <c r="C71" s="74">
        <v>18</v>
      </c>
      <c r="D71" s="146">
        <v>10000</v>
      </c>
      <c r="E71" s="147">
        <v>0</v>
      </c>
      <c r="F71" s="146">
        <v>10</v>
      </c>
      <c r="G71" s="147">
        <v>10</v>
      </c>
      <c r="H71" s="147">
        <v>0</v>
      </c>
      <c r="J71" s="145">
        <f>J70+D71*ボスレベル帯!$D20</f>
        <v>194000</v>
      </c>
      <c r="K71" s="145">
        <f>K70+E71*ボスレベル帯!$D20</f>
        <v>1720</v>
      </c>
      <c r="L71" s="145">
        <f>L70+F71*ボスレベル帯!$D20</f>
        <v>240</v>
      </c>
      <c r="M71" s="145">
        <f>M70+G71*ボスレベル帯!$D20</f>
        <v>490</v>
      </c>
      <c r="N71" s="145">
        <f>N70+H71*ボスレベル帯!$D20</f>
        <v>55</v>
      </c>
    </row>
    <row r="72" spans="1:14">
      <c r="A72" s="73">
        <f t="shared" si="1"/>
        <v>69</v>
      </c>
      <c r="B72" s="74">
        <v>2</v>
      </c>
      <c r="C72" s="74">
        <v>19</v>
      </c>
      <c r="D72" s="146">
        <v>10000</v>
      </c>
      <c r="E72" s="147">
        <v>0</v>
      </c>
      <c r="F72" s="146">
        <v>10</v>
      </c>
      <c r="G72" s="147">
        <v>13.333333333333334</v>
      </c>
      <c r="H72" s="147">
        <v>0</v>
      </c>
      <c r="J72" s="145">
        <f>J71+D72*ボスレベル帯!$D21</f>
        <v>214000</v>
      </c>
      <c r="K72" s="145">
        <f>K71+E72*ボスレベル帯!$D21</f>
        <v>1720</v>
      </c>
      <c r="L72" s="145">
        <f>L71+F72*ボスレベル帯!$D21</f>
        <v>260</v>
      </c>
      <c r="M72" s="145">
        <f>M71+G72*ボスレベル帯!$D21</f>
        <v>516.66666666666663</v>
      </c>
      <c r="N72" s="145">
        <f>N71+H72*ボスレベル帯!$D21</f>
        <v>55</v>
      </c>
    </row>
    <row r="73" spans="1:14">
      <c r="A73" s="73">
        <f t="shared" si="1"/>
        <v>70</v>
      </c>
      <c r="B73" s="74">
        <v>2</v>
      </c>
      <c r="C73" s="74">
        <v>20</v>
      </c>
      <c r="D73" s="146">
        <v>10000</v>
      </c>
      <c r="E73" s="147">
        <v>90</v>
      </c>
      <c r="F73" s="146">
        <v>40</v>
      </c>
      <c r="G73" s="147">
        <v>40</v>
      </c>
      <c r="H73" s="147">
        <v>10</v>
      </c>
      <c r="J73" s="145">
        <f>J72+D73*ボスレベル帯!$D22</f>
        <v>234000</v>
      </c>
      <c r="K73" s="145">
        <f>K72+E73*ボスレベル帯!$D22</f>
        <v>1900</v>
      </c>
      <c r="L73" s="145">
        <f>L72+F73*ボスレベル帯!$D22</f>
        <v>340</v>
      </c>
      <c r="M73" s="145">
        <f>M72+G73*ボスレベル帯!$D22</f>
        <v>596.66666666666663</v>
      </c>
      <c r="N73" s="145">
        <f>N72+H73*ボスレベル帯!$D22</f>
        <v>75</v>
      </c>
    </row>
    <row r="74" spans="1:14">
      <c r="A74" s="73">
        <f t="shared" si="1"/>
        <v>71</v>
      </c>
      <c r="B74" s="74">
        <v>2</v>
      </c>
      <c r="C74" s="74">
        <v>21</v>
      </c>
      <c r="D74" s="146">
        <v>10000</v>
      </c>
      <c r="E74" s="147">
        <v>0</v>
      </c>
      <c r="F74" s="146">
        <v>10</v>
      </c>
      <c r="G74" s="147">
        <v>26.666666666666668</v>
      </c>
      <c r="H74" s="147">
        <v>20</v>
      </c>
      <c r="J74" s="145">
        <f>J73+D74*ボスレベル帯!$D23</f>
        <v>254000</v>
      </c>
      <c r="K74" s="145">
        <f>K73+E74*ボスレベル帯!$D23</f>
        <v>1900</v>
      </c>
      <c r="L74" s="145">
        <f>L73+F74*ボスレベル帯!$D23</f>
        <v>360</v>
      </c>
      <c r="M74" s="145">
        <f>M73+G74*ボスレベル帯!$D23</f>
        <v>650</v>
      </c>
      <c r="N74" s="145">
        <f>N73+H74*ボスレベル帯!$D23</f>
        <v>115</v>
      </c>
    </row>
    <row r="75" spans="1:14">
      <c r="A75" s="73">
        <f t="shared" si="1"/>
        <v>72</v>
      </c>
      <c r="B75" s="74">
        <v>2</v>
      </c>
      <c r="C75" s="74">
        <v>22</v>
      </c>
      <c r="D75" s="146">
        <v>10000</v>
      </c>
      <c r="E75" s="147">
        <v>0</v>
      </c>
      <c r="F75" s="146">
        <v>10</v>
      </c>
      <c r="G75" s="147">
        <v>33.333333333333336</v>
      </c>
      <c r="H75" s="147">
        <v>0</v>
      </c>
      <c r="J75" s="145">
        <f>J74+D75*ボスレベル帯!$D24</f>
        <v>274000</v>
      </c>
      <c r="K75" s="145">
        <f>K74+E75*ボスレベル帯!$D24</f>
        <v>1900</v>
      </c>
      <c r="L75" s="145">
        <f>L74+F75*ボスレベル帯!$D24</f>
        <v>380</v>
      </c>
      <c r="M75" s="145">
        <f>M74+G75*ボスレベル帯!$D24</f>
        <v>716.66666666666663</v>
      </c>
      <c r="N75" s="145">
        <f>N74+H75*ボスレベル帯!$D24</f>
        <v>115</v>
      </c>
    </row>
    <row r="76" spans="1:14">
      <c r="A76" s="73">
        <f t="shared" si="1"/>
        <v>73</v>
      </c>
      <c r="B76" s="74">
        <v>2</v>
      </c>
      <c r="C76" s="74">
        <v>23</v>
      </c>
      <c r="D76" s="146">
        <v>10000</v>
      </c>
      <c r="E76" s="147">
        <v>0</v>
      </c>
      <c r="F76" s="146">
        <v>10</v>
      </c>
      <c r="G76" s="147">
        <v>30</v>
      </c>
      <c r="H76" s="147">
        <v>0</v>
      </c>
      <c r="J76" s="145">
        <f>J75+D76*ボスレベル帯!$D25</f>
        <v>294000</v>
      </c>
      <c r="K76" s="145">
        <f>K75+E76*ボスレベル帯!$D25</f>
        <v>1900</v>
      </c>
      <c r="L76" s="145">
        <f>L75+F76*ボスレベル帯!$D25</f>
        <v>400</v>
      </c>
      <c r="M76" s="145">
        <f>M75+G76*ボスレベル帯!$D25</f>
        <v>776.66666666666663</v>
      </c>
      <c r="N76" s="145">
        <f>N75+H76*ボスレベル帯!$D25</f>
        <v>115</v>
      </c>
    </row>
    <row r="77" spans="1:14">
      <c r="A77" s="73">
        <f t="shared" si="1"/>
        <v>74</v>
      </c>
      <c r="B77" s="74">
        <v>2</v>
      </c>
      <c r="C77" s="74">
        <v>24</v>
      </c>
      <c r="D77" s="146">
        <v>10000</v>
      </c>
      <c r="E77" s="147">
        <v>0</v>
      </c>
      <c r="F77" s="146">
        <v>10</v>
      </c>
      <c r="G77" s="147">
        <v>30</v>
      </c>
      <c r="H77" s="147">
        <v>0</v>
      </c>
      <c r="J77" s="145">
        <f>J76+D77*ボスレベル帯!$D26</f>
        <v>314000</v>
      </c>
      <c r="K77" s="145">
        <f>K76+E77*ボスレベル帯!$D26</f>
        <v>1900</v>
      </c>
      <c r="L77" s="145">
        <f>L76+F77*ボスレベル帯!$D26</f>
        <v>420</v>
      </c>
      <c r="M77" s="145">
        <f>M76+G77*ボスレベル帯!$D26</f>
        <v>836.66666666666663</v>
      </c>
      <c r="N77" s="145">
        <f>N76+H77*ボスレベル帯!$D26</f>
        <v>115</v>
      </c>
    </row>
    <row r="78" spans="1:14">
      <c r="A78" s="73">
        <f t="shared" si="1"/>
        <v>75</v>
      </c>
      <c r="B78" s="74">
        <v>2</v>
      </c>
      <c r="C78" s="74">
        <v>25</v>
      </c>
      <c r="D78" s="146">
        <v>20000</v>
      </c>
      <c r="E78" s="147">
        <v>150</v>
      </c>
      <c r="F78" s="146">
        <v>40</v>
      </c>
      <c r="G78" s="147">
        <v>55</v>
      </c>
      <c r="H78" s="147">
        <v>10</v>
      </c>
      <c r="J78" s="145">
        <f>J77+D78*ボスレベル帯!$D27</f>
        <v>354000</v>
      </c>
      <c r="K78" s="145">
        <f>K77+E78*ボスレベル帯!$D27</f>
        <v>2200</v>
      </c>
      <c r="L78" s="145">
        <f>L77+F78*ボスレベル帯!$D27</f>
        <v>500</v>
      </c>
      <c r="M78" s="145">
        <f>M77+G78*ボスレベル帯!$D27</f>
        <v>946.66666666666663</v>
      </c>
      <c r="N78" s="145">
        <f>N77+H78*ボスレベル帯!$D27</f>
        <v>135</v>
      </c>
    </row>
    <row r="79" spans="1:14">
      <c r="A79" s="73">
        <f t="shared" si="1"/>
        <v>76</v>
      </c>
      <c r="B79" s="74">
        <v>2</v>
      </c>
      <c r="C79" s="74">
        <v>26</v>
      </c>
      <c r="D79" s="146">
        <v>10000</v>
      </c>
      <c r="E79" s="147">
        <v>0</v>
      </c>
      <c r="F79" s="146">
        <v>10</v>
      </c>
      <c r="G79" s="147">
        <v>30</v>
      </c>
      <c r="H79" s="147">
        <v>0</v>
      </c>
      <c r="J79" s="145">
        <f>J78+D79*ボスレベル帯!$D28</f>
        <v>374000</v>
      </c>
      <c r="K79" s="145">
        <f>K78+E79*ボスレベル帯!$D28</f>
        <v>2200</v>
      </c>
      <c r="L79" s="145">
        <f>L78+F79*ボスレベル帯!$D28</f>
        <v>520</v>
      </c>
      <c r="M79" s="145">
        <f>M78+G79*ボスレベル帯!$D28</f>
        <v>1006.6666666666666</v>
      </c>
      <c r="N79" s="145">
        <f>N78+H79*ボスレベル帯!$D28</f>
        <v>135</v>
      </c>
    </row>
    <row r="80" spans="1:14">
      <c r="A80" s="73">
        <f t="shared" si="1"/>
        <v>77</v>
      </c>
      <c r="B80" s="74">
        <v>2</v>
      </c>
      <c r="C80" s="74">
        <v>27</v>
      </c>
      <c r="D80" s="146">
        <v>10000</v>
      </c>
      <c r="E80" s="147">
        <v>0</v>
      </c>
      <c r="F80" s="146">
        <v>10</v>
      </c>
      <c r="G80" s="147">
        <v>30</v>
      </c>
      <c r="H80" s="147">
        <v>0</v>
      </c>
      <c r="J80" s="145">
        <f>J79+D80*ボスレベル帯!$D29</f>
        <v>394000</v>
      </c>
      <c r="K80" s="145">
        <f>K79+E80*ボスレベル帯!$D29</f>
        <v>2200</v>
      </c>
      <c r="L80" s="145">
        <f>L79+F80*ボスレベル帯!$D29</f>
        <v>540</v>
      </c>
      <c r="M80" s="145">
        <f>M79+G80*ボスレベル帯!$D29</f>
        <v>1066.6666666666665</v>
      </c>
      <c r="N80" s="145">
        <f>N79+H80*ボスレベル帯!$D29</f>
        <v>135</v>
      </c>
    </row>
    <row r="81" spans="1:14">
      <c r="A81" s="73">
        <f t="shared" si="1"/>
        <v>78</v>
      </c>
      <c r="B81" s="74">
        <v>2</v>
      </c>
      <c r="C81" s="74">
        <v>28</v>
      </c>
      <c r="D81" s="146">
        <v>10000</v>
      </c>
      <c r="E81" s="147">
        <v>0</v>
      </c>
      <c r="F81" s="146">
        <v>10</v>
      </c>
      <c r="G81" s="147">
        <v>30</v>
      </c>
      <c r="H81" s="147">
        <v>0</v>
      </c>
      <c r="J81" s="145">
        <f>J80+D81*ボスレベル帯!$D30</f>
        <v>414000</v>
      </c>
      <c r="K81" s="145">
        <f>K80+E81*ボスレベル帯!$D30</f>
        <v>2200</v>
      </c>
      <c r="L81" s="145">
        <f>L80+F81*ボスレベル帯!$D30</f>
        <v>560</v>
      </c>
      <c r="M81" s="145">
        <f>M80+G81*ボスレベル帯!$D30</f>
        <v>1126.6666666666665</v>
      </c>
      <c r="N81" s="145">
        <f>N80+H81*ボスレベル帯!$D30</f>
        <v>135</v>
      </c>
    </row>
    <row r="82" spans="1:14">
      <c r="A82" s="73">
        <f t="shared" si="1"/>
        <v>79</v>
      </c>
      <c r="B82" s="74">
        <v>2</v>
      </c>
      <c r="C82" s="74">
        <v>29</v>
      </c>
      <c r="D82" s="146">
        <v>10000</v>
      </c>
      <c r="E82" s="147">
        <v>0</v>
      </c>
      <c r="F82" s="146">
        <v>10</v>
      </c>
      <c r="G82" s="147">
        <v>30</v>
      </c>
      <c r="H82" s="147">
        <v>0</v>
      </c>
      <c r="J82" s="145">
        <f>J81+D82*ボスレベル帯!$D31</f>
        <v>434000</v>
      </c>
      <c r="K82" s="145">
        <f>K81+E82*ボスレベル帯!$D31</f>
        <v>2200</v>
      </c>
      <c r="L82" s="145">
        <f>L81+F82*ボスレベル帯!$D31</f>
        <v>580</v>
      </c>
      <c r="M82" s="145">
        <f>M81+G82*ボスレベル帯!$D31</f>
        <v>1186.6666666666665</v>
      </c>
      <c r="N82" s="145">
        <f>N81+H82*ボスレベル帯!$D31</f>
        <v>135</v>
      </c>
    </row>
    <row r="83" spans="1:14">
      <c r="A83" s="73">
        <f t="shared" si="1"/>
        <v>80</v>
      </c>
      <c r="B83" s="74">
        <v>2</v>
      </c>
      <c r="C83" s="74">
        <v>30</v>
      </c>
      <c r="D83" s="146">
        <v>20000</v>
      </c>
      <c r="E83" s="147">
        <v>200</v>
      </c>
      <c r="F83" s="146">
        <v>30</v>
      </c>
      <c r="G83" s="147">
        <v>80</v>
      </c>
      <c r="H83" s="147">
        <v>20</v>
      </c>
      <c r="J83" s="145">
        <f>J82+D83*ボスレベル帯!$D32</f>
        <v>474000</v>
      </c>
      <c r="K83" s="145">
        <f>K82+E83*ボスレベル帯!$D32</f>
        <v>2600</v>
      </c>
      <c r="L83" s="145">
        <f>L82+F83*ボスレベル帯!$D32</f>
        <v>640</v>
      </c>
      <c r="M83" s="145">
        <f>M82+G83*ボスレベル帯!$D32</f>
        <v>1346.6666666666665</v>
      </c>
      <c r="N83" s="145">
        <f>N82+H83*ボスレベル帯!$D32</f>
        <v>175</v>
      </c>
    </row>
    <row r="84" spans="1:14">
      <c r="A84" s="73">
        <f t="shared" si="1"/>
        <v>81</v>
      </c>
      <c r="B84" s="74">
        <v>2</v>
      </c>
      <c r="C84" s="74">
        <v>31</v>
      </c>
      <c r="D84" s="146">
        <v>10000</v>
      </c>
      <c r="E84" s="147">
        <v>0</v>
      </c>
      <c r="F84" s="146">
        <v>10</v>
      </c>
      <c r="G84" s="147">
        <v>30</v>
      </c>
      <c r="H84" s="147">
        <v>0</v>
      </c>
      <c r="J84" s="145">
        <f>J83+D84*ボスレベル帯!$D33</f>
        <v>494000</v>
      </c>
      <c r="K84" s="145">
        <f>K83+E84*ボスレベル帯!$D33</f>
        <v>2600</v>
      </c>
      <c r="L84" s="145">
        <f>L83+F84*ボスレベル帯!$D33</f>
        <v>660</v>
      </c>
      <c r="M84" s="145">
        <f>M83+G84*ボスレベル帯!$D33</f>
        <v>1406.6666666666665</v>
      </c>
      <c r="N84" s="145">
        <f>N83+H84*ボスレベル帯!$D33</f>
        <v>175</v>
      </c>
    </row>
    <row r="85" spans="1:14">
      <c r="A85" s="73">
        <f t="shared" si="1"/>
        <v>82</v>
      </c>
      <c r="B85" s="74">
        <v>2</v>
      </c>
      <c r="C85" s="74">
        <v>32</v>
      </c>
      <c r="D85" s="146">
        <v>10000</v>
      </c>
      <c r="E85" s="147">
        <v>0</v>
      </c>
      <c r="F85" s="146">
        <v>10</v>
      </c>
      <c r="G85" s="147">
        <v>30</v>
      </c>
      <c r="H85" s="147">
        <v>0</v>
      </c>
      <c r="J85" s="145">
        <f>J84+D85*ボスレベル帯!$D34</f>
        <v>514000</v>
      </c>
      <c r="K85" s="145">
        <f>K84+E85*ボスレベル帯!$D34</f>
        <v>2600</v>
      </c>
      <c r="L85" s="145">
        <f>L84+F85*ボスレベル帯!$D34</f>
        <v>680</v>
      </c>
      <c r="M85" s="145">
        <f>M84+G85*ボスレベル帯!$D34</f>
        <v>1466.6666666666665</v>
      </c>
      <c r="N85" s="145">
        <f>N84+H85*ボスレベル帯!$D34</f>
        <v>175</v>
      </c>
    </row>
    <row r="86" spans="1:14">
      <c r="A86" s="73">
        <f t="shared" si="1"/>
        <v>83</v>
      </c>
      <c r="B86" s="74">
        <v>2</v>
      </c>
      <c r="C86" s="74">
        <v>33</v>
      </c>
      <c r="D86" s="146">
        <v>10000</v>
      </c>
      <c r="E86" s="147">
        <v>0</v>
      </c>
      <c r="F86" s="146">
        <v>10</v>
      </c>
      <c r="G86" s="147">
        <v>40</v>
      </c>
      <c r="H86" s="147">
        <v>0</v>
      </c>
      <c r="J86" s="145">
        <f>J85+D86*ボスレベル帯!$D35</f>
        <v>534000</v>
      </c>
      <c r="K86" s="145">
        <f>K85+E86*ボスレベル帯!$D35</f>
        <v>2600</v>
      </c>
      <c r="L86" s="145">
        <f>L85+F86*ボスレベル帯!$D35</f>
        <v>700</v>
      </c>
      <c r="M86" s="145">
        <f>M85+G86*ボスレベル帯!$D35</f>
        <v>1546.6666666666665</v>
      </c>
      <c r="N86" s="145">
        <f>N85+H86*ボスレベル帯!$D35</f>
        <v>175</v>
      </c>
    </row>
    <row r="87" spans="1:14">
      <c r="A87" s="73">
        <f t="shared" si="1"/>
        <v>84</v>
      </c>
      <c r="B87" s="74">
        <v>2</v>
      </c>
      <c r="C87" s="74">
        <v>34</v>
      </c>
      <c r="D87" s="146">
        <v>10000</v>
      </c>
      <c r="E87" s="147">
        <v>0</v>
      </c>
      <c r="F87" s="146">
        <v>10</v>
      </c>
      <c r="G87" s="147">
        <v>50</v>
      </c>
      <c r="H87" s="147">
        <v>0</v>
      </c>
      <c r="J87" s="145">
        <f>J86+D87*ボスレベル帯!$D36</f>
        <v>554000</v>
      </c>
      <c r="K87" s="145">
        <f>K86+E87*ボスレベル帯!$D36</f>
        <v>2600</v>
      </c>
      <c r="L87" s="145">
        <f>L86+F87*ボスレベル帯!$D36</f>
        <v>720</v>
      </c>
      <c r="M87" s="145">
        <f>M86+G87*ボスレベル帯!$D36</f>
        <v>1646.6666666666665</v>
      </c>
      <c r="N87" s="145">
        <f>N86+H87*ボスレベル帯!$D36</f>
        <v>175</v>
      </c>
    </row>
    <row r="88" spans="1:14">
      <c r="A88" s="73">
        <f t="shared" si="1"/>
        <v>85</v>
      </c>
      <c r="B88" s="74">
        <v>2</v>
      </c>
      <c r="C88" s="74">
        <v>35</v>
      </c>
      <c r="D88" s="146">
        <v>20000</v>
      </c>
      <c r="E88" s="147">
        <v>200</v>
      </c>
      <c r="F88" s="146">
        <v>30</v>
      </c>
      <c r="G88" s="147">
        <v>80</v>
      </c>
      <c r="H88" s="147">
        <v>10</v>
      </c>
      <c r="J88" s="145">
        <f>J87+D88*ボスレベル帯!$D37</f>
        <v>594000</v>
      </c>
      <c r="K88" s="145">
        <f>K87+E88*ボスレベル帯!$D37</f>
        <v>3000</v>
      </c>
      <c r="L88" s="145">
        <f>L87+F88*ボスレベル帯!$D37</f>
        <v>780</v>
      </c>
      <c r="M88" s="145">
        <f>M87+G88*ボスレベル帯!$D37</f>
        <v>1806.6666666666665</v>
      </c>
      <c r="N88" s="145">
        <f>N87+H88*ボスレベル帯!$D37</f>
        <v>195</v>
      </c>
    </row>
    <row r="89" spans="1:14">
      <c r="A89" s="73">
        <f t="shared" si="1"/>
        <v>86</v>
      </c>
      <c r="B89" s="74">
        <v>2</v>
      </c>
      <c r="C89" s="74">
        <v>36</v>
      </c>
      <c r="D89" s="146">
        <v>20000</v>
      </c>
      <c r="E89" s="147">
        <v>0</v>
      </c>
      <c r="F89" s="146">
        <v>10</v>
      </c>
      <c r="G89" s="147">
        <v>50</v>
      </c>
      <c r="H89" s="147">
        <v>0</v>
      </c>
      <c r="J89" s="145">
        <f>J88+D89*ボスレベル帯!$D38</f>
        <v>634000</v>
      </c>
      <c r="K89" s="145">
        <f>K88+E89*ボスレベル帯!$D38</f>
        <v>3000</v>
      </c>
      <c r="L89" s="145">
        <f>L88+F89*ボスレベル帯!$D38</f>
        <v>800</v>
      </c>
      <c r="M89" s="145">
        <f>M88+G89*ボスレベル帯!$D38</f>
        <v>1906.6666666666665</v>
      </c>
      <c r="N89" s="145">
        <f>N88+H89*ボスレベル帯!$D38</f>
        <v>195</v>
      </c>
    </row>
    <row r="90" spans="1:14">
      <c r="A90" s="73">
        <f t="shared" si="1"/>
        <v>87</v>
      </c>
      <c r="B90" s="74">
        <v>2</v>
      </c>
      <c r="C90" s="74">
        <v>37</v>
      </c>
      <c r="D90" s="146">
        <v>20000</v>
      </c>
      <c r="E90" s="147">
        <v>0</v>
      </c>
      <c r="F90" s="146">
        <v>10</v>
      </c>
      <c r="G90" s="147">
        <v>50</v>
      </c>
      <c r="H90" s="147">
        <v>0</v>
      </c>
      <c r="J90" s="145">
        <f>J89+D90*ボスレベル帯!$D39</f>
        <v>674000</v>
      </c>
      <c r="K90" s="145">
        <f>K89+E90*ボスレベル帯!$D39</f>
        <v>3000</v>
      </c>
      <c r="L90" s="145">
        <f>L89+F90*ボスレベル帯!$D39</f>
        <v>820</v>
      </c>
      <c r="M90" s="145">
        <f>M89+G90*ボスレベル帯!$D39</f>
        <v>2006.6666666666665</v>
      </c>
      <c r="N90" s="145">
        <f>N89+H90*ボスレベル帯!$D39</f>
        <v>195</v>
      </c>
    </row>
    <row r="91" spans="1:14">
      <c r="A91" s="73">
        <f t="shared" si="1"/>
        <v>88</v>
      </c>
      <c r="B91" s="74">
        <v>2</v>
      </c>
      <c r="C91" s="74">
        <v>38</v>
      </c>
      <c r="D91" s="146">
        <v>20000</v>
      </c>
      <c r="E91" s="147">
        <v>0</v>
      </c>
      <c r="F91" s="146">
        <v>10</v>
      </c>
      <c r="G91" s="147">
        <v>50</v>
      </c>
      <c r="H91" s="147">
        <v>0</v>
      </c>
      <c r="J91" s="145">
        <f>J90+D91*ボスレベル帯!$D40</f>
        <v>714000</v>
      </c>
      <c r="K91" s="145">
        <f>K90+E91*ボスレベル帯!$D40</f>
        <v>3000</v>
      </c>
      <c r="L91" s="145">
        <f>L90+F91*ボスレベル帯!$D40</f>
        <v>840</v>
      </c>
      <c r="M91" s="145">
        <f>M90+G91*ボスレベル帯!$D40</f>
        <v>2106.6666666666665</v>
      </c>
      <c r="N91" s="145">
        <f>N90+H91*ボスレベル帯!$D40</f>
        <v>195</v>
      </c>
    </row>
    <row r="92" spans="1:14">
      <c r="A92" s="73">
        <f t="shared" si="1"/>
        <v>89</v>
      </c>
      <c r="B92" s="74">
        <v>2</v>
      </c>
      <c r="C92" s="74">
        <v>39</v>
      </c>
      <c r="D92" s="146">
        <v>20000</v>
      </c>
      <c r="E92" s="147">
        <v>0</v>
      </c>
      <c r="F92" s="146">
        <v>10</v>
      </c>
      <c r="G92" s="147">
        <v>50</v>
      </c>
      <c r="H92" s="147">
        <v>0</v>
      </c>
      <c r="J92" s="145">
        <f>J91+D92*ボスレベル帯!$D41</f>
        <v>754000</v>
      </c>
      <c r="K92" s="145">
        <f>K91+E92*ボスレベル帯!$D41</f>
        <v>3000</v>
      </c>
      <c r="L92" s="145">
        <f>L91+F92*ボスレベル帯!$D41</f>
        <v>860</v>
      </c>
      <c r="M92" s="145">
        <f>M91+G92*ボスレベル帯!$D41</f>
        <v>2206.6666666666665</v>
      </c>
      <c r="N92" s="145">
        <f>N91+H92*ボスレベル帯!$D41</f>
        <v>195</v>
      </c>
    </row>
    <row r="93" spans="1:14">
      <c r="A93" s="73">
        <f t="shared" si="1"/>
        <v>90</v>
      </c>
      <c r="B93" s="74">
        <v>2</v>
      </c>
      <c r="C93" s="74">
        <v>40</v>
      </c>
      <c r="D93" s="146">
        <v>30000</v>
      </c>
      <c r="E93" s="147">
        <v>300</v>
      </c>
      <c r="F93" s="146">
        <v>30</v>
      </c>
      <c r="G93" s="147">
        <v>100</v>
      </c>
      <c r="H93" s="147">
        <v>40</v>
      </c>
      <c r="J93" s="145">
        <f>J92+D93*ボスレベル帯!$D42</f>
        <v>814000</v>
      </c>
      <c r="K93" s="145">
        <f>K92+E93*ボスレベル帯!$D42</f>
        <v>3600</v>
      </c>
      <c r="L93" s="145">
        <f>L92+F93*ボスレベル帯!$D42</f>
        <v>920</v>
      </c>
      <c r="M93" s="145">
        <f>M92+G93*ボスレベル帯!$D42</f>
        <v>2406.6666666666665</v>
      </c>
      <c r="N93" s="145">
        <f>N92+H93*ボスレベル帯!$D42</f>
        <v>275</v>
      </c>
    </row>
    <row r="94" spans="1:14">
      <c r="A94" s="73">
        <f t="shared" si="1"/>
        <v>91</v>
      </c>
      <c r="B94" s="74">
        <v>2</v>
      </c>
      <c r="C94" s="74">
        <v>41</v>
      </c>
      <c r="D94" s="146">
        <v>20000</v>
      </c>
      <c r="E94" s="147">
        <v>0</v>
      </c>
      <c r="F94" s="146">
        <v>10</v>
      </c>
      <c r="G94" s="147">
        <v>60</v>
      </c>
      <c r="H94" s="147">
        <v>0</v>
      </c>
      <c r="J94" s="145">
        <f>J93+D94*ボスレベル帯!$D43</f>
        <v>854000</v>
      </c>
      <c r="K94" s="145">
        <f>K93+E94*ボスレベル帯!$D43</f>
        <v>3600</v>
      </c>
      <c r="L94" s="145">
        <f>L93+F94*ボスレベル帯!$D43</f>
        <v>940</v>
      </c>
      <c r="M94" s="145">
        <f>M93+G94*ボスレベル帯!$D43</f>
        <v>2526.6666666666665</v>
      </c>
      <c r="N94" s="145">
        <f>N93+H94*ボスレベル帯!$D43</f>
        <v>275</v>
      </c>
    </row>
    <row r="95" spans="1:14">
      <c r="A95" s="73">
        <f t="shared" si="1"/>
        <v>92</v>
      </c>
      <c r="B95" s="74">
        <v>2</v>
      </c>
      <c r="C95" s="74">
        <v>42</v>
      </c>
      <c r="D95" s="146">
        <v>20000</v>
      </c>
      <c r="E95" s="147">
        <v>0</v>
      </c>
      <c r="F95" s="146">
        <v>20</v>
      </c>
      <c r="G95" s="147">
        <v>60</v>
      </c>
      <c r="H95" s="147">
        <v>0</v>
      </c>
      <c r="J95" s="145">
        <f>J94+D95*ボスレベル帯!$D44</f>
        <v>894000</v>
      </c>
      <c r="K95" s="145">
        <f>K94+E95*ボスレベル帯!$D44</f>
        <v>3600</v>
      </c>
      <c r="L95" s="145">
        <f>L94+F95*ボスレベル帯!$D44</f>
        <v>980</v>
      </c>
      <c r="M95" s="145">
        <f>M94+G95*ボスレベル帯!$D44</f>
        <v>2646.6666666666665</v>
      </c>
      <c r="N95" s="145">
        <f>N94+H95*ボスレベル帯!$D44</f>
        <v>275</v>
      </c>
    </row>
    <row r="96" spans="1:14">
      <c r="A96" s="73">
        <f t="shared" si="1"/>
        <v>93</v>
      </c>
      <c r="B96" s="74">
        <v>2</v>
      </c>
      <c r="C96" s="74">
        <v>43</v>
      </c>
      <c r="D96" s="146">
        <v>20000</v>
      </c>
      <c r="E96" s="147">
        <v>0</v>
      </c>
      <c r="F96" s="146">
        <v>20</v>
      </c>
      <c r="G96" s="147">
        <v>60</v>
      </c>
      <c r="H96" s="147">
        <v>0</v>
      </c>
      <c r="J96" s="145">
        <f>J95+D96*ボスレベル帯!$D45</f>
        <v>934000</v>
      </c>
      <c r="K96" s="145">
        <f>K95+E96*ボスレベル帯!$D45</f>
        <v>3600</v>
      </c>
      <c r="L96" s="145">
        <f>L95+F96*ボスレベル帯!$D45</f>
        <v>1020</v>
      </c>
      <c r="M96" s="145">
        <f>M95+G96*ボスレベル帯!$D45</f>
        <v>2766.6666666666665</v>
      </c>
      <c r="N96" s="145">
        <f>N95+H96*ボスレベル帯!$D45</f>
        <v>275</v>
      </c>
    </row>
    <row r="97" spans="1:15">
      <c r="A97" s="73">
        <f t="shared" si="1"/>
        <v>94</v>
      </c>
      <c r="B97" s="74">
        <v>2</v>
      </c>
      <c r="C97" s="74">
        <v>44</v>
      </c>
      <c r="D97" s="146">
        <v>20000</v>
      </c>
      <c r="E97" s="147">
        <v>0</v>
      </c>
      <c r="F97" s="146">
        <v>20</v>
      </c>
      <c r="G97" s="147">
        <v>60</v>
      </c>
      <c r="H97" s="147">
        <v>0</v>
      </c>
      <c r="J97" s="145">
        <f>J96+D97*ボスレベル帯!$D46</f>
        <v>974000</v>
      </c>
      <c r="K97" s="145">
        <f>K96+E97*ボスレベル帯!$D46</f>
        <v>3600</v>
      </c>
      <c r="L97" s="145">
        <f>L96+F97*ボスレベル帯!$D46</f>
        <v>1060</v>
      </c>
      <c r="M97" s="145">
        <f>M96+G97*ボスレベル帯!$D46</f>
        <v>2886.6666666666665</v>
      </c>
      <c r="N97" s="145">
        <f>N96+H97*ボスレベル帯!$D46</f>
        <v>275</v>
      </c>
    </row>
    <row r="98" spans="1:15">
      <c r="A98" s="73">
        <f t="shared" si="1"/>
        <v>95</v>
      </c>
      <c r="B98" s="74">
        <v>2</v>
      </c>
      <c r="C98" s="74">
        <v>45</v>
      </c>
      <c r="D98" s="146">
        <v>50000</v>
      </c>
      <c r="E98" s="147">
        <v>300</v>
      </c>
      <c r="F98" s="146">
        <v>50</v>
      </c>
      <c r="G98" s="147">
        <v>100</v>
      </c>
      <c r="H98" s="147">
        <v>50</v>
      </c>
      <c r="J98" s="145">
        <f>J97+D98*ボスレベル帯!$D47</f>
        <v>1074000</v>
      </c>
      <c r="K98" s="145">
        <f>K97+E98*ボスレベル帯!$D47</f>
        <v>4200</v>
      </c>
      <c r="L98" s="145">
        <f>L97+F98*ボスレベル帯!$D47</f>
        <v>1160</v>
      </c>
      <c r="M98" s="145">
        <f>M97+G98*ボスレベル帯!$D47</f>
        <v>3086.6666666666665</v>
      </c>
      <c r="N98" s="145">
        <f>N97+H98*ボスレベル帯!$D47</f>
        <v>375</v>
      </c>
    </row>
    <row r="99" spans="1:15">
      <c r="A99" s="73">
        <f t="shared" si="1"/>
        <v>96</v>
      </c>
      <c r="B99" s="74">
        <v>2</v>
      </c>
      <c r="C99" s="74">
        <v>46</v>
      </c>
      <c r="D99" s="146">
        <v>20000</v>
      </c>
      <c r="E99" s="147">
        <v>0</v>
      </c>
      <c r="F99" s="146">
        <v>30</v>
      </c>
      <c r="G99" s="147">
        <v>80</v>
      </c>
      <c r="H99" s="147">
        <v>0</v>
      </c>
      <c r="J99" s="145">
        <f>J98+D99*ボスレベル帯!$D48</f>
        <v>1114000</v>
      </c>
      <c r="K99" s="145">
        <f>K98+E99*ボスレベル帯!$D48</f>
        <v>4200</v>
      </c>
      <c r="L99" s="145">
        <f>L98+F99*ボスレベル帯!$D48</f>
        <v>1220</v>
      </c>
      <c r="M99" s="145">
        <f>M98+G99*ボスレベル帯!$D48</f>
        <v>3246.6666666666665</v>
      </c>
      <c r="N99" s="145">
        <f>N98+H99*ボスレベル帯!$D48</f>
        <v>375</v>
      </c>
    </row>
    <row r="100" spans="1:15">
      <c r="A100" s="73">
        <f t="shared" si="1"/>
        <v>97</v>
      </c>
      <c r="B100" s="74">
        <v>2</v>
      </c>
      <c r="C100" s="74">
        <v>47</v>
      </c>
      <c r="D100" s="146">
        <v>20000</v>
      </c>
      <c r="E100" s="147">
        <v>0</v>
      </c>
      <c r="F100" s="146">
        <v>30</v>
      </c>
      <c r="G100" s="147">
        <v>80</v>
      </c>
      <c r="H100" s="147">
        <v>0</v>
      </c>
      <c r="J100" s="145">
        <f>J99+D100*ボスレベル帯!$D49</f>
        <v>1154000</v>
      </c>
      <c r="K100" s="145">
        <f>K99+E100*ボスレベル帯!$D49</f>
        <v>4200</v>
      </c>
      <c r="L100" s="145">
        <f>L99+F100*ボスレベル帯!$D49</f>
        <v>1280</v>
      </c>
      <c r="M100" s="145">
        <f>M99+G100*ボスレベル帯!$D49</f>
        <v>3406.6666666666665</v>
      </c>
      <c r="N100" s="145">
        <f>N99+H100*ボスレベル帯!$D49</f>
        <v>375</v>
      </c>
    </row>
    <row r="101" spans="1:15">
      <c r="A101" s="73">
        <f t="shared" si="1"/>
        <v>98</v>
      </c>
      <c r="B101" s="74">
        <v>2</v>
      </c>
      <c r="C101" s="74">
        <v>48</v>
      </c>
      <c r="D101" s="146">
        <v>50000</v>
      </c>
      <c r="E101" s="147">
        <v>300</v>
      </c>
      <c r="F101" s="146">
        <v>30</v>
      </c>
      <c r="G101" s="147">
        <v>120</v>
      </c>
      <c r="H101" s="147">
        <v>50</v>
      </c>
      <c r="J101" s="145">
        <f>J100+D101*ボスレベル帯!$D50</f>
        <v>1254000</v>
      </c>
      <c r="K101" s="145">
        <f>K100+E101*ボスレベル帯!$D50</f>
        <v>4800</v>
      </c>
      <c r="L101" s="145">
        <f>L100+F101*ボスレベル帯!$D50</f>
        <v>1340</v>
      </c>
      <c r="M101" s="145">
        <f>M100+G101*ボスレベル帯!$D50</f>
        <v>3646.6666666666665</v>
      </c>
      <c r="N101" s="145">
        <f>N100+H101*ボスレベル帯!$D50</f>
        <v>475</v>
      </c>
    </row>
    <row r="102" spans="1:15">
      <c r="A102" s="73">
        <f t="shared" si="1"/>
        <v>99</v>
      </c>
      <c r="B102" s="74">
        <v>2</v>
      </c>
      <c r="C102" s="74">
        <v>49</v>
      </c>
      <c r="D102" s="146">
        <v>50000</v>
      </c>
      <c r="E102" s="147">
        <v>0</v>
      </c>
      <c r="F102" s="146">
        <v>30</v>
      </c>
      <c r="G102" s="147">
        <v>100</v>
      </c>
      <c r="H102" s="147">
        <v>0</v>
      </c>
      <c r="J102" s="145">
        <f>J101+D102*ボスレベル帯!$D51</f>
        <v>1354000</v>
      </c>
      <c r="K102" s="145">
        <f>K101+E102*ボスレベル帯!$D51</f>
        <v>4800</v>
      </c>
      <c r="L102" s="145">
        <f>L101+F102*ボスレベル帯!$D51</f>
        <v>1400</v>
      </c>
      <c r="M102" s="145">
        <f>M101+G102*ボスレベル帯!$D51</f>
        <v>3846.6666666666665</v>
      </c>
      <c r="N102" s="145">
        <f>N101+H102*ボスレベル帯!$D51</f>
        <v>475</v>
      </c>
    </row>
    <row r="103" spans="1:15">
      <c r="A103" s="73">
        <f t="shared" si="1"/>
        <v>100</v>
      </c>
      <c r="B103" s="74">
        <v>2</v>
      </c>
      <c r="C103" s="74">
        <v>50</v>
      </c>
      <c r="D103" s="146">
        <v>60000</v>
      </c>
      <c r="E103" s="147">
        <v>400</v>
      </c>
      <c r="F103" s="146">
        <v>50</v>
      </c>
      <c r="G103" s="147">
        <v>140</v>
      </c>
      <c r="H103" s="147">
        <v>80</v>
      </c>
      <c r="J103" s="145">
        <f>J102+D103*ボスレベル帯!$D52</f>
        <v>1474000</v>
      </c>
      <c r="K103" s="145">
        <f>K102+E103*ボスレベル帯!$D52</f>
        <v>5600</v>
      </c>
      <c r="L103" s="145">
        <f>L102+F103*ボスレベル帯!$D52</f>
        <v>1500</v>
      </c>
      <c r="M103" s="145">
        <f>M102+G103*ボスレベル帯!$D52</f>
        <v>4126.6666666666661</v>
      </c>
      <c r="N103" s="145">
        <f>N102+H103*ボスレベル帯!$D52</f>
        <v>635</v>
      </c>
    </row>
    <row r="104" spans="1:15">
      <c r="A104" s="75">
        <f>ROW()-3</f>
        <v>101</v>
      </c>
      <c r="B104" s="76">
        <v>3</v>
      </c>
      <c r="C104" s="76">
        <v>1</v>
      </c>
      <c r="D104" s="148">
        <v>5000</v>
      </c>
      <c r="E104" s="149">
        <v>0</v>
      </c>
      <c r="F104" s="148">
        <v>0</v>
      </c>
      <c r="G104" s="149">
        <v>10</v>
      </c>
      <c r="H104" s="149">
        <v>0</v>
      </c>
      <c r="J104" s="145">
        <f>キングボス!T6+D104*(ボスレベル帯!$D4-1)</f>
        <v>8500</v>
      </c>
      <c r="K104" s="145">
        <f>キングボス!V6+E104*(ボスレベル帯!$D4-1)</f>
        <v>3000</v>
      </c>
      <c r="L104" s="145">
        <f>キングボス!W6+F104*(ボスレベル帯!$D4-1)</f>
        <v>0</v>
      </c>
      <c r="M104" s="145">
        <f>キングボス!X6+G104*(ボスレベル帯!$D4-1)</f>
        <v>190</v>
      </c>
      <c r="N104" s="145">
        <f>キングボス!Y6+H104*(ボスレベル帯!$D4-1)</f>
        <v>20</v>
      </c>
      <c r="O104" s="2" t="str">
        <f>VLOOKUP(B104,キングボス!A:C,3,FALSE)</f>
        <v>ﾌﾙｰｴ</v>
      </c>
    </row>
    <row r="105" spans="1:15">
      <c r="A105" s="75">
        <f t="shared" si="1"/>
        <v>102</v>
      </c>
      <c r="B105" s="76">
        <v>3</v>
      </c>
      <c r="C105" s="76">
        <v>2</v>
      </c>
      <c r="D105" s="148">
        <v>5000</v>
      </c>
      <c r="E105" s="149">
        <v>0</v>
      </c>
      <c r="F105" s="148">
        <v>0</v>
      </c>
      <c r="G105" s="149">
        <v>10</v>
      </c>
      <c r="H105" s="149">
        <v>0</v>
      </c>
      <c r="J105" s="145">
        <f>J104+D105*ボスレベル帯!$D4</f>
        <v>18500</v>
      </c>
      <c r="K105" s="145">
        <f>K104+E105*ボスレベル帯!$D4</f>
        <v>3000</v>
      </c>
      <c r="L105" s="145">
        <f>L104+F105*ボスレベル帯!$D4</f>
        <v>0</v>
      </c>
      <c r="M105" s="145">
        <f>M104+G105*ボスレベル帯!$D4</f>
        <v>210</v>
      </c>
      <c r="N105" s="145">
        <f>N104+H105*ボスレベル帯!$D4</f>
        <v>20</v>
      </c>
    </row>
    <row r="106" spans="1:15">
      <c r="A106" s="75">
        <f t="shared" si="1"/>
        <v>103</v>
      </c>
      <c r="B106" s="76">
        <v>3</v>
      </c>
      <c r="C106" s="76">
        <v>3</v>
      </c>
      <c r="D106" s="148">
        <v>5000</v>
      </c>
      <c r="E106" s="149">
        <v>10</v>
      </c>
      <c r="F106" s="148">
        <v>0</v>
      </c>
      <c r="G106" s="149">
        <v>10</v>
      </c>
      <c r="H106" s="149">
        <v>0</v>
      </c>
      <c r="J106" s="145">
        <f>J105+D106*ボスレベル帯!$D5</f>
        <v>28500</v>
      </c>
      <c r="K106" s="145">
        <f>K105+E106*ボスレベル帯!$D5</f>
        <v>3020</v>
      </c>
      <c r="L106" s="145">
        <f>L105+F106*ボスレベル帯!$D5</f>
        <v>0</v>
      </c>
      <c r="M106" s="145">
        <f>M105+G106*ボスレベル帯!$D5</f>
        <v>230</v>
      </c>
      <c r="N106" s="145">
        <f>N105+H106*ボスレベル帯!$D5</f>
        <v>20</v>
      </c>
    </row>
    <row r="107" spans="1:15">
      <c r="A107" s="75">
        <f t="shared" si="1"/>
        <v>104</v>
      </c>
      <c r="B107" s="76">
        <v>3</v>
      </c>
      <c r="C107" s="76">
        <v>4</v>
      </c>
      <c r="D107" s="148">
        <v>5000</v>
      </c>
      <c r="E107" s="149">
        <v>0</v>
      </c>
      <c r="F107" s="148">
        <v>0</v>
      </c>
      <c r="G107" s="149">
        <v>10</v>
      </c>
      <c r="H107" s="149">
        <v>0</v>
      </c>
      <c r="J107" s="145">
        <f>J106+D107*ボスレベル帯!$D6</f>
        <v>38500</v>
      </c>
      <c r="K107" s="145">
        <f>K106+E107*ボスレベル帯!$D6</f>
        <v>3020</v>
      </c>
      <c r="L107" s="145">
        <f>L106+F107*ボスレベル帯!$D6</f>
        <v>0</v>
      </c>
      <c r="M107" s="145">
        <f>M106+G107*ボスレベル帯!$D6</f>
        <v>250</v>
      </c>
      <c r="N107" s="145">
        <f>N106+H107*ボスレベル帯!$D6</f>
        <v>20</v>
      </c>
    </row>
    <row r="108" spans="1:15">
      <c r="A108" s="75">
        <f t="shared" si="1"/>
        <v>105</v>
      </c>
      <c r="B108" s="76">
        <v>3</v>
      </c>
      <c r="C108" s="76">
        <v>5</v>
      </c>
      <c r="D108" s="148">
        <v>5000</v>
      </c>
      <c r="E108" s="149">
        <v>0</v>
      </c>
      <c r="F108" s="148">
        <v>10</v>
      </c>
      <c r="G108" s="149">
        <v>10</v>
      </c>
      <c r="H108" s="149">
        <v>0</v>
      </c>
      <c r="J108" s="145">
        <f>J107+D108*ボスレベル帯!$D7</f>
        <v>48500</v>
      </c>
      <c r="K108" s="145">
        <f>K107+E108*ボスレベル帯!$D7</f>
        <v>3020</v>
      </c>
      <c r="L108" s="145">
        <f>L107+F108*ボスレベル帯!$D7</f>
        <v>20</v>
      </c>
      <c r="M108" s="145">
        <f>M107+G108*ボスレベル帯!$D7</f>
        <v>270</v>
      </c>
      <c r="N108" s="145">
        <f>N107+H108*ボスレベル帯!$D7</f>
        <v>20</v>
      </c>
    </row>
    <row r="109" spans="1:15">
      <c r="A109" s="75">
        <f t="shared" si="1"/>
        <v>106</v>
      </c>
      <c r="B109" s="76">
        <v>3</v>
      </c>
      <c r="C109" s="76">
        <v>6</v>
      </c>
      <c r="D109" s="148">
        <v>8000</v>
      </c>
      <c r="E109" s="149">
        <v>20</v>
      </c>
      <c r="F109" s="148">
        <v>10</v>
      </c>
      <c r="G109" s="149">
        <v>10</v>
      </c>
      <c r="H109" s="149">
        <v>10</v>
      </c>
      <c r="J109" s="145">
        <f>J108+D109*ボスレベル帯!$D8</f>
        <v>64500</v>
      </c>
      <c r="K109" s="145">
        <f>K108+E109*ボスレベル帯!$D8</f>
        <v>3060</v>
      </c>
      <c r="L109" s="145">
        <f>L108+F109*ボスレベル帯!$D8</f>
        <v>40</v>
      </c>
      <c r="M109" s="145">
        <f>M108+G109*ボスレベル帯!$D8</f>
        <v>290</v>
      </c>
      <c r="N109" s="145">
        <f>N108+H109*ボスレベル帯!$D8</f>
        <v>40</v>
      </c>
    </row>
    <row r="110" spans="1:15">
      <c r="A110" s="75">
        <f t="shared" si="1"/>
        <v>107</v>
      </c>
      <c r="B110" s="76">
        <v>3</v>
      </c>
      <c r="C110" s="76">
        <v>7</v>
      </c>
      <c r="D110" s="148">
        <v>8000</v>
      </c>
      <c r="E110" s="149">
        <v>0</v>
      </c>
      <c r="F110" s="148">
        <v>0</v>
      </c>
      <c r="G110" s="149">
        <v>10</v>
      </c>
      <c r="H110" s="149">
        <v>0</v>
      </c>
      <c r="J110" s="145">
        <f>J109+D110*ボスレベル帯!$D9</f>
        <v>80500</v>
      </c>
      <c r="K110" s="145">
        <f>K109+E110*ボスレベル帯!$D9</f>
        <v>3060</v>
      </c>
      <c r="L110" s="145">
        <f>L109+F110*ボスレベル帯!$D9</f>
        <v>40</v>
      </c>
      <c r="M110" s="145">
        <f>M109+G110*ボスレベル帯!$D9</f>
        <v>310</v>
      </c>
      <c r="N110" s="145">
        <f>N109+H110*ボスレベル帯!$D9</f>
        <v>40</v>
      </c>
    </row>
    <row r="111" spans="1:15">
      <c r="A111" s="75">
        <f t="shared" si="1"/>
        <v>108</v>
      </c>
      <c r="B111" s="76">
        <v>3</v>
      </c>
      <c r="C111" s="76">
        <v>8</v>
      </c>
      <c r="D111" s="148">
        <v>8000</v>
      </c>
      <c r="E111" s="149">
        <v>0</v>
      </c>
      <c r="F111" s="148">
        <v>10</v>
      </c>
      <c r="G111" s="149">
        <v>10</v>
      </c>
      <c r="H111" s="149">
        <v>0</v>
      </c>
      <c r="J111" s="145">
        <f>J110+D111*ボスレベル帯!$D10</f>
        <v>96500</v>
      </c>
      <c r="K111" s="145">
        <f>K110+E111*ボスレベル帯!$D10</f>
        <v>3060</v>
      </c>
      <c r="L111" s="145">
        <f>L110+F111*ボスレベル帯!$D10</f>
        <v>60</v>
      </c>
      <c r="M111" s="145">
        <f>M110+G111*ボスレベル帯!$D10</f>
        <v>330</v>
      </c>
      <c r="N111" s="145">
        <f>N110+H111*ボスレベル帯!$D10</f>
        <v>40</v>
      </c>
    </row>
    <row r="112" spans="1:15">
      <c r="A112" s="75">
        <f t="shared" si="1"/>
        <v>109</v>
      </c>
      <c r="B112" s="76">
        <v>3</v>
      </c>
      <c r="C112" s="76">
        <v>9</v>
      </c>
      <c r="D112" s="148">
        <v>8000</v>
      </c>
      <c r="E112" s="149">
        <v>0</v>
      </c>
      <c r="F112" s="148">
        <v>10</v>
      </c>
      <c r="G112" s="149">
        <v>10</v>
      </c>
      <c r="H112" s="149">
        <v>0</v>
      </c>
      <c r="J112" s="145">
        <f>J111+D112*ボスレベル帯!$D11</f>
        <v>112500</v>
      </c>
      <c r="K112" s="145">
        <f>K111+E112*ボスレベル帯!$D11</f>
        <v>3060</v>
      </c>
      <c r="L112" s="145">
        <f>L111+F112*ボスレベル帯!$D11</f>
        <v>80</v>
      </c>
      <c r="M112" s="145">
        <f>M111+G112*ボスレベル帯!$D11</f>
        <v>350</v>
      </c>
      <c r="N112" s="145">
        <f>N111+H112*ボスレベル帯!$D11</f>
        <v>40</v>
      </c>
    </row>
    <row r="113" spans="1:14">
      <c r="A113" s="75">
        <f t="shared" si="1"/>
        <v>110</v>
      </c>
      <c r="B113" s="76">
        <v>3</v>
      </c>
      <c r="C113" s="76">
        <v>10</v>
      </c>
      <c r="D113" s="148">
        <v>8000</v>
      </c>
      <c r="E113" s="149">
        <v>30</v>
      </c>
      <c r="F113" s="148">
        <v>30</v>
      </c>
      <c r="G113" s="149">
        <v>10</v>
      </c>
      <c r="H113" s="149">
        <v>0</v>
      </c>
      <c r="J113" s="145">
        <f>J112+D113*ボスレベル帯!$D12</f>
        <v>128500</v>
      </c>
      <c r="K113" s="145">
        <f>K112+E113*ボスレベル帯!$D12</f>
        <v>3120</v>
      </c>
      <c r="L113" s="145">
        <f>L112+F113*ボスレベル帯!$D12</f>
        <v>140</v>
      </c>
      <c r="M113" s="145">
        <f>M112+G113*ボスレベル帯!$D12</f>
        <v>370</v>
      </c>
      <c r="N113" s="145">
        <f>N112+H113*ボスレベル帯!$D12</f>
        <v>40</v>
      </c>
    </row>
    <row r="114" spans="1:14">
      <c r="A114" s="75">
        <f t="shared" si="1"/>
        <v>111</v>
      </c>
      <c r="B114" s="76">
        <v>3</v>
      </c>
      <c r="C114" s="76">
        <v>11</v>
      </c>
      <c r="D114" s="148">
        <v>10000</v>
      </c>
      <c r="E114" s="149">
        <v>0</v>
      </c>
      <c r="F114" s="148">
        <v>0</v>
      </c>
      <c r="G114" s="149">
        <v>10</v>
      </c>
      <c r="H114" s="149">
        <v>10</v>
      </c>
      <c r="J114" s="145">
        <f>J113+D114*ボスレベル帯!$D13</f>
        <v>148500</v>
      </c>
      <c r="K114" s="145">
        <f>K113+E114*ボスレベル帯!$D13</f>
        <v>3120</v>
      </c>
      <c r="L114" s="145">
        <f>L113+F114*ボスレベル帯!$D13</f>
        <v>140</v>
      </c>
      <c r="M114" s="145">
        <f>M113+G114*ボスレベル帯!$D13</f>
        <v>390</v>
      </c>
      <c r="N114" s="145">
        <f>N113+H114*ボスレベル帯!$D13</f>
        <v>60</v>
      </c>
    </row>
    <row r="115" spans="1:14">
      <c r="A115" s="75">
        <f t="shared" si="1"/>
        <v>112</v>
      </c>
      <c r="B115" s="76">
        <v>3</v>
      </c>
      <c r="C115" s="76">
        <v>12</v>
      </c>
      <c r="D115" s="148">
        <v>10000</v>
      </c>
      <c r="E115" s="149">
        <v>0</v>
      </c>
      <c r="F115" s="148">
        <v>0</v>
      </c>
      <c r="G115" s="149">
        <v>10</v>
      </c>
      <c r="H115" s="149">
        <v>0</v>
      </c>
      <c r="J115" s="145">
        <f>J114+D115*ボスレベル帯!$D14</f>
        <v>168500</v>
      </c>
      <c r="K115" s="145">
        <f>K114+E115*ボスレベル帯!$D14</f>
        <v>3120</v>
      </c>
      <c r="L115" s="145">
        <f>L114+F115*ボスレベル帯!$D14</f>
        <v>140</v>
      </c>
      <c r="M115" s="145">
        <f>M114+G115*ボスレベル帯!$D14</f>
        <v>410</v>
      </c>
      <c r="N115" s="145">
        <f>N114+H115*ボスレベル帯!$D14</f>
        <v>60</v>
      </c>
    </row>
    <row r="116" spans="1:14">
      <c r="A116" s="75">
        <f t="shared" si="1"/>
        <v>113</v>
      </c>
      <c r="B116" s="76">
        <v>3</v>
      </c>
      <c r="C116" s="76">
        <v>13</v>
      </c>
      <c r="D116" s="148">
        <v>10000</v>
      </c>
      <c r="E116" s="149">
        <v>0</v>
      </c>
      <c r="F116" s="148">
        <v>0</v>
      </c>
      <c r="G116" s="149">
        <v>10</v>
      </c>
      <c r="H116" s="149">
        <v>0</v>
      </c>
      <c r="J116" s="145">
        <f>J115+D116*ボスレベル帯!$D15</f>
        <v>188500</v>
      </c>
      <c r="K116" s="145">
        <f>K115+E116*ボスレベル帯!$D15</f>
        <v>3120</v>
      </c>
      <c r="L116" s="145">
        <f>L115+F116*ボスレベル帯!$D15</f>
        <v>140</v>
      </c>
      <c r="M116" s="145">
        <f>M115+G116*ボスレベル帯!$D15</f>
        <v>430</v>
      </c>
      <c r="N116" s="145">
        <f>N115+H116*ボスレベル帯!$D15</f>
        <v>60</v>
      </c>
    </row>
    <row r="117" spans="1:14">
      <c r="A117" s="75">
        <f t="shared" si="1"/>
        <v>114</v>
      </c>
      <c r="B117" s="76">
        <v>3</v>
      </c>
      <c r="C117" s="76">
        <v>14</v>
      </c>
      <c r="D117" s="148">
        <v>10000</v>
      </c>
      <c r="E117" s="149">
        <v>0</v>
      </c>
      <c r="F117" s="148">
        <v>0</v>
      </c>
      <c r="G117" s="149">
        <v>10</v>
      </c>
      <c r="H117" s="149">
        <v>0</v>
      </c>
      <c r="J117" s="145">
        <f>J116+D117*ボスレベル帯!$D16</f>
        <v>208500</v>
      </c>
      <c r="K117" s="145">
        <f>K116+E117*ボスレベル帯!$D16</f>
        <v>3120</v>
      </c>
      <c r="L117" s="145">
        <f>L116+F117*ボスレベル帯!$D16</f>
        <v>140</v>
      </c>
      <c r="M117" s="145">
        <f>M116+G117*ボスレベル帯!$D16</f>
        <v>450</v>
      </c>
      <c r="N117" s="145">
        <f>N116+H117*ボスレベル帯!$D16</f>
        <v>60</v>
      </c>
    </row>
    <row r="118" spans="1:14">
      <c r="A118" s="75">
        <f t="shared" si="1"/>
        <v>115</v>
      </c>
      <c r="B118" s="76">
        <v>3</v>
      </c>
      <c r="C118" s="76">
        <v>15</v>
      </c>
      <c r="D118" s="148">
        <v>10000</v>
      </c>
      <c r="E118" s="149">
        <v>50</v>
      </c>
      <c r="F118" s="148">
        <v>20</v>
      </c>
      <c r="G118" s="149">
        <v>10</v>
      </c>
      <c r="H118" s="149">
        <v>0</v>
      </c>
      <c r="J118" s="145">
        <f>J117+D118*ボスレベル帯!$D17</f>
        <v>228500</v>
      </c>
      <c r="K118" s="145">
        <f>K117+E118*ボスレベル帯!$D17</f>
        <v>3220</v>
      </c>
      <c r="L118" s="145">
        <f>L117+F118*ボスレベル帯!$D17</f>
        <v>180</v>
      </c>
      <c r="M118" s="145">
        <f>M117+G118*ボスレベル帯!$D17</f>
        <v>470</v>
      </c>
      <c r="N118" s="145">
        <f>N117+H118*ボスレベル帯!$D17</f>
        <v>60</v>
      </c>
    </row>
    <row r="119" spans="1:14">
      <c r="A119" s="75">
        <f t="shared" ref="A119:A356" si="2">ROW()-3</f>
        <v>116</v>
      </c>
      <c r="B119" s="76">
        <v>3</v>
      </c>
      <c r="C119" s="76">
        <v>16</v>
      </c>
      <c r="D119" s="148">
        <v>10000</v>
      </c>
      <c r="E119" s="149">
        <v>0</v>
      </c>
      <c r="F119" s="148">
        <v>10</v>
      </c>
      <c r="G119" s="149">
        <v>10</v>
      </c>
      <c r="H119" s="149">
        <v>0</v>
      </c>
      <c r="J119" s="145">
        <f>J118+D119*ボスレベル帯!$D18</f>
        <v>248500</v>
      </c>
      <c r="K119" s="145">
        <f>K118+E119*ボスレベル帯!$D18</f>
        <v>3220</v>
      </c>
      <c r="L119" s="145">
        <f>L118+F119*ボスレベル帯!$D18</f>
        <v>200</v>
      </c>
      <c r="M119" s="145">
        <f>M118+G119*ボスレベル帯!$D18</f>
        <v>490</v>
      </c>
      <c r="N119" s="145">
        <f>N118+H119*ボスレベル帯!$D18</f>
        <v>60</v>
      </c>
    </row>
    <row r="120" spans="1:14">
      <c r="A120" s="75">
        <f t="shared" si="2"/>
        <v>117</v>
      </c>
      <c r="B120" s="76">
        <v>3</v>
      </c>
      <c r="C120" s="76">
        <v>17</v>
      </c>
      <c r="D120" s="148">
        <v>10000</v>
      </c>
      <c r="E120" s="149">
        <v>0</v>
      </c>
      <c r="F120" s="148">
        <v>10</v>
      </c>
      <c r="G120" s="149">
        <v>10</v>
      </c>
      <c r="H120" s="149">
        <v>0</v>
      </c>
      <c r="J120" s="145">
        <f>J119+D120*ボスレベル帯!$D19</f>
        <v>268500</v>
      </c>
      <c r="K120" s="145">
        <f>K119+E120*ボスレベル帯!$D19</f>
        <v>3220</v>
      </c>
      <c r="L120" s="145">
        <f>L119+F120*ボスレベル帯!$D19</f>
        <v>220</v>
      </c>
      <c r="M120" s="145">
        <f>M119+G120*ボスレベル帯!$D19</f>
        <v>510</v>
      </c>
      <c r="N120" s="145">
        <f>N119+H120*ボスレベル帯!$D19</f>
        <v>60</v>
      </c>
    </row>
    <row r="121" spans="1:14">
      <c r="A121" s="75">
        <f t="shared" si="2"/>
        <v>118</v>
      </c>
      <c r="B121" s="76">
        <v>3</v>
      </c>
      <c r="C121" s="76">
        <v>18</v>
      </c>
      <c r="D121" s="148">
        <v>10000</v>
      </c>
      <c r="E121" s="149">
        <v>0</v>
      </c>
      <c r="F121" s="148">
        <v>10</v>
      </c>
      <c r="G121" s="149">
        <v>10</v>
      </c>
      <c r="H121" s="149">
        <v>0</v>
      </c>
      <c r="J121" s="145">
        <f>J120+D121*ボスレベル帯!$D20</f>
        <v>288500</v>
      </c>
      <c r="K121" s="145">
        <f>K120+E121*ボスレベル帯!$D20</f>
        <v>3220</v>
      </c>
      <c r="L121" s="145">
        <f>L120+F121*ボスレベル帯!$D20</f>
        <v>240</v>
      </c>
      <c r="M121" s="145">
        <f>M120+G121*ボスレベル帯!$D20</f>
        <v>530</v>
      </c>
      <c r="N121" s="145">
        <f>N120+H121*ボスレベル帯!$D20</f>
        <v>60</v>
      </c>
    </row>
    <row r="122" spans="1:14">
      <c r="A122" s="75">
        <f t="shared" si="2"/>
        <v>119</v>
      </c>
      <c r="B122" s="76">
        <v>3</v>
      </c>
      <c r="C122" s="76">
        <v>19</v>
      </c>
      <c r="D122" s="148">
        <v>10000</v>
      </c>
      <c r="E122" s="149">
        <v>0</v>
      </c>
      <c r="F122" s="148">
        <v>10</v>
      </c>
      <c r="G122" s="149">
        <v>13.333333333333334</v>
      </c>
      <c r="H122" s="149">
        <v>0</v>
      </c>
      <c r="J122" s="145">
        <f>J121+D122*ボスレベル帯!$D21</f>
        <v>308500</v>
      </c>
      <c r="K122" s="145">
        <f>K121+E122*ボスレベル帯!$D21</f>
        <v>3220</v>
      </c>
      <c r="L122" s="145">
        <f>L121+F122*ボスレベル帯!$D21</f>
        <v>260</v>
      </c>
      <c r="M122" s="145">
        <f>M121+G122*ボスレベル帯!$D21</f>
        <v>556.66666666666663</v>
      </c>
      <c r="N122" s="145">
        <f>N121+H122*ボスレベル帯!$D21</f>
        <v>60</v>
      </c>
    </row>
    <row r="123" spans="1:14">
      <c r="A123" s="75">
        <f t="shared" si="2"/>
        <v>120</v>
      </c>
      <c r="B123" s="76">
        <v>3</v>
      </c>
      <c r="C123" s="76">
        <v>20</v>
      </c>
      <c r="D123" s="148">
        <v>10000</v>
      </c>
      <c r="E123" s="149">
        <v>90</v>
      </c>
      <c r="F123" s="148">
        <v>40</v>
      </c>
      <c r="G123" s="149">
        <v>20</v>
      </c>
      <c r="H123" s="149">
        <v>10</v>
      </c>
      <c r="J123" s="145">
        <f>J122+D123*ボスレベル帯!$D22</f>
        <v>328500</v>
      </c>
      <c r="K123" s="145">
        <f>K122+E123*ボスレベル帯!$D22</f>
        <v>3400</v>
      </c>
      <c r="L123" s="145">
        <f>L122+F123*ボスレベル帯!$D22</f>
        <v>340</v>
      </c>
      <c r="M123" s="145">
        <f>M122+G123*ボスレベル帯!$D22</f>
        <v>596.66666666666663</v>
      </c>
      <c r="N123" s="145">
        <f>N122+H123*ボスレベル帯!$D22</f>
        <v>80</v>
      </c>
    </row>
    <row r="124" spans="1:14">
      <c r="A124" s="75">
        <f t="shared" si="2"/>
        <v>121</v>
      </c>
      <c r="B124" s="76">
        <v>3</v>
      </c>
      <c r="C124" s="76">
        <v>21</v>
      </c>
      <c r="D124" s="148">
        <v>20000</v>
      </c>
      <c r="E124" s="149">
        <v>0</v>
      </c>
      <c r="F124" s="148">
        <v>10</v>
      </c>
      <c r="G124" s="149">
        <v>26.666666666666668</v>
      </c>
      <c r="H124" s="149">
        <v>0</v>
      </c>
      <c r="J124" s="145">
        <f>J123+D124*ボスレベル帯!$D23</f>
        <v>368500</v>
      </c>
      <c r="K124" s="145">
        <f>K123+E124*ボスレベル帯!$D23</f>
        <v>3400</v>
      </c>
      <c r="L124" s="145">
        <f>L123+F124*ボスレベル帯!$D23</f>
        <v>360</v>
      </c>
      <c r="M124" s="145">
        <f>M123+G124*ボスレベル帯!$D23</f>
        <v>650</v>
      </c>
      <c r="N124" s="145">
        <f>N123+H124*ボスレベル帯!$D23</f>
        <v>80</v>
      </c>
    </row>
    <row r="125" spans="1:14">
      <c r="A125" s="75">
        <f t="shared" si="2"/>
        <v>122</v>
      </c>
      <c r="B125" s="76">
        <v>3</v>
      </c>
      <c r="C125" s="76">
        <v>22</v>
      </c>
      <c r="D125" s="148">
        <v>20000</v>
      </c>
      <c r="E125" s="149">
        <v>0</v>
      </c>
      <c r="F125" s="148">
        <v>10</v>
      </c>
      <c r="G125" s="149">
        <v>30</v>
      </c>
      <c r="H125" s="149">
        <v>0</v>
      </c>
      <c r="J125" s="145">
        <f>J124+D125*ボスレベル帯!$D24</f>
        <v>408500</v>
      </c>
      <c r="K125" s="145">
        <f>K124+E125*ボスレベル帯!$D24</f>
        <v>3400</v>
      </c>
      <c r="L125" s="145">
        <f>L124+F125*ボスレベル帯!$D24</f>
        <v>380</v>
      </c>
      <c r="M125" s="145">
        <f>M124+G125*ボスレベル帯!$D24</f>
        <v>710</v>
      </c>
      <c r="N125" s="145">
        <f>N124+H125*ボスレベル帯!$D24</f>
        <v>80</v>
      </c>
    </row>
    <row r="126" spans="1:14">
      <c r="A126" s="75">
        <f t="shared" si="2"/>
        <v>123</v>
      </c>
      <c r="B126" s="76">
        <v>3</v>
      </c>
      <c r="C126" s="76">
        <v>23</v>
      </c>
      <c r="D126" s="148">
        <v>20000</v>
      </c>
      <c r="E126" s="149">
        <v>0</v>
      </c>
      <c r="F126" s="148">
        <v>10</v>
      </c>
      <c r="G126" s="149">
        <v>30</v>
      </c>
      <c r="H126" s="149">
        <v>0</v>
      </c>
      <c r="J126" s="145">
        <f>J125+D126*ボスレベル帯!$D25</f>
        <v>448500</v>
      </c>
      <c r="K126" s="145">
        <f>K125+E126*ボスレベル帯!$D25</f>
        <v>3400</v>
      </c>
      <c r="L126" s="145">
        <f>L125+F126*ボスレベル帯!$D25</f>
        <v>400</v>
      </c>
      <c r="M126" s="145">
        <f>M125+G126*ボスレベル帯!$D25</f>
        <v>770</v>
      </c>
      <c r="N126" s="145">
        <f>N125+H126*ボスレベル帯!$D25</f>
        <v>80</v>
      </c>
    </row>
    <row r="127" spans="1:14">
      <c r="A127" s="75">
        <f t="shared" si="2"/>
        <v>124</v>
      </c>
      <c r="B127" s="76">
        <v>3</v>
      </c>
      <c r="C127" s="76">
        <v>24</v>
      </c>
      <c r="D127" s="148">
        <v>20000</v>
      </c>
      <c r="E127" s="149">
        <v>0</v>
      </c>
      <c r="F127" s="148">
        <v>10</v>
      </c>
      <c r="G127" s="149">
        <v>30</v>
      </c>
      <c r="H127" s="149">
        <v>0</v>
      </c>
      <c r="J127" s="145">
        <f>J126+D127*ボスレベル帯!$D26</f>
        <v>488500</v>
      </c>
      <c r="K127" s="145">
        <f>K126+E127*ボスレベル帯!$D26</f>
        <v>3400</v>
      </c>
      <c r="L127" s="145">
        <f>L126+F127*ボスレベル帯!$D26</f>
        <v>420</v>
      </c>
      <c r="M127" s="145">
        <f>M126+G127*ボスレベル帯!$D26</f>
        <v>830</v>
      </c>
      <c r="N127" s="145">
        <f>N126+H127*ボスレベル帯!$D26</f>
        <v>80</v>
      </c>
    </row>
    <row r="128" spans="1:14">
      <c r="A128" s="75">
        <f t="shared" si="2"/>
        <v>125</v>
      </c>
      <c r="B128" s="76">
        <v>3</v>
      </c>
      <c r="C128" s="76">
        <v>25</v>
      </c>
      <c r="D128" s="148">
        <v>20000</v>
      </c>
      <c r="E128" s="149">
        <v>150</v>
      </c>
      <c r="F128" s="148">
        <v>40</v>
      </c>
      <c r="G128" s="149">
        <v>70</v>
      </c>
      <c r="H128" s="149">
        <v>10</v>
      </c>
      <c r="J128" s="145">
        <f>J127+D128*ボスレベル帯!$D27</f>
        <v>528500</v>
      </c>
      <c r="K128" s="145">
        <f>K127+E128*ボスレベル帯!$D27</f>
        <v>3700</v>
      </c>
      <c r="L128" s="145">
        <f>L127+F128*ボスレベル帯!$D27</f>
        <v>500</v>
      </c>
      <c r="M128" s="145">
        <f>M127+G128*ボスレベル帯!$D27</f>
        <v>970</v>
      </c>
      <c r="N128" s="145">
        <f>N127+H128*ボスレベル帯!$D27</f>
        <v>100</v>
      </c>
    </row>
    <row r="129" spans="1:14">
      <c r="A129" s="75">
        <f t="shared" si="2"/>
        <v>126</v>
      </c>
      <c r="B129" s="76">
        <v>3</v>
      </c>
      <c r="C129" s="76">
        <v>26</v>
      </c>
      <c r="D129" s="148">
        <v>20000</v>
      </c>
      <c r="E129" s="149">
        <v>0</v>
      </c>
      <c r="F129" s="148">
        <v>10</v>
      </c>
      <c r="G129" s="149">
        <v>30</v>
      </c>
      <c r="H129" s="149">
        <v>0</v>
      </c>
      <c r="J129" s="145">
        <f>J128+D129*ボスレベル帯!$D28</f>
        <v>568500</v>
      </c>
      <c r="K129" s="145">
        <f>K128+E129*ボスレベル帯!$D28</f>
        <v>3700</v>
      </c>
      <c r="L129" s="145">
        <f>L128+F129*ボスレベル帯!$D28</f>
        <v>520</v>
      </c>
      <c r="M129" s="145">
        <f>M128+G129*ボスレベル帯!$D28</f>
        <v>1030</v>
      </c>
      <c r="N129" s="145">
        <f>N128+H129*ボスレベル帯!$D28</f>
        <v>100</v>
      </c>
    </row>
    <row r="130" spans="1:14">
      <c r="A130" s="75">
        <f t="shared" si="2"/>
        <v>127</v>
      </c>
      <c r="B130" s="76">
        <v>3</v>
      </c>
      <c r="C130" s="76">
        <v>27</v>
      </c>
      <c r="D130" s="148">
        <v>20000</v>
      </c>
      <c r="E130" s="149">
        <v>0</v>
      </c>
      <c r="F130" s="148">
        <v>10</v>
      </c>
      <c r="G130" s="149">
        <v>30</v>
      </c>
      <c r="H130" s="149">
        <v>0</v>
      </c>
      <c r="J130" s="145">
        <f>J129+D130*ボスレベル帯!$D29</f>
        <v>608500</v>
      </c>
      <c r="K130" s="145">
        <f>K129+E130*ボスレベル帯!$D29</f>
        <v>3700</v>
      </c>
      <c r="L130" s="145">
        <f>L129+F130*ボスレベル帯!$D29</f>
        <v>540</v>
      </c>
      <c r="M130" s="145">
        <f>M129+G130*ボスレベル帯!$D29</f>
        <v>1090</v>
      </c>
      <c r="N130" s="145">
        <f>N129+H130*ボスレベル帯!$D29</f>
        <v>100</v>
      </c>
    </row>
    <row r="131" spans="1:14">
      <c r="A131" s="75">
        <f t="shared" si="2"/>
        <v>128</v>
      </c>
      <c r="B131" s="76">
        <v>3</v>
      </c>
      <c r="C131" s="76">
        <v>28</v>
      </c>
      <c r="D131" s="148">
        <v>20000</v>
      </c>
      <c r="E131" s="149">
        <v>0</v>
      </c>
      <c r="F131" s="148">
        <v>10</v>
      </c>
      <c r="G131" s="149">
        <v>30</v>
      </c>
      <c r="H131" s="149">
        <v>0</v>
      </c>
      <c r="J131" s="145">
        <f>J130+D131*ボスレベル帯!$D30</f>
        <v>648500</v>
      </c>
      <c r="K131" s="145">
        <f>K130+E131*ボスレベル帯!$D30</f>
        <v>3700</v>
      </c>
      <c r="L131" s="145">
        <f>L130+F131*ボスレベル帯!$D30</f>
        <v>560</v>
      </c>
      <c r="M131" s="145">
        <f>M130+G131*ボスレベル帯!$D30</f>
        <v>1150</v>
      </c>
      <c r="N131" s="145">
        <f>N130+H131*ボスレベル帯!$D30</f>
        <v>100</v>
      </c>
    </row>
    <row r="132" spans="1:14">
      <c r="A132" s="75">
        <f t="shared" si="2"/>
        <v>129</v>
      </c>
      <c r="B132" s="76">
        <v>3</v>
      </c>
      <c r="C132" s="76">
        <v>29</v>
      </c>
      <c r="D132" s="148">
        <v>20000</v>
      </c>
      <c r="E132" s="149">
        <v>0</v>
      </c>
      <c r="F132" s="148">
        <v>10</v>
      </c>
      <c r="G132" s="149">
        <v>30</v>
      </c>
      <c r="H132" s="149">
        <v>0</v>
      </c>
      <c r="J132" s="145">
        <f>J131+D132*ボスレベル帯!$D31</f>
        <v>688500</v>
      </c>
      <c r="K132" s="145">
        <f>K131+E132*ボスレベル帯!$D31</f>
        <v>3700</v>
      </c>
      <c r="L132" s="145">
        <f>L131+F132*ボスレベル帯!$D31</f>
        <v>580</v>
      </c>
      <c r="M132" s="145">
        <f>M131+G132*ボスレベル帯!$D31</f>
        <v>1210</v>
      </c>
      <c r="N132" s="145">
        <f>N131+H132*ボスレベル帯!$D31</f>
        <v>100</v>
      </c>
    </row>
    <row r="133" spans="1:14">
      <c r="A133" s="75">
        <f t="shared" si="2"/>
        <v>130</v>
      </c>
      <c r="B133" s="76">
        <v>3</v>
      </c>
      <c r="C133" s="76">
        <v>30</v>
      </c>
      <c r="D133" s="148">
        <v>20000</v>
      </c>
      <c r="E133" s="149">
        <v>200</v>
      </c>
      <c r="F133" s="148">
        <v>30</v>
      </c>
      <c r="G133" s="149">
        <v>80</v>
      </c>
      <c r="H133" s="149">
        <v>30</v>
      </c>
      <c r="J133" s="145">
        <f>J132+D133*ボスレベル帯!$D32</f>
        <v>728500</v>
      </c>
      <c r="K133" s="145">
        <f>K132+E133*ボスレベル帯!$D32</f>
        <v>4100</v>
      </c>
      <c r="L133" s="145">
        <f>L132+F133*ボスレベル帯!$D32</f>
        <v>640</v>
      </c>
      <c r="M133" s="145">
        <f>M132+G133*ボスレベル帯!$D32</f>
        <v>1370</v>
      </c>
      <c r="N133" s="145">
        <f>N132+H133*ボスレベル帯!$D32</f>
        <v>160</v>
      </c>
    </row>
    <row r="134" spans="1:14">
      <c r="A134" s="75">
        <f t="shared" si="2"/>
        <v>131</v>
      </c>
      <c r="B134" s="76">
        <v>3</v>
      </c>
      <c r="C134" s="76">
        <v>31</v>
      </c>
      <c r="D134" s="148">
        <v>50000</v>
      </c>
      <c r="E134" s="149">
        <v>0</v>
      </c>
      <c r="F134" s="148">
        <v>10</v>
      </c>
      <c r="G134" s="149">
        <v>20</v>
      </c>
      <c r="H134" s="149">
        <v>0</v>
      </c>
      <c r="J134" s="145">
        <f>J133+D134*ボスレベル帯!$D33</f>
        <v>828500</v>
      </c>
      <c r="K134" s="145">
        <f>K133+E134*ボスレベル帯!$D33</f>
        <v>4100</v>
      </c>
      <c r="L134" s="145">
        <f>L133+F134*ボスレベル帯!$D33</f>
        <v>660</v>
      </c>
      <c r="M134" s="145">
        <f>M133+G134*ボスレベル帯!$D33</f>
        <v>1410</v>
      </c>
      <c r="N134" s="145">
        <f>N133+H134*ボスレベル帯!$D33</f>
        <v>160</v>
      </c>
    </row>
    <row r="135" spans="1:14">
      <c r="A135" s="75">
        <f t="shared" si="2"/>
        <v>132</v>
      </c>
      <c r="B135" s="76">
        <v>3</v>
      </c>
      <c r="C135" s="76">
        <v>32</v>
      </c>
      <c r="D135" s="148">
        <v>50000</v>
      </c>
      <c r="E135" s="149">
        <v>0</v>
      </c>
      <c r="F135" s="148">
        <v>10</v>
      </c>
      <c r="G135" s="149">
        <v>30</v>
      </c>
      <c r="H135" s="149">
        <v>0</v>
      </c>
      <c r="J135" s="145">
        <f>J134+D135*ボスレベル帯!$D34</f>
        <v>928500</v>
      </c>
      <c r="K135" s="145">
        <f>K134+E135*ボスレベル帯!$D34</f>
        <v>4100</v>
      </c>
      <c r="L135" s="145">
        <f>L134+F135*ボスレベル帯!$D34</f>
        <v>680</v>
      </c>
      <c r="M135" s="145">
        <f>M134+G135*ボスレベル帯!$D34</f>
        <v>1470</v>
      </c>
      <c r="N135" s="145">
        <f>N134+H135*ボスレベル帯!$D34</f>
        <v>160</v>
      </c>
    </row>
    <row r="136" spans="1:14">
      <c r="A136" s="75">
        <f t="shared" si="2"/>
        <v>133</v>
      </c>
      <c r="B136" s="76">
        <v>3</v>
      </c>
      <c r="C136" s="76">
        <v>33</v>
      </c>
      <c r="D136" s="148">
        <v>50000</v>
      </c>
      <c r="E136" s="149">
        <v>0</v>
      </c>
      <c r="F136" s="148">
        <v>10</v>
      </c>
      <c r="G136" s="149">
        <v>40</v>
      </c>
      <c r="H136" s="149">
        <v>0</v>
      </c>
      <c r="J136" s="145">
        <f>J135+D136*ボスレベル帯!$D35</f>
        <v>1028500</v>
      </c>
      <c r="K136" s="145">
        <f>K135+E136*ボスレベル帯!$D35</f>
        <v>4100</v>
      </c>
      <c r="L136" s="145">
        <f>L135+F136*ボスレベル帯!$D35</f>
        <v>700</v>
      </c>
      <c r="M136" s="145">
        <f>M135+G136*ボスレベル帯!$D35</f>
        <v>1550</v>
      </c>
      <c r="N136" s="145">
        <f>N135+H136*ボスレベル帯!$D35</f>
        <v>160</v>
      </c>
    </row>
    <row r="137" spans="1:14">
      <c r="A137" s="75">
        <f t="shared" si="2"/>
        <v>134</v>
      </c>
      <c r="B137" s="76">
        <v>3</v>
      </c>
      <c r="C137" s="76">
        <v>34</v>
      </c>
      <c r="D137" s="148">
        <v>50000</v>
      </c>
      <c r="E137" s="149">
        <v>0</v>
      </c>
      <c r="F137" s="148">
        <v>10</v>
      </c>
      <c r="G137" s="149">
        <v>50</v>
      </c>
      <c r="H137" s="149">
        <v>0</v>
      </c>
      <c r="J137" s="145">
        <f>J136+D137*ボスレベル帯!$D36</f>
        <v>1128500</v>
      </c>
      <c r="K137" s="145">
        <f>K136+E137*ボスレベル帯!$D36</f>
        <v>4100</v>
      </c>
      <c r="L137" s="145">
        <f>L136+F137*ボスレベル帯!$D36</f>
        <v>720</v>
      </c>
      <c r="M137" s="145">
        <f>M136+G137*ボスレベル帯!$D36</f>
        <v>1650</v>
      </c>
      <c r="N137" s="145">
        <f>N136+H137*ボスレベル帯!$D36</f>
        <v>160</v>
      </c>
    </row>
    <row r="138" spans="1:14">
      <c r="A138" s="75">
        <f t="shared" si="2"/>
        <v>135</v>
      </c>
      <c r="B138" s="76">
        <v>3</v>
      </c>
      <c r="C138" s="76">
        <v>35</v>
      </c>
      <c r="D138" s="148">
        <v>50000</v>
      </c>
      <c r="E138" s="149">
        <v>200</v>
      </c>
      <c r="F138" s="148">
        <v>30</v>
      </c>
      <c r="G138" s="149">
        <v>100</v>
      </c>
      <c r="H138" s="149">
        <v>20</v>
      </c>
      <c r="J138" s="145">
        <f>J137+D138*ボスレベル帯!$D37</f>
        <v>1228500</v>
      </c>
      <c r="K138" s="145">
        <f>K137+E138*ボスレベル帯!$D37</f>
        <v>4500</v>
      </c>
      <c r="L138" s="145">
        <f>L137+F138*ボスレベル帯!$D37</f>
        <v>780</v>
      </c>
      <c r="M138" s="145">
        <f>M137+G138*ボスレベル帯!$D37</f>
        <v>1850</v>
      </c>
      <c r="N138" s="145">
        <f>N137+H138*ボスレベル帯!$D37</f>
        <v>200</v>
      </c>
    </row>
    <row r="139" spans="1:14">
      <c r="A139" s="75">
        <f t="shared" si="2"/>
        <v>136</v>
      </c>
      <c r="B139" s="76">
        <v>3</v>
      </c>
      <c r="C139" s="76">
        <v>36</v>
      </c>
      <c r="D139" s="148">
        <v>50000</v>
      </c>
      <c r="E139" s="149">
        <v>0</v>
      </c>
      <c r="F139" s="148">
        <v>10</v>
      </c>
      <c r="G139" s="149">
        <v>60</v>
      </c>
      <c r="H139" s="149">
        <v>0</v>
      </c>
      <c r="J139" s="145">
        <f>J138+D139*ボスレベル帯!$D38</f>
        <v>1328500</v>
      </c>
      <c r="K139" s="145">
        <f>K138+E139*ボスレベル帯!$D38</f>
        <v>4500</v>
      </c>
      <c r="L139" s="145">
        <f>L138+F139*ボスレベル帯!$D38</f>
        <v>800</v>
      </c>
      <c r="M139" s="145">
        <f>M138+G139*ボスレベル帯!$D38</f>
        <v>1970</v>
      </c>
      <c r="N139" s="145">
        <f>N138+H139*ボスレベル帯!$D38</f>
        <v>200</v>
      </c>
    </row>
    <row r="140" spans="1:14">
      <c r="A140" s="75">
        <f t="shared" si="2"/>
        <v>137</v>
      </c>
      <c r="B140" s="76">
        <v>3</v>
      </c>
      <c r="C140" s="76">
        <v>37</v>
      </c>
      <c r="D140" s="148">
        <v>50000</v>
      </c>
      <c r="E140" s="149">
        <v>0</v>
      </c>
      <c r="F140" s="148">
        <v>10</v>
      </c>
      <c r="G140" s="149">
        <v>60</v>
      </c>
      <c r="H140" s="149">
        <v>0</v>
      </c>
      <c r="J140" s="145">
        <f>J139+D140*ボスレベル帯!$D39</f>
        <v>1428500</v>
      </c>
      <c r="K140" s="145">
        <f>K139+E140*ボスレベル帯!$D39</f>
        <v>4500</v>
      </c>
      <c r="L140" s="145">
        <f>L139+F140*ボスレベル帯!$D39</f>
        <v>820</v>
      </c>
      <c r="M140" s="145">
        <f>M139+G140*ボスレベル帯!$D39</f>
        <v>2090</v>
      </c>
      <c r="N140" s="145">
        <f>N139+H140*ボスレベル帯!$D39</f>
        <v>200</v>
      </c>
    </row>
    <row r="141" spans="1:14">
      <c r="A141" s="75">
        <f t="shared" si="2"/>
        <v>138</v>
      </c>
      <c r="B141" s="76">
        <v>3</v>
      </c>
      <c r="C141" s="76">
        <v>38</v>
      </c>
      <c r="D141" s="148">
        <v>50000</v>
      </c>
      <c r="E141" s="149">
        <v>0</v>
      </c>
      <c r="F141" s="148">
        <v>10</v>
      </c>
      <c r="G141" s="149">
        <v>60</v>
      </c>
      <c r="H141" s="149">
        <v>0</v>
      </c>
      <c r="J141" s="145">
        <f>J140+D141*ボスレベル帯!$D40</f>
        <v>1528500</v>
      </c>
      <c r="K141" s="145">
        <f>K140+E141*ボスレベル帯!$D40</f>
        <v>4500</v>
      </c>
      <c r="L141" s="145">
        <f>L140+F141*ボスレベル帯!$D40</f>
        <v>840</v>
      </c>
      <c r="M141" s="145">
        <f>M140+G141*ボスレベル帯!$D40</f>
        <v>2210</v>
      </c>
      <c r="N141" s="145">
        <f>N140+H141*ボスレベル帯!$D40</f>
        <v>200</v>
      </c>
    </row>
    <row r="142" spans="1:14">
      <c r="A142" s="75">
        <f t="shared" si="2"/>
        <v>139</v>
      </c>
      <c r="B142" s="76">
        <v>3</v>
      </c>
      <c r="C142" s="76">
        <v>39</v>
      </c>
      <c r="D142" s="148">
        <v>50000</v>
      </c>
      <c r="E142" s="149">
        <v>0</v>
      </c>
      <c r="F142" s="148">
        <v>10</v>
      </c>
      <c r="G142" s="149">
        <v>60</v>
      </c>
      <c r="H142" s="149">
        <v>0</v>
      </c>
      <c r="J142" s="145">
        <f>J141+D142*ボスレベル帯!$D41</f>
        <v>1628500</v>
      </c>
      <c r="K142" s="145">
        <f>K141+E142*ボスレベル帯!$D41</f>
        <v>4500</v>
      </c>
      <c r="L142" s="145">
        <f>L141+F142*ボスレベル帯!$D41</f>
        <v>860</v>
      </c>
      <c r="M142" s="145">
        <f>M141+G142*ボスレベル帯!$D41</f>
        <v>2330</v>
      </c>
      <c r="N142" s="145">
        <f>N141+H142*ボスレベル帯!$D41</f>
        <v>200</v>
      </c>
    </row>
    <row r="143" spans="1:14">
      <c r="A143" s="75">
        <f t="shared" si="2"/>
        <v>140</v>
      </c>
      <c r="B143" s="76">
        <v>3</v>
      </c>
      <c r="C143" s="76">
        <v>40</v>
      </c>
      <c r="D143" s="148">
        <v>80000</v>
      </c>
      <c r="E143" s="149">
        <v>300</v>
      </c>
      <c r="F143" s="148">
        <v>30</v>
      </c>
      <c r="G143" s="149">
        <v>100</v>
      </c>
      <c r="H143" s="149">
        <v>50</v>
      </c>
      <c r="J143" s="145">
        <f>J142+D143*ボスレベル帯!$D42</f>
        <v>1788500</v>
      </c>
      <c r="K143" s="145">
        <f>K142+E143*ボスレベル帯!$D42</f>
        <v>5100</v>
      </c>
      <c r="L143" s="145">
        <f>L142+F143*ボスレベル帯!$D42</f>
        <v>920</v>
      </c>
      <c r="M143" s="145">
        <f>M142+G143*ボスレベル帯!$D42</f>
        <v>2530</v>
      </c>
      <c r="N143" s="145">
        <f>N142+H143*ボスレベル帯!$D42</f>
        <v>300</v>
      </c>
    </row>
    <row r="144" spans="1:14">
      <c r="A144" s="75">
        <f t="shared" si="2"/>
        <v>141</v>
      </c>
      <c r="B144" s="76">
        <v>3</v>
      </c>
      <c r="C144" s="76">
        <v>41</v>
      </c>
      <c r="D144" s="148">
        <v>80000</v>
      </c>
      <c r="E144" s="149">
        <v>0</v>
      </c>
      <c r="F144" s="148">
        <v>10</v>
      </c>
      <c r="G144" s="149">
        <v>80</v>
      </c>
      <c r="H144" s="149">
        <v>0</v>
      </c>
      <c r="J144" s="145">
        <f>J143+D144*ボスレベル帯!$D43</f>
        <v>1948500</v>
      </c>
      <c r="K144" s="145">
        <f>K143+E144*ボスレベル帯!$D43</f>
        <v>5100</v>
      </c>
      <c r="L144" s="145">
        <f>L143+F144*ボスレベル帯!$D43</f>
        <v>940</v>
      </c>
      <c r="M144" s="145">
        <f>M143+G144*ボスレベル帯!$D43</f>
        <v>2690</v>
      </c>
      <c r="N144" s="145">
        <f>N143+H144*ボスレベル帯!$D43</f>
        <v>300</v>
      </c>
    </row>
    <row r="145" spans="1:15">
      <c r="A145" s="75">
        <f t="shared" si="2"/>
        <v>142</v>
      </c>
      <c r="B145" s="76">
        <v>3</v>
      </c>
      <c r="C145" s="76">
        <v>42</v>
      </c>
      <c r="D145" s="148">
        <v>80000</v>
      </c>
      <c r="E145" s="149">
        <v>0</v>
      </c>
      <c r="F145" s="148">
        <v>20</v>
      </c>
      <c r="G145" s="149">
        <v>80</v>
      </c>
      <c r="H145" s="149">
        <v>0</v>
      </c>
      <c r="J145" s="145">
        <f>J144+D145*ボスレベル帯!$D44</f>
        <v>2108500</v>
      </c>
      <c r="K145" s="145">
        <f>K144+E145*ボスレベル帯!$D44</f>
        <v>5100</v>
      </c>
      <c r="L145" s="145">
        <f>L144+F145*ボスレベル帯!$D44</f>
        <v>980</v>
      </c>
      <c r="M145" s="145">
        <f>M144+G145*ボスレベル帯!$D44</f>
        <v>2850</v>
      </c>
      <c r="N145" s="145">
        <f>N144+H145*ボスレベル帯!$D44</f>
        <v>300</v>
      </c>
    </row>
    <row r="146" spans="1:15">
      <c r="A146" s="75">
        <f t="shared" si="2"/>
        <v>143</v>
      </c>
      <c r="B146" s="76">
        <v>3</v>
      </c>
      <c r="C146" s="76">
        <v>43</v>
      </c>
      <c r="D146" s="148">
        <v>80000</v>
      </c>
      <c r="E146" s="149">
        <v>0</v>
      </c>
      <c r="F146" s="148">
        <v>20</v>
      </c>
      <c r="G146" s="149">
        <v>80</v>
      </c>
      <c r="H146" s="149">
        <v>10</v>
      </c>
      <c r="J146" s="145">
        <f>J145+D146*ボスレベル帯!$D45</f>
        <v>2268500</v>
      </c>
      <c r="K146" s="145">
        <f>K145+E146*ボスレベル帯!$D45</f>
        <v>5100</v>
      </c>
      <c r="L146" s="145">
        <f>L145+F146*ボスレベル帯!$D45</f>
        <v>1020</v>
      </c>
      <c r="M146" s="145">
        <f>M145+G146*ボスレベル帯!$D45</f>
        <v>3010</v>
      </c>
      <c r="N146" s="145">
        <f>N145+H146*ボスレベル帯!$D45</f>
        <v>320</v>
      </c>
    </row>
    <row r="147" spans="1:15">
      <c r="A147" s="75">
        <f t="shared" si="2"/>
        <v>144</v>
      </c>
      <c r="B147" s="76">
        <v>3</v>
      </c>
      <c r="C147" s="76">
        <v>44</v>
      </c>
      <c r="D147" s="148">
        <v>80000</v>
      </c>
      <c r="E147" s="149">
        <v>0</v>
      </c>
      <c r="F147" s="148">
        <v>20</v>
      </c>
      <c r="G147" s="149">
        <v>80</v>
      </c>
      <c r="H147" s="149">
        <v>0</v>
      </c>
      <c r="J147" s="145">
        <f>J146+D147*ボスレベル帯!$D46</f>
        <v>2428500</v>
      </c>
      <c r="K147" s="145">
        <f>K146+E147*ボスレベル帯!$D46</f>
        <v>5100</v>
      </c>
      <c r="L147" s="145">
        <f>L146+F147*ボスレベル帯!$D46</f>
        <v>1060</v>
      </c>
      <c r="M147" s="145">
        <f>M146+G147*ボスレベル帯!$D46</f>
        <v>3170</v>
      </c>
      <c r="N147" s="145">
        <f>N146+H147*ボスレベル帯!$D46</f>
        <v>320</v>
      </c>
    </row>
    <row r="148" spans="1:15">
      <c r="A148" s="75">
        <f t="shared" si="2"/>
        <v>145</v>
      </c>
      <c r="B148" s="76">
        <v>3</v>
      </c>
      <c r="C148" s="76">
        <v>45</v>
      </c>
      <c r="D148" s="148">
        <v>100000</v>
      </c>
      <c r="E148" s="149">
        <v>300</v>
      </c>
      <c r="F148" s="148">
        <v>50</v>
      </c>
      <c r="G148" s="149">
        <v>130</v>
      </c>
      <c r="H148" s="149">
        <v>50</v>
      </c>
      <c r="J148" s="145">
        <f>J147+D148*ボスレベル帯!$D47</f>
        <v>2628500</v>
      </c>
      <c r="K148" s="145">
        <f>K147+E148*ボスレベル帯!$D47</f>
        <v>5700</v>
      </c>
      <c r="L148" s="145">
        <f>L147+F148*ボスレベル帯!$D47</f>
        <v>1160</v>
      </c>
      <c r="M148" s="145">
        <f>M147+G148*ボスレベル帯!$D47</f>
        <v>3430</v>
      </c>
      <c r="N148" s="145">
        <f>N147+H148*ボスレベル帯!$D47</f>
        <v>420</v>
      </c>
    </row>
    <row r="149" spans="1:15">
      <c r="A149" s="75">
        <f t="shared" si="2"/>
        <v>146</v>
      </c>
      <c r="B149" s="76">
        <v>3</v>
      </c>
      <c r="C149" s="76">
        <v>46</v>
      </c>
      <c r="D149" s="148">
        <v>100000</v>
      </c>
      <c r="E149" s="149">
        <v>0</v>
      </c>
      <c r="F149" s="148">
        <v>30</v>
      </c>
      <c r="G149" s="149">
        <v>100</v>
      </c>
      <c r="H149" s="149">
        <v>0</v>
      </c>
      <c r="J149" s="145">
        <f>J148+D149*ボスレベル帯!$D48</f>
        <v>2828500</v>
      </c>
      <c r="K149" s="145">
        <f>K148+E149*ボスレベル帯!$D48</f>
        <v>5700</v>
      </c>
      <c r="L149" s="145">
        <f>L148+F149*ボスレベル帯!$D48</f>
        <v>1220</v>
      </c>
      <c r="M149" s="145">
        <f>M148+G149*ボスレベル帯!$D48</f>
        <v>3630</v>
      </c>
      <c r="N149" s="145">
        <f>N148+H149*ボスレベル帯!$D48</f>
        <v>420</v>
      </c>
    </row>
    <row r="150" spans="1:15">
      <c r="A150" s="75">
        <f t="shared" si="2"/>
        <v>147</v>
      </c>
      <c r="B150" s="76">
        <v>3</v>
      </c>
      <c r="C150" s="76">
        <v>47</v>
      </c>
      <c r="D150" s="148">
        <v>100000</v>
      </c>
      <c r="E150" s="149">
        <v>0</v>
      </c>
      <c r="F150" s="148">
        <v>30</v>
      </c>
      <c r="G150" s="149">
        <v>100</v>
      </c>
      <c r="H150" s="149">
        <v>0</v>
      </c>
      <c r="J150" s="145">
        <f>J149+D150*ボスレベル帯!$D49</f>
        <v>3028500</v>
      </c>
      <c r="K150" s="145">
        <f>K149+E150*ボスレベル帯!$D49</f>
        <v>5700</v>
      </c>
      <c r="L150" s="145">
        <f>L149+F150*ボスレベル帯!$D49</f>
        <v>1280</v>
      </c>
      <c r="M150" s="145">
        <f>M149+G150*ボスレベル帯!$D49</f>
        <v>3830</v>
      </c>
      <c r="N150" s="145">
        <f>N149+H150*ボスレベル帯!$D49</f>
        <v>420</v>
      </c>
    </row>
    <row r="151" spans="1:15">
      <c r="A151" s="75">
        <f t="shared" si="2"/>
        <v>148</v>
      </c>
      <c r="B151" s="76">
        <v>3</v>
      </c>
      <c r="C151" s="76">
        <v>48</v>
      </c>
      <c r="D151" s="148">
        <v>200000</v>
      </c>
      <c r="E151" s="149">
        <v>300</v>
      </c>
      <c r="F151" s="148">
        <v>30</v>
      </c>
      <c r="G151" s="149">
        <v>140</v>
      </c>
      <c r="H151" s="149">
        <v>20</v>
      </c>
      <c r="J151" s="145">
        <f>J150+D151*ボスレベル帯!$D50</f>
        <v>3428500</v>
      </c>
      <c r="K151" s="145">
        <f>K150+E151*ボスレベル帯!$D50</f>
        <v>6300</v>
      </c>
      <c r="L151" s="145">
        <f>L150+F151*ボスレベル帯!$D50</f>
        <v>1340</v>
      </c>
      <c r="M151" s="145">
        <f>M150+G151*ボスレベル帯!$D50</f>
        <v>4110</v>
      </c>
      <c r="N151" s="145">
        <f>N150+H151*ボスレベル帯!$D50</f>
        <v>460</v>
      </c>
    </row>
    <row r="152" spans="1:15">
      <c r="A152" s="75">
        <f t="shared" si="2"/>
        <v>149</v>
      </c>
      <c r="B152" s="76">
        <v>3</v>
      </c>
      <c r="C152" s="76">
        <v>49</v>
      </c>
      <c r="D152" s="148">
        <v>200000</v>
      </c>
      <c r="E152" s="149">
        <v>0</v>
      </c>
      <c r="F152" s="148">
        <v>30</v>
      </c>
      <c r="G152" s="149">
        <v>100</v>
      </c>
      <c r="H152" s="149">
        <v>0</v>
      </c>
      <c r="J152" s="145">
        <f>J151+D152*ボスレベル帯!$D51</f>
        <v>3828500</v>
      </c>
      <c r="K152" s="145">
        <f>K151+E152*ボスレベル帯!$D51</f>
        <v>6300</v>
      </c>
      <c r="L152" s="145">
        <f>L151+F152*ボスレベル帯!$D51</f>
        <v>1400</v>
      </c>
      <c r="M152" s="145">
        <f>M151+G152*ボスレベル帯!$D51</f>
        <v>4310</v>
      </c>
      <c r="N152" s="145">
        <f>N151+H152*ボスレベル帯!$D51</f>
        <v>460</v>
      </c>
    </row>
    <row r="153" spans="1:15">
      <c r="A153" s="75">
        <f t="shared" si="2"/>
        <v>150</v>
      </c>
      <c r="B153" s="76">
        <v>3</v>
      </c>
      <c r="C153" s="76">
        <v>50</v>
      </c>
      <c r="D153" s="148">
        <v>400000</v>
      </c>
      <c r="E153" s="149">
        <v>450</v>
      </c>
      <c r="F153" s="148">
        <v>50</v>
      </c>
      <c r="G153" s="149">
        <v>150</v>
      </c>
      <c r="H153" s="149">
        <v>80</v>
      </c>
      <c r="J153" s="145">
        <f>J152+D153*ボスレベル帯!$D52</f>
        <v>4628500</v>
      </c>
      <c r="K153" s="145">
        <f>K152+E153*ボスレベル帯!$D52</f>
        <v>7200</v>
      </c>
      <c r="L153" s="145">
        <f>L152+F153*ボスレベル帯!$D52</f>
        <v>1500</v>
      </c>
      <c r="M153" s="145">
        <f>M152+G153*ボスレベル帯!$D52</f>
        <v>4610</v>
      </c>
      <c r="N153" s="145">
        <f>N152+H153*ボスレベル帯!$D52</f>
        <v>620</v>
      </c>
    </row>
    <row r="154" spans="1:15">
      <c r="A154" s="150">
        <f>ROW()-3</f>
        <v>151</v>
      </c>
      <c r="B154" s="151">
        <v>4</v>
      </c>
      <c r="C154" s="151">
        <v>1</v>
      </c>
      <c r="D154" s="152">
        <v>8000</v>
      </c>
      <c r="E154" s="153">
        <v>0</v>
      </c>
      <c r="F154" s="152">
        <v>0</v>
      </c>
      <c r="G154" s="153">
        <v>10</v>
      </c>
      <c r="H154" s="153">
        <v>0</v>
      </c>
      <c r="J154" s="145">
        <f>キングボス!T7+D154*(ボスレベル帯!$D4-1)</f>
        <v>588000</v>
      </c>
      <c r="K154" s="145">
        <f>キングボス!V7+E154*(ボスレベル帯!$D4-1)</f>
        <v>4500</v>
      </c>
      <c r="L154" s="145">
        <f>キングボス!W7+F154*(ボスレベル帯!$D4-1)</f>
        <v>1000</v>
      </c>
      <c r="M154" s="145">
        <f>キングボス!X7+G154*(ボスレベル帯!$D4-1)</f>
        <v>230</v>
      </c>
      <c r="N154" s="145">
        <f>キングボス!Y7+H154*(ボスレベル帯!$D4-1)</f>
        <v>25</v>
      </c>
      <c r="O154" s="2" t="str">
        <f>VLOOKUP(B154,キングボス!A:C,3,FALSE)</f>
        <v>ﾊﾟｰﾚｱｽ</v>
      </c>
    </row>
    <row r="155" spans="1:15">
      <c r="A155" s="150">
        <f t="shared" ref="A155:A203" si="3">ROW()-3</f>
        <v>152</v>
      </c>
      <c r="B155" s="151">
        <v>4</v>
      </c>
      <c r="C155" s="151">
        <v>2</v>
      </c>
      <c r="D155" s="152">
        <v>8000</v>
      </c>
      <c r="E155" s="153">
        <v>0</v>
      </c>
      <c r="F155" s="152">
        <v>0</v>
      </c>
      <c r="G155" s="153">
        <v>10</v>
      </c>
      <c r="H155" s="153">
        <v>0</v>
      </c>
      <c r="J155" s="145">
        <f>J154+D155*ボスレベル帯!$D4</f>
        <v>604000</v>
      </c>
      <c r="K155" s="145">
        <f>K154+E155*ボスレベル帯!$D4</f>
        <v>4500</v>
      </c>
      <c r="L155" s="145">
        <f>L154+F155*ボスレベル帯!$D4</f>
        <v>1000</v>
      </c>
      <c r="M155" s="145">
        <f>M154+G155*ボスレベル帯!$D4</f>
        <v>250</v>
      </c>
      <c r="N155" s="145">
        <f>N154+H155*ボスレベル帯!$D4</f>
        <v>25</v>
      </c>
    </row>
    <row r="156" spans="1:15">
      <c r="A156" s="150">
        <f t="shared" si="3"/>
        <v>153</v>
      </c>
      <c r="B156" s="151">
        <v>4</v>
      </c>
      <c r="C156" s="151">
        <v>3</v>
      </c>
      <c r="D156" s="152">
        <v>10000</v>
      </c>
      <c r="E156" s="153">
        <v>10</v>
      </c>
      <c r="F156" s="152">
        <v>0</v>
      </c>
      <c r="G156" s="153">
        <v>10</v>
      </c>
      <c r="H156" s="153">
        <v>0</v>
      </c>
      <c r="J156" s="145">
        <f>J155+D156*ボスレベル帯!$D5</f>
        <v>624000</v>
      </c>
      <c r="K156" s="145">
        <f>K155+E156*ボスレベル帯!$D5</f>
        <v>4520</v>
      </c>
      <c r="L156" s="145">
        <f>L155+F156*ボスレベル帯!$D5</f>
        <v>1000</v>
      </c>
      <c r="M156" s="145">
        <f>M155+G156*ボスレベル帯!$D5</f>
        <v>270</v>
      </c>
      <c r="N156" s="145">
        <f>N155+H156*ボスレベル帯!$D5</f>
        <v>25</v>
      </c>
    </row>
    <row r="157" spans="1:15">
      <c r="A157" s="150">
        <f t="shared" si="3"/>
        <v>154</v>
      </c>
      <c r="B157" s="151">
        <v>4</v>
      </c>
      <c r="C157" s="151">
        <v>4</v>
      </c>
      <c r="D157" s="152">
        <v>10000</v>
      </c>
      <c r="E157" s="153">
        <v>0</v>
      </c>
      <c r="F157" s="152">
        <v>0</v>
      </c>
      <c r="G157" s="153">
        <v>10</v>
      </c>
      <c r="H157" s="153">
        <v>0</v>
      </c>
      <c r="J157" s="145">
        <f>J156+D157*ボスレベル帯!$D6</f>
        <v>644000</v>
      </c>
      <c r="K157" s="145">
        <f>K156+E157*ボスレベル帯!$D6</f>
        <v>4520</v>
      </c>
      <c r="L157" s="145">
        <f>L156+F157*ボスレベル帯!$D6</f>
        <v>1000</v>
      </c>
      <c r="M157" s="145">
        <f>M156+G157*ボスレベル帯!$D6</f>
        <v>290</v>
      </c>
      <c r="N157" s="145">
        <f>N156+H157*ボスレベル帯!$D6</f>
        <v>25</v>
      </c>
    </row>
    <row r="158" spans="1:15">
      <c r="A158" s="150">
        <f t="shared" si="3"/>
        <v>155</v>
      </c>
      <c r="B158" s="151">
        <v>4</v>
      </c>
      <c r="C158" s="151">
        <v>5</v>
      </c>
      <c r="D158" s="152">
        <v>10000</v>
      </c>
      <c r="E158" s="153">
        <v>0</v>
      </c>
      <c r="F158" s="152">
        <v>40</v>
      </c>
      <c r="G158" s="153">
        <v>10</v>
      </c>
      <c r="H158" s="153">
        <v>0</v>
      </c>
      <c r="J158" s="145">
        <f>J157+D158*ボスレベル帯!$D7</f>
        <v>664000</v>
      </c>
      <c r="K158" s="145">
        <f>K157+E158*ボスレベル帯!$D7</f>
        <v>4520</v>
      </c>
      <c r="L158" s="145">
        <f>L157+F158*ボスレベル帯!$D7</f>
        <v>1080</v>
      </c>
      <c r="M158" s="145">
        <f>M157+G158*ボスレベル帯!$D7</f>
        <v>310</v>
      </c>
      <c r="N158" s="145">
        <f>N157+H158*ボスレベル帯!$D7</f>
        <v>25</v>
      </c>
    </row>
    <row r="159" spans="1:15">
      <c r="A159" s="150">
        <f t="shared" si="3"/>
        <v>156</v>
      </c>
      <c r="B159" s="151">
        <v>4</v>
      </c>
      <c r="C159" s="151">
        <v>6</v>
      </c>
      <c r="D159" s="152">
        <v>50000</v>
      </c>
      <c r="E159" s="153">
        <v>20</v>
      </c>
      <c r="F159" s="152">
        <v>10</v>
      </c>
      <c r="G159" s="153">
        <v>20</v>
      </c>
      <c r="H159" s="153">
        <v>10</v>
      </c>
      <c r="J159" s="145">
        <f>J158+D159*ボスレベル帯!$D8</f>
        <v>764000</v>
      </c>
      <c r="K159" s="145">
        <f>K158+E159*ボスレベル帯!$D8</f>
        <v>4560</v>
      </c>
      <c r="L159" s="145">
        <f>L158+F159*ボスレベル帯!$D8</f>
        <v>1100</v>
      </c>
      <c r="M159" s="145">
        <f>M158+G159*ボスレベル帯!$D8</f>
        <v>350</v>
      </c>
      <c r="N159" s="145">
        <f>N158+H159*ボスレベル帯!$D8</f>
        <v>45</v>
      </c>
    </row>
    <row r="160" spans="1:15">
      <c r="A160" s="150">
        <f t="shared" si="3"/>
        <v>157</v>
      </c>
      <c r="B160" s="151">
        <v>4</v>
      </c>
      <c r="C160" s="151">
        <v>7</v>
      </c>
      <c r="D160" s="152">
        <v>50000</v>
      </c>
      <c r="E160" s="153">
        <v>0</v>
      </c>
      <c r="F160" s="152">
        <v>10</v>
      </c>
      <c r="G160" s="153">
        <v>10</v>
      </c>
      <c r="H160" s="153">
        <v>0</v>
      </c>
      <c r="J160" s="145">
        <f>J159+D160*ボスレベル帯!$D9</f>
        <v>864000</v>
      </c>
      <c r="K160" s="145">
        <f>K159+E160*ボスレベル帯!$D9</f>
        <v>4560</v>
      </c>
      <c r="L160" s="145">
        <f>L159+F160*ボスレベル帯!$D9</f>
        <v>1120</v>
      </c>
      <c r="M160" s="145">
        <f>M159+G160*ボスレベル帯!$D9</f>
        <v>370</v>
      </c>
      <c r="N160" s="145">
        <f>N159+H160*ボスレベル帯!$D9</f>
        <v>45</v>
      </c>
    </row>
    <row r="161" spans="1:14">
      <c r="A161" s="150">
        <f t="shared" si="3"/>
        <v>158</v>
      </c>
      <c r="B161" s="151">
        <v>4</v>
      </c>
      <c r="C161" s="151">
        <v>8</v>
      </c>
      <c r="D161" s="152">
        <v>50000</v>
      </c>
      <c r="E161" s="153">
        <v>0</v>
      </c>
      <c r="F161" s="152">
        <v>10</v>
      </c>
      <c r="G161" s="153">
        <v>10</v>
      </c>
      <c r="H161" s="153">
        <v>0</v>
      </c>
      <c r="J161" s="145">
        <f>J160+D161*ボスレベル帯!$D10</f>
        <v>964000</v>
      </c>
      <c r="K161" s="145">
        <f>K160+E161*ボスレベル帯!$D10</f>
        <v>4560</v>
      </c>
      <c r="L161" s="145">
        <f>L160+F161*ボスレベル帯!$D10</f>
        <v>1140</v>
      </c>
      <c r="M161" s="145">
        <f>M160+G161*ボスレベル帯!$D10</f>
        <v>390</v>
      </c>
      <c r="N161" s="145">
        <f>N160+H161*ボスレベル帯!$D10</f>
        <v>45</v>
      </c>
    </row>
    <row r="162" spans="1:14">
      <c r="A162" s="150">
        <f t="shared" si="3"/>
        <v>159</v>
      </c>
      <c r="B162" s="151">
        <v>4</v>
      </c>
      <c r="C162" s="151">
        <v>9</v>
      </c>
      <c r="D162" s="152">
        <v>50000</v>
      </c>
      <c r="E162" s="153">
        <v>0</v>
      </c>
      <c r="F162" s="152">
        <v>10</v>
      </c>
      <c r="G162" s="153">
        <v>10</v>
      </c>
      <c r="H162" s="153">
        <v>0</v>
      </c>
      <c r="J162" s="145">
        <f>J161+D162*ボスレベル帯!$D11</f>
        <v>1064000</v>
      </c>
      <c r="K162" s="145">
        <f>K161+E162*ボスレベル帯!$D11</f>
        <v>4560</v>
      </c>
      <c r="L162" s="145">
        <f>L161+F162*ボスレベル帯!$D11</f>
        <v>1160</v>
      </c>
      <c r="M162" s="145">
        <f>M161+G162*ボスレベル帯!$D11</f>
        <v>410</v>
      </c>
      <c r="N162" s="145">
        <f>N161+H162*ボスレベル帯!$D11</f>
        <v>45</v>
      </c>
    </row>
    <row r="163" spans="1:14">
      <c r="A163" s="150">
        <f t="shared" si="3"/>
        <v>160</v>
      </c>
      <c r="B163" s="151">
        <v>4</v>
      </c>
      <c r="C163" s="151">
        <v>10</v>
      </c>
      <c r="D163" s="152">
        <v>100000</v>
      </c>
      <c r="E163" s="153">
        <v>30</v>
      </c>
      <c r="F163" s="152">
        <v>40</v>
      </c>
      <c r="G163" s="153">
        <v>30</v>
      </c>
      <c r="H163" s="153">
        <v>0</v>
      </c>
      <c r="J163" s="145">
        <f>J162+D163*ボスレベル帯!$D12</f>
        <v>1264000</v>
      </c>
      <c r="K163" s="145">
        <f>K162+E163*ボスレベル帯!$D12</f>
        <v>4620</v>
      </c>
      <c r="L163" s="145">
        <f>L162+F163*ボスレベル帯!$D12</f>
        <v>1240</v>
      </c>
      <c r="M163" s="145">
        <f>M162+G163*ボスレベル帯!$D12</f>
        <v>470</v>
      </c>
      <c r="N163" s="145">
        <f>N162+H163*ボスレベル帯!$D12</f>
        <v>45</v>
      </c>
    </row>
    <row r="164" spans="1:14">
      <c r="A164" s="150">
        <f t="shared" si="3"/>
        <v>161</v>
      </c>
      <c r="B164" s="151">
        <v>4</v>
      </c>
      <c r="C164" s="151">
        <v>11</v>
      </c>
      <c r="D164" s="152">
        <v>100000</v>
      </c>
      <c r="E164" s="153">
        <v>0</v>
      </c>
      <c r="F164" s="152">
        <v>10</v>
      </c>
      <c r="G164" s="153">
        <v>10</v>
      </c>
      <c r="H164" s="153">
        <v>10</v>
      </c>
      <c r="J164" s="145">
        <f>J163+D164*ボスレベル帯!$D13</f>
        <v>1464000</v>
      </c>
      <c r="K164" s="145">
        <f>K163+E164*ボスレベル帯!$D13</f>
        <v>4620</v>
      </c>
      <c r="L164" s="145">
        <f>L163+F164*ボスレベル帯!$D13</f>
        <v>1260</v>
      </c>
      <c r="M164" s="145">
        <f>M163+G164*ボスレベル帯!$D13</f>
        <v>490</v>
      </c>
      <c r="N164" s="145">
        <f>N163+H164*ボスレベル帯!$D13</f>
        <v>65</v>
      </c>
    </row>
    <row r="165" spans="1:14">
      <c r="A165" s="150">
        <f t="shared" si="3"/>
        <v>162</v>
      </c>
      <c r="B165" s="151">
        <v>4</v>
      </c>
      <c r="C165" s="151">
        <v>12</v>
      </c>
      <c r="D165" s="152">
        <v>100000</v>
      </c>
      <c r="E165" s="153">
        <v>0</v>
      </c>
      <c r="F165" s="152">
        <v>10</v>
      </c>
      <c r="G165" s="153">
        <v>10</v>
      </c>
      <c r="H165" s="153">
        <v>0</v>
      </c>
      <c r="J165" s="145">
        <f>J164+D165*ボスレベル帯!$D14</f>
        <v>1664000</v>
      </c>
      <c r="K165" s="145">
        <f>K164+E165*ボスレベル帯!$D14</f>
        <v>4620</v>
      </c>
      <c r="L165" s="145">
        <f>L164+F165*ボスレベル帯!$D14</f>
        <v>1280</v>
      </c>
      <c r="M165" s="145">
        <f>M164+G165*ボスレベル帯!$D14</f>
        <v>510</v>
      </c>
      <c r="N165" s="145">
        <f>N164+H165*ボスレベル帯!$D14</f>
        <v>65</v>
      </c>
    </row>
    <row r="166" spans="1:14">
      <c r="A166" s="150">
        <f t="shared" si="3"/>
        <v>163</v>
      </c>
      <c r="B166" s="151">
        <v>4</v>
      </c>
      <c r="C166" s="151">
        <v>13</v>
      </c>
      <c r="D166" s="152">
        <v>100000</v>
      </c>
      <c r="E166" s="153">
        <v>0</v>
      </c>
      <c r="F166" s="152">
        <v>10</v>
      </c>
      <c r="G166" s="153">
        <v>10</v>
      </c>
      <c r="H166" s="153">
        <v>0</v>
      </c>
      <c r="J166" s="145">
        <f>J165+D166*ボスレベル帯!$D15</f>
        <v>1864000</v>
      </c>
      <c r="K166" s="145">
        <f>K165+E166*ボスレベル帯!$D15</f>
        <v>4620</v>
      </c>
      <c r="L166" s="145">
        <f>L165+F166*ボスレベル帯!$D15</f>
        <v>1300</v>
      </c>
      <c r="M166" s="145">
        <f>M165+G166*ボスレベル帯!$D15</f>
        <v>530</v>
      </c>
      <c r="N166" s="145">
        <f>N165+H166*ボスレベル帯!$D15</f>
        <v>65</v>
      </c>
    </row>
    <row r="167" spans="1:14">
      <c r="A167" s="150">
        <f t="shared" si="3"/>
        <v>164</v>
      </c>
      <c r="B167" s="151">
        <v>4</v>
      </c>
      <c r="C167" s="151">
        <v>14</v>
      </c>
      <c r="D167" s="152">
        <v>100000</v>
      </c>
      <c r="E167" s="153">
        <v>0</v>
      </c>
      <c r="F167" s="152">
        <v>10</v>
      </c>
      <c r="G167" s="153">
        <v>10</v>
      </c>
      <c r="H167" s="153">
        <v>0</v>
      </c>
      <c r="J167" s="145">
        <f>J166+D167*ボスレベル帯!$D16</f>
        <v>2064000</v>
      </c>
      <c r="K167" s="145">
        <f>K166+E167*ボスレベル帯!$D16</f>
        <v>4620</v>
      </c>
      <c r="L167" s="145">
        <f>L166+F167*ボスレベル帯!$D16</f>
        <v>1320</v>
      </c>
      <c r="M167" s="145">
        <f>M166+G167*ボスレベル帯!$D16</f>
        <v>550</v>
      </c>
      <c r="N167" s="145">
        <f>N166+H167*ボスレベル帯!$D16</f>
        <v>65</v>
      </c>
    </row>
    <row r="168" spans="1:14">
      <c r="A168" s="150">
        <f t="shared" si="3"/>
        <v>165</v>
      </c>
      <c r="B168" s="151">
        <v>4</v>
      </c>
      <c r="C168" s="151">
        <v>15</v>
      </c>
      <c r="D168" s="152">
        <v>100000</v>
      </c>
      <c r="E168" s="153">
        <v>50</v>
      </c>
      <c r="F168" s="152">
        <v>30</v>
      </c>
      <c r="G168" s="153">
        <v>30</v>
      </c>
      <c r="H168" s="153">
        <v>0</v>
      </c>
      <c r="J168" s="145">
        <f>J167+D168*ボスレベル帯!$D17</f>
        <v>2264000</v>
      </c>
      <c r="K168" s="145">
        <f>K167+E168*ボスレベル帯!$D17</f>
        <v>4720</v>
      </c>
      <c r="L168" s="145">
        <f>L167+F168*ボスレベル帯!$D17</f>
        <v>1380</v>
      </c>
      <c r="M168" s="145">
        <f>M167+G168*ボスレベル帯!$D17</f>
        <v>610</v>
      </c>
      <c r="N168" s="145">
        <f>N167+H168*ボスレベル帯!$D17</f>
        <v>65</v>
      </c>
    </row>
    <row r="169" spans="1:14">
      <c r="A169" s="150">
        <f t="shared" si="3"/>
        <v>166</v>
      </c>
      <c r="B169" s="151">
        <v>4</v>
      </c>
      <c r="C169" s="151">
        <v>16</v>
      </c>
      <c r="D169" s="152">
        <v>100000</v>
      </c>
      <c r="E169" s="153">
        <v>0</v>
      </c>
      <c r="F169" s="152">
        <v>10</v>
      </c>
      <c r="G169" s="153">
        <v>10</v>
      </c>
      <c r="H169" s="153">
        <v>0</v>
      </c>
      <c r="J169" s="145">
        <f>J168+D169*ボスレベル帯!$D18</f>
        <v>2464000</v>
      </c>
      <c r="K169" s="145">
        <f>K168+E169*ボスレベル帯!$D18</f>
        <v>4720</v>
      </c>
      <c r="L169" s="145">
        <f>L168+F169*ボスレベル帯!$D18</f>
        <v>1400</v>
      </c>
      <c r="M169" s="145">
        <f>M168+G169*ボスレベル帯!$D18</f>
        <v>630</v>
      </c>
      <c r="N169" s="145">
        <f>N168+H169*ボスレベル帯!$D18</f>
        <v>65</v>
      </c>
    </row>
    <row r="170" spans="1:14">
      <c r="A170" s="150">
        <f t="shared" si="3"/>
        <v>167</v>
      </c>
      <c r="B170" s="151">
        <v>4</v>
      </c>
      <c r="C170" s="151">
        <v>17</v>
      </c>
      <c r="D170" s="152">
        <v>100000</v>
      </c>
      <c r="E170" s="153">
        <v>0</v>
      </c>
      <c r="F170" s="152">
        <v>10</v>
      </c>
      <c r="G170" s="153">
        <v>10</v>
      </c>
      <c r="H170" s="153">
        <v>0</v>
      </c>
      <c r="J170" s="145">
        <f>J169+D170*ボスレベル帯!$D19</f>
        <v>2664000</v>
      </c>
      <c r="K170" s="145">
        <f>K169+E170*ボスレベル帯!$D19</f>
        <v>4720</v>
      </c>
      <c r="L170" s="145">
        <f>L169+F170*ボスレベル帯!$D19</f>
        <v>1420</v>
      </c>
      <c r="M170" s="145">
        <f>M169+G170*ボスレベル帯!$D19</f>
        <v>650</v>
      </c>
      <c r="N170" s="145">
        <f>N169+H170*ボスレベル帯!$D19</f>
        <v>65</v>
      </c>
    </row>
    <row r="171" spans="1:14">
      <c r="A171" s="150">
        <f t="shared" si="3"/>
        <v>168</v>
      </c>
      <c r="B171" s="151">
        <v>4</v>
      </c>
      <c r="C171" s="151">
        <v>18</v>
      </c>
      <c r="D171" s="152">
        <v>100000</v>
      </c>
      <c r="E171" s="153">
        <v>0</v>
      </c>
      <c r="F171" s="152">
        <v>10</v>
      </c>
      <c r="G171" s="153">
        <v>10</v>
      </c>
      <c r="H171" s="153">
        <v>0</v>
      </c>
      <c r="J171" s="145">
        <f>J170+D171*ボスレベル帯!$D20</f>
        <v>2864000</v>
      </c>
      <c r="K171" s="145">
        <f>K170+E171*ボスレベル帯!$D20</f>
        <v>4720</v>
      </c>
      <c r="L171" s="145">
        <f>L170+F171*ボスレベル帯!$D20</f>
        <v>1440</v>
      </c>
      <c r="M171" s="145">
        <f>M170+G171*ボスレベル帯!$D20</f>
        <v>670</v>
      </c>
      <c r="N171" s="145">
        <f>N170+H171*ボスレベル帯!$D20</f>
        <v>65</v>
      </c>
    </row>
    <row r="172" spans="1:14">
      <c r="A172" s="150">
        <f t="shared" si="3"/>
        <v>169</v>
      </c>
      <c r="B172" s="151">
        <v>4</v>
      </c>
      <c r="C172" s="151">
        <v>19</v>
      </c>
      <c r="D172" s="152">
        <v>100000</v>
      </c>
      <c r="E172" s="153">
        <v>0</v>
      </c>
      <c r="F172" s="152">
        <v>10</v>
      </c>
      <c r="G172" s="153">
        <v>13.333333333333334</v>
      </c>
      <c r="H172" s="153">
        <v>0</v>
      </c>
      <c r="J172" s="145">
        <f>J171+D172*ボスレベル帯!$D21</f>
        <v>3064000</v>
      </c>
      <c r="K172" s="145">
        <f>K171+E172*ボスレベル帯!$D21</f>
        <v>4720</v>
      </c>
      <c r="L172" s="145">
        <f>L171+F172*ボスレベル帯!$D21</f>
        <v>1460</v>
      </c>
      <c r="M172" s="145">
        <f>M171+G172*ボスレベル帯!$D21</f>
        <v>696.66666666666663</v>
      </c>
      <c r="N172" s="145">
        <f>N171+H172*ボスレベル帯!$D21</f>
        <v>65</v>
      </c>
    </row>
    <row r="173" spans="1:14">
      <c r="A173" s="150">
        <f t="shared" si="3"/>
        <v>170</v>
      </c>
      <c r="B173" s="151">
        <v>4</v>
      </c>
      <c r="C173" s="151">
        <v>20</v>
      </c>
      <c r="D173" s="152">
        <v>100000</v>
      </c>
      <c r="E173" s="153">
        <v>90</v>
      </c>
      <c r="F173" s="152">
        <v>40</v>
      </c>
      <c r="G173" s="153">
        <v>50</v>
      </c>
      <c r="H173" s="153">
        <v>10</v>
      </c>
      <c r="J173" s="145">
        <f>J172+D173*ボスレベル帯!$D22</f>
        <v>3264000</v>
      </c>
      <c r="K173" s="145">
        <f>K172+E173*ボスレベル帯!$D22</f>
        <v>4900</v>
      </c>
      <c r="L173" s="145">
        <f>L172+F173*ボスレベル帯!$D22</f>
        <v>1540</v>
      </c>
      <c r="M173" s="145">
        <f>M172+G173*ボスレベル帯!$D22</f>
        <v>796.66666666666663</v>
      </c>
      <c r="N173" s="145">
        <f>N172+H173*ボスレベル帯!$D22</f>
        <v>85</v>
      </c>
    </row>
    <row r="174" spans="1:14">
      <c r="A174" s="150">
        <f t="shared" si="3"/>
        <v>171</v>
      </c>
      <c r="B174" s="151">
        <v>4</v>
      </c>
      <c r="C174" s="151">
        <v>21</v>
      </c>
      <c r="D174" s="152">
        <v>100000</v>
      </c>
      <c r="E174" s="153">
        <v>0</v>
      </c>
      <c r="F174" s="152">
        <v>10</v>
      </c>
      <c r="G174" s="153">
        <v>26.666666666666668</v>
      </c>
      <c r="H174" s="153">
        <v>20</v>
      </c>
      <c r="J174" s="145">
        <f>J173+D174*ボスレベル帯!$D23</f>
        <v>3464000</v>
      </c>
      <c r="K174" s="145">
        <f>K173+E174*ボスレベル帯!$D23</f>
        <v>4900</v>
      </c>
      <c r="L174" s="145">
        <f>L173+F174*ボスレベル帯!$D23</f>
        <v>1560</v>
      </c>
      <c r="M174" s="145">
        <f>M173+G174*ボスレベル帯!$D23</f>
        <v>850</v>
      </c>
      <c r="N174" s="145">
        <f>N173+H174*ボスレベル帯!$D23</f>
        <v>125</v>
      </c>
    </row>
    <row r="175" spans="1:14">
      <c r="A175" s="150">
        <f t="shared" si="3"/>
        <v>172</v>
      </c>
      <c r="B175" s="151">
        <v>4</v>
      </c>
      <c r="C175" s="151">
        <v>22</v>
      </c>
      <c r="D175" s="152">
        <v>100000</v>
      </c>
      <c r="E175" s="153">
        <v>0</v>
      </c>
      <c r="F175" s="152">
        <v>10</v>
      </c>
      <c r="G175" s="153">
        <v>33.333333333333336</v>
      </c>
      <c r="H175" s="153">
        <v>0</v>
      </c>
      <c r="J175" s="145">
        <f>J174+D175*ボスレベル帯!$D24</f>
        <v>3664000</v>
      </c>
      <c r="K175" s="145">
        <f>K174+E175*ボスレベル帯!$D24</f>
        <v>4900</v>
      </c>
      <c r="L175" s="145">
        <f>L174+F175*ボスレベル帯!$D24</f>
        <v>1580</v>
      </c>
      <c r="M175" s="145">
        <f>M174+G175*ボスレベル帯!$D24</f>
        <v>916.66666666666663</v>
      </c>
      <c r="N175" s="145">
        <f>N174+H175*ボスレベル帯!$D24</f>
        <v>125</v>
      </c>
    </row>
    <row r="176" spans="1:14">
      <c r="A176" s="150">
        <f t="shared" si="3"/>
        <v>173</v>
      </c>
      <c r="B176" s="151">
        <v>4</v>
      </c>
      <c r="C176" s="151">
        <v>23</v>
      </c>
      <c r="D176" s="152">
        <v>100000</v>
      </c>
      <c r="E176" s="153">
        <v>0</v>
      </c>
      <c r="F176" s="152">
        <v>10</v>
      </c>
      <c r="G176" s="153">
        <v>40</v>
      </c>
      <c r="H176" s="153">
        <v>0</v>
      </c>
      <c r="J176" s="145">
        <f>J175+D176*ボスレベル帯!$D25</f>
        <v>3864000</v>
      </c>
      <c r="K176" s="145">
        <f>K175+E176*ボスレベル帯!$D25</f>
        <v>4900</v>
      </c>
      <c r="L176" s="145">
        <f>L175+F176*ボスレベル帯!$D25</f>
        <v>1600</v>
      </c>
      <c r="M176" s="145">
        <f>M175+G176*ボスレベル帯!$D25</f>
        <v>996.66666666666663</v>
      </c>
      <c r="N176" s="145">
        <f>N175+H176*ボスレベル帯!$D25</f>
        <v>125</v>
      </c>
    </row>
    <row r="177" spans="1:14">
      <c r="A177" s="150">
        <f t="shared" si="3"/>
        <v>174</v>
      </c>
      <c r="B177" s="151">
        <v>4</v>
      </c>
      <c r="C177" s="151">
        <v>24</v>
      </c>
      <c r="D177" s="152">
        <v>100000</v>
      </c>
      <c r="E177" s="153">
        <v>0</v>
      </c>
      <c r="F177" s="152">
        <v>10</v>
      </c>
      <c r="G177" s="153">
        <v>46.666666666666664</v>
      </c>
      <c r="H177" s="153">
        <v>0</v>
      </c>
      <c r="J177" s="145">
        <f>J176+D177*ボスレベル帯!$D26</f>
        <v>4064000</v>
      </c>
      <c r="K177" s="145">
        <f>K176+E177*ボスレベル帯!$D26</f>
        <v>4900</v>
      </c>
      <c r="L177" s="145">
        <f>L176+F177*ボスレベル帯!$D26</f>
        <v>1620</v>
      </c>
      <c r="M177" s="145">
        <f>M176+G177*ボスレベル帯!$D26</f>
        <v>1090</v>
      </c>
      <c r="N177" s="145">
        <f>N176+H177*ボスレベル帯!$D26</f>
        <v>125</v>
      </c>
    </row>
    <row r="178" spans="1:14">
      <c r="A178" s="150">
        <f t="shared" si="3"/>
        <v>175</v>
      </c>
      <c r="B178" s="151">
        <v>4</v>
      </c>
      <c r="C178" s="151">
        <v>25</v>
      </c>
      <c r="D178" s="152">
        <v>200000</v>
      </c>
      <c r="E178" s="153">
        <v>150</v>
      </c>
      <c r="F178" s="152">
        <v>40</v>
      </c>
      <c r="G178" s="153">
        <v>80</v>
      </c>
      <c r="H178" s="153">
        <v>0</v>
      </c>
      <c r="J178" s="145">
        <f>J177+D178*ボスレベル帯!$D27</f>
        <v>4464000</v>
      </c>
      <c r="K178" s="145">
        <f>K177+E178*ボスレベル帯!$D27</f>
        <v>5200</v>
      </c>
      <c r="L178" s="145">
        <f>L177+F178*ボスレベル帯!$D27</f>
        <v>1700</v>
      </c>
      <c r="M178" s="145">
        <f>M177+G178*ボスレベル帯!$D27</f>
        <v>1250</v>
      </c>
      <c r="N178" s="145">
        <f>N177+H178*ボスレベル帯!$D27</f>
        <v>125</v>
      </c>
    </row>
    <row r="179" spans="1:14">
      <c r="A179" s="150">
        <f t="shared" si="3"/>
        <v>176</v>
      </c>
      <c r="B179" s="151">
        <v>4</v>
      </c>
      <c r="C179" s="151">
        <v>26</v>
      </c>
      <c r="D179" s="152">
        <v>200000</v>
      </c>
      <c r="E179" s="153">
        <v>0</v>
      </c>
      <c r="F179" s="152">
        <v>10</v>
      </c>
      <c r="G179" s="153">
        <v>40</v>
      </c>
      <c r="H179" s="153">
        <v>0</v>
      </c>
      <c r="J179" s="145">
        <f>J178+D179*ボスレベル帯!$D28</f>
        <v>4864000</v>
      </c>
      <c r="K179" s="145">
        <f>K178+E179*ボスレベル帯!$D28</f>
        <v>5200</v>
      </c>
      <c r="L179" s="145">
        <f>L178+F179*ボスレベル帯!$D28</f>
        <v>1720</v>
      </c>
      <c r="M179" s="145">
        <f>M178+G179*ボスレベル帯!$D28</f>
        <v>1330</v>
      </c>
      <c r="N179" s="145">
        <f>N178+H179*ボスレベル帯!$D28</f>
        <v>125</v>
      </c>
    </row>
    <row r="180" spans="1:14">
      <c r="A180" s="150">
        <f t="shared" si="3"/>
        <v>177</v>
      </c>
      <c r="B180" s="151">
        <v>4</v>
      </c>
      <c r="C180" s="151">
        <v>27</v>
      </c>
      <c r="D180" s="152">
        <v>200000</v>
      </c>
      <c r="E180" s="153">
        <v>0</v>
      </c>
      <c r="F180" s="152">
        <v>10</v>
      </c>
      <c r="G180" s="153">
        <v>40</v>
      </c>
      <c r="H180" s="153">
        <v>0</v>
      </c>
      <c r="J180" s="145">
        <f>J179+D180*ボスレベル帯!$D29</f>
        <v>5264000</v>
      </c>
      <c r="K180" s="145">
        <f>K179+E180*ボスレベル帯!$D29</f>
        <v>5200</v>
      </c>
      <c r="L180" s="145">
        <f>L179+F180*ボスレベル帯!$D29</f>
        <v>1740</v>
      </c>
      <c r="M180" s="145">
        <f>M179+G180*ボスレベル帯!$D29</f>
        <v>1410</v>
      </c>
      <c r="N180" s="145">
        <f>N179+H180*ボスレベル帯!$D29</f>
        <v>125</v>
      </c>
    </row>
    <row r="181" spans="1:14">
      <c r="A181" s="150">
        <f t="shared" si="3"/>
        <v>178</v>
      </c>
      <c r="B181" s="151">
        <v>4</v>
      </c>
      <c r="C181" s="151">
        <v>28</v>
      </c>
      <c r="D181" s="152">
        <v>200000</v>
      </c>
      <c r="E181" s="153">
        <v>0</v>
      </c>
      <c r="F181" s="152">
        <v>10</v>
      </c>
      <c r="G181" s="153">
        <v>40</v>
      </c>
      <c r="H181" s="153">
        <v>0</v>
      </c>
      <c r="J181" s="145">
        <f>J180+D181*ボスレベル帯!$D30</f>
        <v>5664000</v>
      </c>
      <c r="K181" s="145">
        <f>K180+E181*ボスレベル帯!$D30</f>
        <v>5200</v>
      </c>
      <c r="L181" s="145">
        <f>L180+F181*ボスレベル帯!$D30</f>
        <v>1760</v>
      </c>
      <c r="M181" s="145">
        <f>M180+G181*ボスレベル帯!$D30</f>
        <v>1490</v>
      </c>
      <c r="N181" s="145">
        <f>N180+H181*ボスレベル帯!$D30</f>
        <v>125</v>
      </c>
    </row>
    <row r="182" spans="1:14">
      <c r="A182" s="150">
        <f t="shared" si="3"/>
        <v>179</v>
      </c>
      <c r="B182" s="151">
        <v>4</v>
      </c>
      <c r="C182" s="151">
        <v>29</v>
      </c>
      <c r="D182" s="152">
        <v>200000</v>
      </c>
      <c r="E182" s="153">
        <v>0</v>
      </c>
      <c r="F182" s="152">
        <v>10</v>
      </c>
      <c r="G182" s="153">
        <v>40</v>
      </c>
      <c r="H182" s="153">
        <v>0</v>
      </c>
      <c r="J182" s="145">
        <f>J181+D182*ボスレベル帯!$D31</f>
        <v>6064000</v>
      </c>
      <c r="K182" s="145">
        <f>K181+E182*ボスレベル帯!$D31</f>
        <v>5200</v>
      </c>
      <c r="L182" s="145">
        <f>L181+F182*ボスレベル帯!$D31</f>
        <v>1780</v>
      </c>
      <c r="M182" s="145">
        <f>M181+G182*ボスレベル帯!$D31</f>
        <v>1570</v>
      </c>
      <c r="N182" s="145">
        <f>N181+H182*ボスレベル帯!$D31</f>
        <v>125</v>
      </c>
    </row>
    <row r="183" spans="1:14">
      <c r="A183" s="150">
        <f t="shared" si="3"/>
        <v>180</v>
      </c>
      <c r="B183" s="151">
        <v>4</v>
      </c>
      <c r="C183" s="151">
        <v>30</v>
      </c>
      <c r="D183" s="152">
        <v>200000</v>
      </c>
      <c r="E183" s="153">
        <v>150</v>
      </c>
      <c r="F183" s="152">
        <v>50</v>
      </c>
      <c r="G183" s="153">
        <v>100</v>
      </c>
      <c r="H183" s="153">
        <v>30</v>
      </c>
      <c r="J183" s="145">
        <f>J182+D183*ボスレベル帯!$D32</f>
        <v>6464000</v>
      </c>
      <c r="K183" s="145">
        <f>K182+E183*ボスレベル帯!$D32</f>
        <v>5500</v>
      </c>
      <c r="L183" s="145">
        <f>L182+F183*ボスレベル帯!$D32</f>
        <v>1880</v>
      </c>
      <c r="M183" s="145">
        <f>M182+G183*ボスレベル帯!$D32</f>
        <v>1770</v>
      </c>
      <c r="N183" s="145">
        <f>N182+H183*ボスレベル帯!$D32</f>
        <v>185</v>
      </c>
    </row>
    <row r="184" spans="1:14">
      <c r="A184" s="150">
        <f t="shared" si="3"/>
        <v>181</v>
      </c>
      <c r="B184" s="151">
        <v>4</v>
      </c>
      <c r="C184" s="151">
        <v>31</v>
      </c>
      <c r="D184" s="152">
        <v>200000</v>
      </c>
      <c r="E184" s="153">
        <v>0</v>
      </c>
      <c r="F184" s="152">
        <v>10</v>
      </c>
      <c r="G184" s="153">
        <v>60</v>
      </c>
      <c r="H184" s="153">
        <v>0</v>
      </c>
      <c r="J184" s="145">
        <f>J183+D184*ボスレベル帯!$D33</f>
        <v>6864000</v>
      </c>
      <c r="K184" s="145">
        <f>K183+E184*ボスレベル帯!$D33</f>
        <v>5500</v>
      </c>
      <c r="L184" s="145">
        <f>L183+F184*ボスレベル帯!$D33</f>
        <v>1900</v>
      </c>
      <c r="M184" s="145">
        <f>M183+G184*ボスレベル帯!$D33</f>
        <v>1890</v>
      </c>
      <c r="N184" s="145">
        <f>N183+H184*ボスレベル帯!$D33</f>
        <v>185</v>
      </c>
    </row>
    <row r="185" spans="1:14">
      <c r="A185" s="150">
        <f t="shared" si="3"/>
        <v>182</v>
      </c>
      <c r="B185" s="151">
        <v>4</v>
      </c>
      <c r="C185" s="151">
        <v>32</v>
      </c>
      <c r="D185" s="152">
        <v>200000</v>
      </c>
      <c r="E185" s="153">
        <v>0</v>
      </c>
      <c r="F185" s="152">
        <v>10</v>
      </c>
      <c r="G185" s="153">
        <v>60</v>
      </c>
      <c r="H185" s="153">
        <v>0</v>
      </c>
      <c r="J185" s="145">
        <f>J184+D185*ボスレベル帯!$D34</f>
        <v>7264000</v>
      </c>
      <c r="K185" s="145">
        <f>K184+E185*ボスレベル帯!$D34</f>
        <v>5500</v>
      </c>
      <c r="L185" s="145">
        <f>L184+F185*ボスレベル帯!$D34</f>
        <v>1920</v>
      </c>
      <c r="M185" s="145">
        <f>M184+G185*ボスレベル帯!$D34</f>
        <v>2010</v>
      </c>
      <c r="N185" s="145">
        <f>N184+H185*ボスレベル帯!$D34</f>
        <v>185</v>
      </c>
    </row>
    <row r="186" spans="1:14">
      <c r="A186" s="150">
        <f t="shared" si="3"/>
        <v>183</v>
      </c>
      <c r="B186" s="151">
        <v>4</v>
      </c>
      <c r="C186" s="151">
        <v>33</v>
      </c>
      <c r="D186" s="152">
        <v>200000</v>
      </c>
      <c r="E186" s="153">
        <v>0</v>
      </c>
      <c r="F186" s="152">
        <v>10</v>
      </c>
      <c r="G186" s="153">
        <v>60</v>
      </c>
      <c r="H186" s="153">
        <v>0</v>
      </c>
      <c r="J186" s="145">
        <f>J185+D186*ボスレベル帯!$D35</f>
        <v>7664000</v>
      </c>
      <c r="K186" s="145">
        <f>K185+E186*ボスレベル帯!$D35</f>
        <v>5500</v>
      </c>
      <c r="L186" s="145">
        <f>L185+F186*ボスレベル帯!$D35</f>
        <v>1940</v>
      </c>
      <c r="M186" s="145">
        <f>M185+G186*ボスレベル帯!$D35</f>
        <v>2130</v>
      </c>
      <c r="N186" s="145">
        <f>N185+H186*ボスレベル帯!$D35</f>
        <v>185</v>
      </c>
    </row>
    <row r="187" spans="1:14">
      <c r="A187" s="150">
        <f t="shared" si="3"/>
        <v>184</v>
      </c>
      <c r="B187" s="151">
        <v>4</v>
      </c>
      <c r="C187" s="151">
        <v>34</v>
      </c>
      <c r="D187" s="152">
        <v>200000</v>
      </c>
      <c r="E187" s="153">
        <v>0</v>
      </c>
      <c r="F187" s="152">
        <v>10</v>
      </c>
      <c r="G187" s="153">
        <v>60</v>
      </c>
      <c r="H187" s="153">
        <v>0</v>
      </c>
      <c r="J187" s="145">
        <f>J186+D187*ボスレベル帯!$D36</f>
        <v>8064000</v>
      </c>
      <c r="K187" s="145">
        <f>K186+E187*ボスレベル帯!$D36</f>
        <v>5500</v>
      </c>
      <c r="L187" s="145">
        <f>L186+F187*ボスレベル帯!$D36</f>
        <v>1960</v>
      </c>
      <c r="M187" s="145">
        <f>M186+G187*ボスレベル帯!$D36</f>
        <v>2250</v>
      </c>
      <c r="N187" s="145">
        <f>N186+H187*ボスレベル帯!$D36</f>
        <v>185</v>
      </c>
    </row>
    <row r="188" spans="1:14">
      <c r="A188" s="150">
        <f t="shared" si="3"/>
        <v>185</v>
      </c>
      <c r="B188" s="151">
        <v>4</v>
      </c>
      <c r="C188" s="151">
        <v>35</v>
      </c>
      <c r="D188" s="152">
        <v>400000</v>
      </c>
      <c r="E188" s="153">
        <v>200</v>
      </c>
      <c r="F188" s="152">
        <v>40</v>
      </c>
      <c r="G188" s="153">
        <v>150</v>
      </c>
      <c r="H188" s="153">
        <v>30</v>
      </c>
      <c r="J188" s="145">
        <f>J187+D188*ボスレベル帯!$D37</f>
        <v>8864000</v>
      </c>
      <c r="K188" s="145">
        <f>K187+E188*ボスレベル帯!$D37</f>
        <v>5900</v>
      </c>
      <c r="L188" s="145">
        <f>L187+F188*ボスレベル帯!$D37</f>
        <v>2040</v>
      </c>
      <c r="M188" s="145">
        <f>M187+G188*ボスレベル帯!$D37</f>
        <v>2550</v>
      </c>
      <c r="N188" s="145">
        <f>N187+H188*ボスレベル帯!$D37</f>
        <v>245</v>
      </c>
    </row>
    <row r="189" spans="1:14">
      <c r="A189" s="150">
        <f t="shared" si="3"/>
        <v>186</v>
      </c>
      <c r="B189" s="151">
        <v>4</v>
      </c>
      <c r="C189" s="151">
        <v>36</v>
      </c>
      <c r="D189" s="152">
        <v>400000</v>
      </c>
      <c r="E189" s="153">
        <v>0</v>
      </c>
      <c r="F189" s="152">
        <v>10</v>
      </c>
      <c r="G189" s="153">
        <v>100</v>
      </c>
      <c r="H189" s="153">
        <v>0</v>
      </c>
      <c r="J189" s="145">
        <f>J188+D189*ボスレベル帯!$D38</f>
        <v>9664000</v>
      </c>
      <c r="K189" s="145">
        <f>K188+E189*ボスレベル帯!$D38</f>
        <v>5900</v>
      </c>
      <c r="L189" s="145">
        <f>L188+F189*ボスレベル帯!$D38</f>
        <v>2060</v>
      </c>
      <c r="M189" s="145">
        <f>M188+G189*ボスレベル帯!$D38</f>
        <v>2750</v>
      </c>
      <c r="N189" s="145">
        <f>N188+H189*ボスレベル帯!$D38</f>
        <v>245</v>
      </c>
    </row>
    <row r="190" spans="1:14">
      <c r="A190" s="150">
        <f t="shared" si="3"/>
        <v>187</v>
      </c>
      <c r="B190" s="151">
        <v>4</v>
      </c>
      <c r="C190" s="151">
        <v>37</v>
      </c>
      <c r="D190" s="152">
        <v>400000</v>
      </c>
      <c r="E190" s="153">
        <v>0</v>
      </c>
      <c r="F190" s="152">
        <v>10</v>
      </c>
      <c r="G190" s="153">
        <v>100</v>
      </c>
      <c r="H190" s="153">
        <v>0</v>
      </c>
      <c r="J190" s="145">
        <f>J189+D190*ボスレベル帯!$D39</f>
        <v>10464000</v>
      </c>
      <c r="K190" s="145">
        <f>K189+E190*ボスレベル帯!$D39</f>
        <v>5900</v>
      </c>
      <c r="L190" s="145">
        <f>L189+F190*ボスレベル帯!$D39</f>
        <v>2080</v>
      </c>
      <c r="M190" s="145">
        <f>M189+G190*ボスレベル帯!$D39</f>
        <v>2950</v>
      </c>
      <c r="N190" s="145">
        <f>N189+H190*ボスレベル帯!$D39</f>
        <v>245</v>
      </c>
    </row>
    <row r="191" spans="1:14">
      <c r="A191" s="150">
        <f t="shared" si="3"/>
        <v>188</v>
      </c>
      <c r="B191" s="151">
        <v>4</v>
      </c>
      <c r="C191" s="151">
        <v>38</v>
      </c>
      <c r="D191" s="152">
        <v>400000</v>
      </c>
      <c r="E191" s="153">
        <v>0</v>
      </c>
      <c r="F191" s="152">
        <v>10</v>
      </c>
      <c r="G191" s="153">
        <v>100</v>
      </c>
      <c r="H191" s="153">
        <v>0</v>
      </c>
      <c r="J191" s="145">
        <f>J190+D191*ボスレベル帯!$D40</f>
        <v>11264000</v>
      </c>
      <c r="K191" s="145">
        <f>K190+E191*ボスレベル帯!$D40</f>
        <v>5900</v>
      </c>
      <c r="L191" s="145">
        <f>L190+F191*ボスレベル帯!$D40</f>
        <v>2100</v>
      </c>
      <c r="M191" s="145">
        <f>M190+G191*ボスレベル帯!$D40</f>
        <v>3150</v>
      </c>
      <c r="N191" s="145">
        <f>N190+H191*ボスレベル帯!$D40</f>
        <v>245</v>
      </c>
    </row>
    <row r="192" spans="1:14">
      <c r="A192" s="150">
        <f t="shared" si="3"/>
        <v>189</v>
      </c>
      <c r="B192" s="151">
        <v>4</v>
      </c>
      <c r="C192" s="151">
        <v>39</v>
      </c>
      <c r="D192" s="152">
        <v>400000</v>
      </c>
      <c r="E192" s="153">
        <v>0</v>
      </c>
      <c r="F192" s="152">
        <v>10</v>
      </c>
      <c r="G192" s="153">
        <v>100</v>
      </c>
      <c r="H192" s="153">
        <v>0</v>
      </c>
      <c r="J192" s="145">
        <f>J191+D192*ボスレベル帯!$D41</f>
        <v>12064000</v>
      </c>
      <c r="K192" s="145">
        <f>K191+E192*ボスレベル帯!$D41</f>
        <v>5900</v>
      </c>
      <c r="L192" s="145">
        <f>L191+F192*ボスレベル帯!$D41</f>
        <v>2120</v>
      </c>
      <c r="M192" s="145">
        <f>M191+G192*ボスレベル帯!$D41</f>
        <v>3350</v>
      </c>
      <c r="N192" s="145">
        <f>N191+H192*ボスレベル帯!$D41</f>
        <v>245</v>
      </c>
    </row>
    <row r="193" spans="1:15">
      <c r="A193" s="150">
        <f t="shared" si="3"/>
        <v>190</v>
      </c>
      <c r="B193" s="151">
        <v>4</v>
      </c>
      <c r="C193" s="151">
        <v>40</v>
      </c>
      <c r="D193" s="152">
        <v>600000</v>
      </c>
      <c r="E193" s="153">
        <v>200</v>
      </c>
      <c r="F193" s="152">
        <v>50</v>
      </c>
      <c r="G193" s="153">
        <v>200</v>
      </c>
      <c r="H193" s="153">
        <v>60</v>
      </c>
      <c r="J193" s="145">
        <f>J192+D193*ボスレベル帯!$D42</f>
        <v>13264000</v>
      </c>
      <c r="K193" s="145">
        <f>K192+E193*ボスレベル帯!$D42</f>
        <v>6300</v>
      </c>
      <c r="L193" s="145">
        <f>L192+F193*ボスレベル帯!$D42</f>
        <v>2220</v>
      </c>
      <c r="M193" s="145">
        <f>M192+G193*ボスレベル帯!$D42</f>
        <v>3750</v>
      </c>
      <c r="N193" s="145">
        <f>N192+H193*ボスレベル帯!$D42</f>
        <v>365</v>
      </c>
    </row>
    <row r="194" spans="1:15">
      <c r="A194" s="150">
        <f t="shared" si="3"/>
        <v>191</v>
      </c>
      <c r="B194" s="151">
        <v>4</v>
      </c>
      <c r="C194" s="151">
        <v>41</v>
      </c>
      <c r="D194" s="152">
        <v>600000</v>
      </c>
      <c r="E194" s="153">
        <v>0</v>
      </c>
      <c r="F194" s="152">
        <v>20</v>
      </c>
      <c r="G194" s="153">
        <v>130</v>
      </c>
      <c r="H194" s="153">
        <v>50</v>
      </c>
      <c r="J194" s="145">
        <f>J193+D194*ボスレベル帯!$D43</f>
        <v>14464000</v>
      </c>
      <c r="K194" s="145">
        <f>K193+E194*ボスレベル帯!$D43</f>
        <v>6300</v>
      </c>
      <c r="L194" s="145">
        <f>L193+F194*ボスレベル帯!$D43</f>
        <v>2260</v>
      </c>
      <c r="M194" s="145">
        <f>M193+G194*ボスレベル帯!$D43</f>
        <v>4010</v>
      </c>
      <c r="N194" s="145">
        <f>N193+H194*ボスレベル帯!$D43</f>
        <v>465</v>
      </c>
    </row>
    <row r="195" spans="1:15">
      <c r="A195" s="150">
        <f t="shared" si="3"/>
        <v>192</v>
      </c>
      <c r="B195" s="151">
        <v>4</v>
      </c>
      <c r="C195" s="151">
        <v>42</v>
      </c>
      <c r="D195" s="152">
        <v>600000</v>
      </c>
      <c r="E195" s="153">
        <v>250</v>
      </c>
      <c r="F195" s="152">
        <v>30</v>
      </c>
      <c r="G195" s="153">
        <v>200</v>
      </c>
      <c r="H195" s="153">
        <v>20</v>
      </c>
      <c r="J195" s="145">
        <f>J194+D195*ボスレベル帯!$D44</f>
        <v>15664000</v>
      </c>
      <c r="K195" s="145">
        <f>K194+E195*ボスレベル帯!$D44</f>
        <v>6800</v>
      </c>
      <c r="L195" s="145">
        <f>L194+F195*ボスレベル帯!$D44</f>
        <v>2320</v>
      </c>
      <c r="M195" s="145">
        <f>M194+G195*ボスレベル帯!$D44</f>
        <v>4410</v>
      </c>
      <c r="N195" s="145">
        <f>N194+H195*ボスレベル帯!$D44</f>
        <v>505</v>
      </c>
    </row>
    <row r="196" spans="1:15">
      <c r="A196" s="150">
        <f t="shared" si="3"/>
        <v>193</v>
      </c>
      <c r="B196" s="151">
        <v>4</v>
      </c>
      <c r="C196" s="151">
        <v>43</v>
      </c>
      <c r="D196" s="152">
        <v>600000</v>
      </c>
      <c r="E196" s="153">
        <v>0</v>
      </c>
      <c r="F196" s="152">
        <v>20</v>
      </c>
      <c r="G196" s="153">
        <v>130</v>
      </c>
      <c r="H196" s="153">
        <v>0</v>
      </c>
      <c r="J196" s="145">
        <f>J195+D196*ボスレベル帯!$D45</f>
        <v>16864000</v>
      </c>
      <c r="K196" s="145">
        <f>K195+E196*ボスレベル帯!$D45</f>
        <v>6800</v>
      </c>
      <c r="L196" s="145">
        <f>L195+F196*ボスレベル帯!$D45</f>
        <v>2360</v>
      </c>
      <c r="M196" s="145">
        <f>M195+G196*ボスレベル帯!$D45</f>
        <v>4670</v>
      </c>
      <c r="N196" s="145">
        <f>N195+H196*ボスレベル帯!$D45</f>
        <v>505</v>
      </c>
    </row>
    <row r="197" spans="1:15">
      <c r="A197" s="150">
        <f t="shared" si="3"/>
        <v>194</v>
      </c>
      <c r="B197" s="151">
        <v>4</v>
      </c>
      <c r="C197" s="151">
        <v>44</v>
      </c>
      <c r="D197" s="152">
        <v>600000</v>
      </c>
      <c r="E197" s="153">
        <v>250</v>
      </c>
      <c r="F197" s="152">
        <v>20</v>
      </c>
      <c r="G197" s="153">
        <v>150</v>
      </c>
      <c r="H197" s="153">
        <v>40</v>
      </c>
      <c r="J197" s="145">
        <f>J196+D197*ボスレベル帯!$D46</f>
        <v>18064000</v>
      </c>
      <c r="K197" s="145">
        <f>K196+E197*ボスレベル帯!$D46</f>
        <v>7300</v>
      </c>
      <c r="L197" s="145">
        <f>L196+F197*ボスレベル帯!$D46</f>
        <v>2400</v>
      </c>
      <c r="M197" s="145">
        <f>M196+G197*ボスレベル帯!$D46</f>
        <v>4970</v>
      </c>
      <c r="N197" s="145">
        <f>N196+H197*ボスレベル帯!$D46</f>
        <v>585</v>
      </c>
    </row>
    <row r="198" spans="1:15">
      <c r="A198" s="150">
        <f t="shared" si="3"/>
        <v>195</v>
      </c>
      <c r="B198" s="151">
        <v>4</v>
      </c>
      <c r="C198" s="151">
        <v>45</v>
      </c>
      <c r="D198" s="152">
        <v>600000</v>
      </c>
      <c r="E198" s="153">
        <v>0</v>
      </c>
      <c r="F198" s="152">
        <v>50</v>
      </c>
      <c r="G198" s="153">
        <v>130</v>
      </c>
      <c r="H198" s="153">
        <v>10</v>
      </c>
      <c r="J198" s="145">
        <f>J197+D198*ボスレベル帯!$D47</f>
        <v>19264000</v>
      </c>
      <c r="K198" s="145">
        <f>K197+E198*ボスレベル帯!$D47</f>
        <v>7300</v>
      </c>
      <c r="L198" s="145">
        <f>L197+F198*ボスレベル帯!$D47</f>
        <v>2500</v>
      </c>
      <c r="M198" s="145">
        <f>M197+G198*ボスレベル帯!$D47</f>
        <v>5230</v>
      </c>
      <c r="N198" s="145">
        <f>N197+H198*ボスレベル帯!$D47</f>
        <v>605</v>
      </c>
    </row>
    <row r="199" spans="1:15">
      <c r="A199" s="150">
        <f t="shared" si="3"/>
        <v>196</v>
      </c>
      <c r="B199" s="151">
        <v>4</v>
      </c>
      <c r="C199" s="151">
        <v>46</v>
      </c>
      <c r="D199" s="152">
        <v>600000</v>
      </c>
      <c r="E199" s="153">
        <v>250</v>
      </c>
      <c r="F199" s="152">
        <v>40</v>
      </c>
      <c r="G199" s="153">
        <v>150</v>
      </c>
      <c r="H199" s="153">
        <v>40</v>
      </c>
      <c r="J199" s="145">
        <f>J198+D199*ボスレベル帯!$D48</f>
        <v>20464000</v>
      </c>
      <c r="K199" s="145">
        <f>K198+E199*ボスレベル帯!$D48</f>
        <v>7800</v>
      </c>
      <c r="L199" s="145">
        <f>L198+F199*ボスレベル帯!$D48</f>
        <v>2580</v>
      </c>
      <c r="M199" s="145">
        <f>M198+G199*ボスレベル帯!$D48</f>
        <v>5530</v>
      </c>
      <c r="N199" s="145">
        <f>N198+H199*ボスレベル帯!$D48</f>
        <v>685</v>
      </c>
    </row>
    <row r="200" spans="1:15">
      <c r="A200" s="150">
        <f t="shared" si="3"/>
        <v>197</v>
      </c>
      <c r="B200" s="151">
        <v>4</v>
      </c>
      <c r="C200" s="151">
        <v>47</v>
      </c>
      <c r="D200" s="152">
        <v>600000</v>
      </c>
      <c r="E200" s="153">
        <v>0</v>
      </c>
      <c r="F200" s="152">
        <v>40</v>
      </c>
      <c r="G200" s="153">
        <v>140</v>
      </c>
      <c r="H200" s="153">
        <v>0</v>
      </c>
      <c r="J200" s="145">
        <f>J199+D200*ボスレベル帯!$D49</f>
        <v>21664000</v>
      </c>
      <c r="K200" s="145">
        <f>K199+E200*ボスレベル帯!$D49</f>
        <v>7800</v>
      </c>
      <c r="L200" s="145">
        <f>L199+F200*ボスレベル帯!$D49</f>
        <v>2660</v>
      </c>
      <c r="M200" s="145">
        <f>M199+G200*ボスレベル帯!$D49</f>
        <v>5810</v>
      </c>
      <c r="N200" s="145">
        <f>N199+H200*ボスレベル帯!$D49</f>
        <v>685</v>
      </c>
    </row>
    <row r="201" spans="1:15">
      <c r="A201" s="150">
        <f t="shared" si="3"/>
        <v>198</v>
      </c>
      <c r="B201" s="151">
        <v>4</v>
      </c>
      <c r="C201" s="151">
        <v>48</v>
      </c>
      <c r="D201" s="152">
        <v>1000000</v>
      </c>
      <c r="E201" s="153">
        <v>250</v>
      </c>
      <c r="F201" s="152">
        <v>50</v>
      </c>
      <c r="G201" s="153">
        <v>200</v>
      </c>
      <c r="H201" s="153">
        <v>60</v>
      </c>
      <c r="J201" s="145">
        <f>J200+D201*ボスレベル帯!$D50</f>
        <v>23664000</v>
      </c>
      <c r="K201" s="145">
        <f>K200+E201*ボスレベル帯!$D50</f>
        <v>8300</v>
      </c>
      <c r="L201" s="145">
        <f>L200+F201*ボスレベル帯!$D50</f>
        <v>2760</v>
      </c>
      <c r="M201" s="145">
        <f>M200+G201*ボスレベル帯!$D50</f>
        <v>6210</v>
      </c>
      <c r="N201" s="145">
        <f>N200+H201*ボスレベル帯!$D50</f>
        <v>805</v>
      </c>
    </row>
    <row r="202" spans="1:15">
      <c r="A202" s="150">
        <f t="shared" si="3"/>
        <v>199</v>
      </c>
      <c r="B202" s="151">
        <v>4</v>
      </c>
      <c r="C202" s="151">
        <v>49</v>
      </c>
      <c r="D202" s="152">
        <v>1000000</v>
      </c>
      <c r="E202" s="153">
        <v>0</v>
      </c>
      <c r="F202" s="152">
        <v>40</v>
      </c>
      <c r="G202" s="153">
        <v>140</v>
      </c>
      <c r="H202" s="153">
        <v>20</v>
      </c>
      <c r="J202" s="145">
        <f>J201+D202*ボスレベル帯!$D51</f>
        <v>25664000</v>
      </c>
      <c r="K202" s="145">
        <f>K201+E202*ボスレベル帯!$D51</f>
        <v>8300</v>
      </c>
      <c r="L202" s="145">
        <f>L201+F202*ボスレベル帯!$D51</f>
        <v>2840</v>
      </c>
      <c r="M202" s="145">
        <f>M201+G202*ボスレベル帯!$D51</f>
        <v>6490</v>
      </c>
      <c r="N202" s="145">
        <f>N201+H202*ボスレベル帯!$D51</f>
        <v>845</v>
      </c>
    </row>
    <row r="203" spans="1:15">
      <c r="A203" s="150">
        <f t="shared" si="3"/>
        <v>200</v>
      </c>
      <c r="B203" s="151">
        <v>4</v>
      </c>
      <c r="C203" s="151">
        <v>50</v>
      </c>
      <c r="D203" s="152">
        <v>1000000</v>
      </c>
      <c r="E203" s="153">
        <v>350</v>
      </c>
      <c r="F203" s="152">
        <v>80</v>
      </c>
      <c r="G203" s="153">
        <v>200</v>
      </c>
      <c r="H203" s="153">
        <v>120</v>
      </c>
      <c r="J203" s="145">
        <f>J202+D203*ボスレベル帯!$D52</f>
        <v>27664000</v>
      </c>
      <c r="K203" s="145">
        <f>K202+E203*ボスレベル帯!$D52</f>
        <v>9000</v>
      </c>
      <c r="L203" s="145">
        <f>L202+F203*ボスレベル帯!$D52</f>
        <v>3000</v>
      </c>
      <c r="M203" s="145">
        <f>M202+G203*ボスレベル帯!$D52</f>
        <v>6890</v>
      </c>
      <c r="N203" s="145">
        <f>N202+H203*ボスレベル帯!$D52</f>
        <v>1085</v>
      </c>
    </row>
    <row r="204" spans="1:15">
      <c r="A204" s="37">
        <f>ROW()-3</f>
        <v>201</v>
      </c>
      <c r="B204" s="38">
        <v>5</v>
      </c>
      <c r="C204" s="38">
        <v>1</v>
      </c>
      <c r="D204" s="143">
        <v>10000</v>
      </c>
      <c r="E204" s="144">
        <v>0</v>
      </c>
      <c r="F204" s="143">
        <v>0</v>
      </c>
      <c r="G204" s="144">
        <v>10</v>
      </c>
      <c r="H204" s="144">
        <v>0</v>
      </c>
      <c r="J204" s="145">
        <f>キングボス!T8+D204*(ボスレベル帯!$D4-1)</f>
        <v>130000</v>
      </c>
      <c r="K204" s="145">
        <f>キングボス!V8+E204*(ボスレベル帯!$D4-1)</f>
        <v>6000</v>
      </c>
      <c r="L204" s="145">
        <f>キングボス!W8+F204*(ボスレベル帯!$D4-1)</f>
        <v>0</v>
      </c>
      <c r="M204" s="145">
        <f>キングボス!X8+G204*(ボスレベル帯!$D4-1)</f>
        <v>260</v>
      </c>
      <c r="N204" s="145">
        <f>キングボス!Y8+H204*(ボスレベル帯!$D4-1)</f>
        <v>30</v>
      </c>
      <c r="O204" s="2" t="str">
        <f>VLOOKUP(B204,キングボス!A:C,3,FALSE)</f>
        <v>ﾄﾗﾝﾌﾟﾅｲﾄ</v>
      </c>
    </row>
    <row r="205" spans="1:15">
      <c r="A205" s="37">
        <f t="shared" ref="A205:A268" si="4">ROW()-3</f>
        <v>202</v>
      </c>
      <c r="B205" s="38">
        <v>5</v>
      </c>
      <c r="C205" s="38">
        <v>2</v>
      </c>
      <c r="D205" s="143">
        <v>10000</v>
      </c>
      <c r="E205" s="144">
        <v>0</v>
      </c>
      <c r="F205" s="143">
        <v>0</v>
      </c>
      <c r="G205" s="144">
        <v>10</v>
      </c>
      <c r="H205" s="144">
        <v>0</v>
      </c>
      <c r="J205" s="145">
        <f>J204+D205*ボスレベル帯!$D4</f>
        <v>150000</v>
      </c>
      <c r="K205" s="145">
        <f>K204+E205*ボスレベル帯!$D4</f>
        <v>6000</v>
      </c>
      <c r="L205" s="145">
        <f>L204+F205*ボスレベル帯!$D4</f>
        <v>0</v>
      </c>
      <c r="M205" s="145">
        <f>M204+G205*ボスレベル帯!$D4</f>
        <v>280</v>
      </c>
      <c r="N205" s="145">
        <f>N204+H205*ボスレベル帯!$D4</f>
        <v>30</v>
      </c>
    </row>
    <row r="206" spans="1:15">
      <c r="A206" s="37">
        <f t="shared" si="4"/>
        <v>203</v>
      </c>
      <c r="B206" s="38">
        <v>5</v>
      </c>
      <c r="C206" s="38">
        <v>3</v>
      </c>
      <c r="D206" s="143">
        <v>10000</v>
      </c>
      <c r="E206" s="144">
        <v>10</v>
      </c>
      <c r="F206" s="143">
        <v>0</v>
      </c>
      <c r="G206" s="144">
        <v>10</v>
      </c>
      <c r="H206" s="144">
        <v>0</v>
      </c>
      <c r="J206" s="145">
        <f>J205+D206*ボスレベル帯!$D5</f>
        <v>170000</v>
      </c>
      <c r="K206" s="145">
        <f>K205+E206*ボスレベル帯!$D5</f>
        <v>6020</v>
      </c>
      <c r="L206" s="145">
        <f>L205+F206*ボスレベル帯!$D5</f>
        <v>0</v>
      </c>
      <c r="M206" s="145">
        <f>M205+G206*ボスレベル帯!$D5</f>
        <v>300</v>
      </c>
      <c r="N206" s="145">
        <f>N205+H206*ボスレベル帯!$D5</f>
        <v>30</v>
      </c>
    </row>
    <row r="207" spans="1:15">
      <c r="A207" s="37">
        <f t="shared" si="4"/>
        <v>204</v>
      </c>
      <c r="B207" s="38">
        <v>5</v>
      </c>
      <c r="C207" s="38">
        <v>4</v>
      </c>
      <c r="D207" s="143">
        <v>10000</v>
      </c>
      <c r="E207" s="144">
        <v>0</v>
      </c>
      <c r="F207" s="143">
        <v>0</v>
      </c>
      <c r="G207" s="144">
        <v>10</v>
      </c>
      <c r="H207" s="144">
        <v>0</v>
      </c>
      <c r="J207" s="145">
        <f>J206+D207*ボスレベル帯!$D6</f>
        <v>190000</v>
      </c>
      <c r="K207" s="145">
        <f>K206+E207*ボスレベル帯!$D6</f>
        <v>6020</v>
      </c>
      <c r="L207" s="145">
        <f>L206+F207*ボスレベル帯!$D6</f>
        <v>0</v>
      </c>
      <c r="M207" s="145">
        <f>M206+G207*ボスレベル帯!$D6</f>
        <v>320</v>
      </c>
      <c r="N207" s="145">
        <f>N206+H207*ボスレベル帯!$D6</f>
        <v>30</v>
      </c>
    </row>
    <row r="208" spans="1:15">
      <c r="A208" s="37">
        <f t="shared" si="4"/>
        <v>205</v>
      </c>
      <c r="B208" s="38">
        <v>5</v>
      </c>
      <c r="C208" s="38">
        <v>5</v>
      </c>
      <c r="D208" s="143">
        <v>10000</v>
      </c>
      <c r="E208" s="144">
        <v>0</v>
      </c>
      <c r="F208" s="143">
        <v>40</v>
      </c>
      <c r="G208" s="144">
        <v>10</v>
      </c>
      <c r="H208" s="144">
        <v>0</v>
      </c>
      <c r="J208" s="145">
        <f>J207+D208*ボスレベル帯!$D7</f>
        <v>210000</v>
      </c>
      <c r="K208" s="145">
        <f>K207+E208*ボスレベル帯!$D7</f>
        <v>6020</v>
      </c>
      <c r="L208" s="145">
        <f>L207+F208*ボスレベル帯!$D7</f>
        <v>80</v>
      </c>
      <c r="M208" s="145">
        <f>M207+G208*ボスレベル帯!$D7</f>
        <v>340</v>
      </c>
      <c r="N208" s="145">
        <f>N207+H208*ボスレベル帯!$D7</f>
        <v>30</v>
      </c>
    </row>
    <row r="209" spans="1:14">
      <c r="A209" s="37">
        <f t="shared" si="4"/>
        <v>206</v>
      </c>
      <c r="B209" s="38">
        <v>5</v>
      </c>
      <c r="C209" s="38">
        <v>6</v>
      </c>
      <c r="D209" s="143">
        <v>20000</v>
      </c>
      <c r="E209" s="144">
        <v>20</v>
      </c>
      <c r="F209" s="143">
        <v>10</v>
      </c>
      <c r="G209" s="144">
        <v>30</v>
      </c>
      <c r="H209" s="144">
        <v>10</v>
      </c>
      <c r="J209" s="145">
        <f>J208+D209*ボスレベル帯!$D8</f>
        <v>250000</v>
      </c>
      <c r="K209" s="145">
        <f>K208+E209*ボスレベル帯!$D8</f>
        <v>6060</v>
      </c>
      <c r="L209" s="145">
        <f>L208+F209*ボスレベル帯!$D8</f>
        <v>100</v>
      </c>
      <c r="M209" s="145">
        <f>M208+G209*ボスレベル帯!$D8</f>
        <v>400</v>
      </c>
      <c r="N209" s="145">
        <f>N208+H209*ボスレベル帯!$D8</f>
        <v>50</v>
      </c>
    </row>
    <row r="210" spans="1:14">
      <c r="A210" s="37">
        <f t="shared" si="4"/>
        <v>207</v>
      </c>
      <c r="B210" s="38">
        <v>5</v>
      </c>
      <c r="C210" s="38">
        <v>7</v>
      </c>
      <c r="D210" s="143">
        <v>20000</v>
      </c>
      <c r="E210" s="144">
        <v>0</v>
      </c>
      <c r="F210" s="143">
        <v>10</v>
      </c>
      <c r="G210" s="144">
        <v>10</v>
      </c>
      <c r="H210" s="144">
        <v>0</v>
      </c>
      <c r="J210" s="145">
        <f>J209+D210*ボスレベル帯!$D9</f>
        <v>290000</v>
      </c>
      <c r="K210" s="145">
        <f>K209+E210*ボスレベル帯!$D9</f>
        <v>6060</v>
      </c>
      <c r="L210" s="145">
        <f>L209+F210*ボスレベル帯!$D9</f>
        <v>120</v>
      </c>
      <c r="M210" s="145">
        <f>M209+G210*ボスレベル帯!$D9</f>
        <v>420</v>
      </c>
      <c r="N210" s="145">
        <f>N209+H210*ボスレベル帯!$D9</f>
        <v>50</v>
      </c>
    </row>
    <row r="211" spans="1:14">
      <c r="A211" s="37">
        <f t="shared" si="4"/>
        <v>208</v>
      </c>
      <c r="B211" s="38">
        <v>5</v>
      </c>
      <c r="C211" s="38">
        <v>8</v>
      </c>
      <c r="D211" s="143">
        <v>20000</v>
      </c>
      <c r="E211" s="144">
        <v>0</v>
      </c>
      <c r="F211" s="143">
        <v>10</v>
      </c>
      <c r="G211" s="144">
        <v>10</v>
      </c>
      <c r="H211" s="144">
        <v>0</v>
      </c>
      <c r="J211" s="145">
        <f>J210+D211*ボスレベル帯!$D10</f>
        <v>330000</v>
      </c>
      <c r="K211" s="145">
        <f>K210+E211*ボスレベル帯!$D10</f>
        <v>6060</v>
      </c>
      <c r="L211" s="145">
        <f>L210+F211*ボスレベル帯!$D10</f>
        <v>140</v>
      </c>
      <c r="M211" s="145">
        <f>M210+G211*ボスレベル帯!$D10</f>
        <v>440</v>
      </c>
      <c r="N211" s="145">
        <f>N210+H211*ボスレベル帯!$D10</f>
        <v>50</v>
      </c>
    </row>
    <row r="212" spans="1:14">
      <c r="A212" s="37">
        <f t="shared" si="4"/>
        <v>209</v>
      </c>
      <c r="B212" s="38">
        <v>5</v>
      </c>
      <c r="C212" s="38">
        <v>9</v>
      </c>
      <c r="D212" s="143">
        <v>20000</v>
      </c>
      <c r="E212" s="144">
        <v>0</v>
      </c>
      <c r="F212" s="143">
        <v>10</v>
      </c>
      <c r="G212" s="144">
        <v>10</v>
      </c>
      <c r="H212" s="144">
        <v>0</v>
      </c>
      <c r="J212" s="145">
        <f>J211+D212*ボスレベル帯!$D11</f>
        <v>370000</v>
      </c>
      <c r="K212" s="145">
        <f>K211+E212*ボスレベル帯!$D11</f>
        <v>6060</v>
      </c>
      <c r="L212" s="145">
        <f>L211+F212*ボスレベル帯!$D11</f>
        <v>160</v>
      </c>
      <c r="M212" s="145">
        <f>M211+G212*ボスレベル帯!$D11</f>
        <v>460</v>
      </c>
      <c r="N212" s="145">
        <f>N211+H212*ボスレベル帯!$D11</f>
        <v>50</v>
      </c>
    </row>
    <row r="213" spans="1:14">
      <c r="A213" s="37">
        <f t="shared" si="4"/>
        <v>210</v>
      </c>
      <c r="B213" s="38">
        <v>5</v>
      </c>
      <c r="C213" s="38">
        <v>10</v>
      </c>
      <c r="D213" s="143">
        <v>20000</v>
      </c>
      <c r="E213" s="144">
        <v>30</v>
      </c>
      <c r="F213" s="143">
        <v>40</v>
      </c>
      <c r="G213" s="144">
        <v>40</v>
      </c>
      <c r="H213" s="144">
        <v>0</v>
      </c>
      <c r="J213" s="145">
        <f>J212+D213*ボスレベル帯!$D12</f>
        <v>410000</v>
      </c>
      <c r="K213" s="145">
        <f>K212+E213*ボスレベル帯!$D12</f>
        <v>6120</v>
      </c>
      <c r="L213" s="145">
        <f>L212+F213*ボスレベル帯!$D12</f>
        <v>240</v>
      </c>
      <c r="M213" s="145">
        <f>M212+G213*ボスレベル帯!$D12</f>
        <v>540</v>
      </c>
      <c r="N213" s="145">
        <f>N212+H213*ボスレベル帯!$D12</f>
        <v>50</v>
      </c>
    </row>
    <row r="214" spans="1:14">
      <c r="A214" s="37">
        <f t="shared" si="4"/>
        <v>211</v>
      </c>
      <c r="B214" s="38">
        <v>5</v>
      </c>
      <c r="C214" s="38">
        <v>11</v>
      </c>
      <c r="D214" s="143">
        <v>20000</v>
      </c>
      <c r="E214" s="144">
        <v>0</v>
      </c>
      <c r="F214" s="143">
        <v>10</v>
      </c>
      <c r="G214" s="144">
        <v>10</v>
      </c>
      <c r="H214" s="144">
        <v>10</v>
      </c>
      <c r="J214" s="145">
        <f>J213+D214*ボスレベル帯!$D13</f>
        <v>450000</v>
      </c>
      <c r="K214" s="145">
        <f>K213+E214*ボスレベル帯!$D13</f>
        <v>6120</v>
      </c>
      <c r="L214" s="145">
        <f>L213+F214*ボスレベル帯!$D13</f>
        <v>260</v>
      </c>
      <c r="M214" s="145">
        <f>M213+G214*ボスレベル帯!$D13</f>
        <v>560</v>
      </c>
      <c r="N214" s="145">
        <f>N213+H214*ボスレベル帯!$D13</f>
        <v>70</v>
      </c>
    </row>
    <row r="215" spans="1:14">
      <c r="A215" s="37">
        <f t="shared" si="4"/>
        <v>212</v>
      </c>
      <c r="B215" s="38">
        <v>5</v>
      </c>
      <c r="C215" s="38">
        <v>12</v>
      </c>
      <c r="D215" s="143">
        <v>20000</v>
      </c>
      <c r="E215" s="144">
        <v>0</v>
      </c>
      <c r="F215" s="143">
        <v>10</v>
      </c>
      <c r="G215" s="144">
        <v>10</v>
      </c>
      <c r="H215" s="144">
        <v>0</v>
      </c>
      <c r="J215" s="145">
        <f>J214+D215*ボスレベル帯!$D14</f>
        <v>490000</v>
      </c>
      <c r="K215" s="145">
        <f>K214+E215*ボスレベル帯!$D14</f>
        <v>6120</v>
      </c>
      <c r="L215" s="145">
        <f>L214+F215*ボスレベル帯!$D14</f>
        <v>280</v>
      </c>
      <c r="M215" s="145">
        <f>M214+G215*ボスレベル帯!$D14</f>
        <v>580</v>
      </c>
      <c r="N215" s="145">
        <f>N214+H215*ボスレベル帯!$D14</f>
        <v>70</v>
      </c>
    </row>
    <row r="216" spans="1:14">
      <c r="A216" s="37">
        <f t="shared" si="4"/>
        <v>213</v>
      </c>
      <c r="B216" s="38">
        <v>5</v>
      </c>
      <c r="C216" s="38">
        <v>13</v>
      </c>
      <c r="D216" s="143">
        <v>20000</v>
      </c>
      <c r="E216" s="144">
        <v>0</v>
      </c>
      <c r="F216" s="143">
        <v>10</v>
      </c>
      <c r="G216" s="144">
        <v>10</v>
      </c>
      <c r="H216" s="144">
        <v>0</v>
      </c>
      <c r="J216" s="145">
        <f>J215+D216*ボスレベル帯!$D15</f>
        <v>530000</v>
      </c>
      <c r="K216" s="145">
        <f>K215+E216*ボスレベル帯!$D15</f>
        <v>6120</v>
      </c>
      <c r="L216" s="145">
        <f>L215+F216*ボスレベル帯!$D15</f>
        <v>300</v>
      </c>
      <c r="M216" s="145">
        <f>M215+G216*ボスレベル帯!$D15</f>
        <v>600</v>
      </c>
      <c r="N216" s="145">
        <f>N215+H216*ボスレベル帯!$D15</f>
        <v>70</v>
      </c>
    </row>
    <row r="217" spans="1:14">
      <c r="A217" s="37">
        <f t="shared" si="4"/>
        <v>214</v>
      </c>
      <c r="B217" s="38">
        <v>5</v>
      </c>
      <c r="C217" s="38">
        <v>14</v>
      </c>
      <c r="D217" s="143">
        <v>50000</v>
      </c>
      <c r="E217" s="144">
        <v>0</v>
      </c>
      <c r="F217" s="143">
        <v>10</v>
      </c>
      <c r="G217" s="144">
        <v>10</v>
      </c>
      <c r="H217" s="144">
        <v>0</v>
      </c>
      <c r="J217" s="145">
        <f>J216+D217*ボスレベル帯!$D16</f>
        <v>630000</v>
      </c>
      <c r="K217" s="145">
        <f>K216+E217*ボスレベル帯!$D16</f>
        <v>6120</v>
      </c>
      <c r="L217" s="145">
        <f>L216+F217*ボスレベル帯!$D16</f>
        <v>320</v>
      </c>
      <c r="M217" s="145">
        <f>M216+G217*ボスレベル帯!$D16</f>
        <v>620</v>
      </c>
      <c r="N217" s="145">
        <f>N216+H217*ボスレベル帯!$D16</f>
        <v>70</v>
      </c>
    </row>
    <row r="218" spans="1:14">
      <c r="A218" s="37">
        <f t="shared" si="4"/>
        <v>215</v>
      </c>
      <c r="B218" s="38">
        <v>5</v>
      </c>
      <c r="C218" s="38">
        <v>15</v>
      </c>
      <c r="D218" s="143">
        <v>50000</v>
      </c>
      <c r="E218" s="144">
        <v>50</v>
      </c>
      <c r="F218" s="143">
        <v>30</v>
      </c>
      <c r="G218" s="144">
        <v>40</v>
      </c>
      <c r="H218" s="144">
        <v>0</v>
      </c>
      <c r="J218" s="145">
        <f>J217+D218*ボスレベル帯!$D17</f>
        <v>730000</v>
      </c>
      <c r="K218" s="145">
        <f>K217+E218*ボスレベル帯!$D17</f>
        <v>6220</v>
      </c>
      <c r="L218" s="145">
        <f>L217+F218*ボスレベル帯!$D17</f>
        <v>380</v>
      </c>
      <c r="M218" s="145">
        <f>M217+G218*ボスレベル帯!$D17</f>
        <v>700</v>
      </c>
      <c r="N218" s="145">
        <f>N217+H218*ボスレベル帯!$D17</f>
        <v>70</v>
      </c>
    </row>
    <row r="219" spans="1:14">
      <c r="A219" s="37">
        <f t="shared" si="4"/>
        <v>216</v>
      </c>
      <c r="B219" s="38">
        <v>5</v>
      </c>
      <c r="C219" s="38">
        <v>16</v>
      </c>
      <c r="D219" s="143">
        <v>50000</v>
      </c>
      <c r="E219" s="144">
        <v>0</v>
      </c>
      <c r="F219" s="143">
        <v>10</v>
      </c>
      <c r="G219" s="144">
        <v>10</v>
      </c>
      <c r="H219" s="144">
        <v>0</v>
      </c>
      <c r="J219" s="145">
        <f>J218+D219*ボスレベル帯!$D18</f>
        <v>830000</v>
      </c>
      <c r="K219" s="145">
        <f>K218+E219*ボスレベル帯!$D18</f>
        <v>6220</v>
      </c>
      <c r="L219" s="145">
        <f>L218+F219*ボスレベル帯!$D18</f>
        <v>400</v>
      </c>
      <c r="M219" s="145">
        <f>M218+G219*ボスレベル帯!$D18</f>
        <v>720</v>
      </c>
      <c r="N219" s="145">
        <f>N218+H219*ボスレベル帯!$D18</f>
        <v>70</v>
      </c>
    </row>
    <row r="220" spans="1:14">
      <c r="A220" s="37">
        <f t="shared" si="4"/>
        <v>217</v>
      </c>
      <c r="B220" s="38">
        <v>5</v>
      </c>
      <c r="C220" s="38">
        <v>17</v>
      </c>
      <c r="D220" s="143">
        <v>50000</v>
      </c>
      <c r="E220" s="144">
        <v>0</v>
      </c>
      <c r="F220" s="143">
        <v>10</v>
      </c>
      <c r="G220" s="144">
        <v>10</v>
      </c>
      <c r="H220" s="144">
        <v>0</v>
      </c>
      <c r="J220" s="145">
        <f>J219+D220*ボスレベル帯!$D19</f>
        <v>930000</v>
      </c>
      <c r="K220" s="145">
        <f>K219+E220*ボスレベル帯!$D19</f>
        <v>6220</v>
      </c>
      <c r="L220" s="145">
        <f>L219+F220*ボスレベル帯!$D19</f>
        <v>420</v>
      </c>
      <c r="M220" s="145">
        <f>M219+G220*ボスレベル帯!$D19</f>
        <v>740</v>
      </c>
      <c r="N220" s="145">
        <f>N219+H220*ボスレベル帯!$D19</f>
        <v>70</v>
      </c>
    </row>
    <row r="221" spans="1:14">
      <c r="A221" s="37">
        <f t="shared" si="4"/>
        <v>218</v>
      </c>
      <c r="B221" s="38">
        <v>5</v>
      </c>
      <c r="C221" s="38">
        <v>18</v>
      </c>
      <c r="D221" s="143">
        <v>50000</v>
      </c>
      <c r="E221" s="144">
        <v>0</v>
      </c>
      <c r="F221" s="143">
        <v>10</v>
      </c>
      <c r="G221" s="144">
        <v>10</v>
      </c>
      <c r="H221" s="144">
        <v>0</v>
      </c>
      <c r="J221" s="145">
        <f>J220+D221*ボスレベル帯!$D20</f>
        <v>1030000</v>
      </c>
      <c r="K221" s="145">
        <f>K220+E221*ボスレベル帯!$D20</f>
        <v>6220</v>
      </c>
      <c r="L221" s="145">
        <f>L220+F221*ボスレベル帯!$D20</f>
        <v>440</v>
      </c>
      <c r="M221" s="145">
        <f>M220+G221*ボスレベル帯!$D20</f>
        <v>760</v>
      </c>
      <c r="N221" s="145">
        <f>N220+H221*ボスレベル帯!$D20</f>
        <v>70</v>
      </c>
    </row>
    <row r="222" spans="1:14">
      <c r="A222" s="37">
        <f t="shared" si="4"/>
        <v>219</v>
      </c>
      <c r="B222" s="38">
        <v>5</v>
      </c>
      <c r="C222" s="38">
        <v>19</v>
      </c>
      <c r="D222" s="143">
        <v>50000</v>
      </c>
      <c r="E222" s="144">
        <v>0</v>
      </c>
      <c r="F222" s="143">
        <v>10</v>
      </c>
      <c r="G222" s="144">
        <v>13.333333333333334</v>
      </c>
      <c r="H222" s="144">
        <v>0</v>
      </c>
      <c r="J222" s="145">
        <f>J221+D222*ボスレベル帯!$D21</f>
        <v>1130000</v>
      </c>
      <c r="K222" s="145">
        <f>K221+E222*ボスレベル帯!$D21</f>
        <v>6220</v>
      </c>
      <c r="L222" s="145">
        <f>L221+F222*ボスレベル帯!$D21</f>
        <v>460</v>
      </c>
      <c r="M222" s="145">
        <f>M221+G222*ボスレベル帯!$D21</f>
        <v>786.66666666666663</v>
      </c>
      <c r="N222" s="145">
        <f>N221+H222*ボスレベル帯!$D21</f>
        <v>70</v>
      </c>
    </row>
    <row r="223" spans="1:14">
      <c r="A223" s="37">
        <f t="shared" si="4"/>
        <v>220</v>
      </c>
      <c r="B223" s="38">
        <v>5</v>
      </c>
      <c r="C223" s="38">
        <v>20</v>
      </c>
      <c r="D223" s="143">
        <v>50000</v>
      </c>
      <c r="E223" s="144">
        <v>90</v>
      </c>
      <c r="F223" s="143">
        <v>40</v>
      </c>
      <c r="G223" s="144">
        <v>50</v>
      </c>
      <c r="H223" s="144">
        <v>10</v>
      </c>
      <c r="J223" s="145">
        <f>J222+D223*ボスレベル帯!$D22</f>
        <v>1230000</v>
      </c>
      <c r="K223" s="145">
        <f>K222+E223*ボスレベル帯!$D22</f>
        <v>6400</v>
      </c>
      <c r="L223" s="145">
        <f>L222+F223*ボスレベル帯!$D22</f>
        <v>540</v>
      </c>
      <c r="M223" s="145">
        <f>M222+G223*ボスレベル帯!$D22</f>
        <v>886.66666666666663</v>
      </c>
      <c r="N223" s="145">
        <f>N222+H223*ボスレベル帯!$D22</f>
        <v>90</v>
      </c>
    </row>
    <row r="224" spans="1:14">
      <c r="A224" s="37">
        <f t="shared" si="4"/>
        <v>221</v>
      </c>
      <c r="B224" s="38">
        <v>5</v>
      </c>
      <c r="C224" s="38">
        <v>21</v>
      </c>
      <c r="D224" s="143">
        <v>100000</v>
      </c>
      <c r="E224" s="144">
        <v>0</v>
      </c>
      <c r="F224" s="143">
        <v>10</v>
      </c>
      <c r="G224" s="144">
        <v>30</v>
      </c>
      <c r="H224" s="144">
        <v>20</v>
      </c>
      <c r="J224" s="145">
        <f>J223+D224*ボスレベル帯!$D23</f>
        <v>1430000</v>
      </c>
      <c r="K224" s="145">
        <f>K223+E224*ボスレベル帯!$D23</f>
        <v>6400</v>
      </c>
      <c r="L224" s="145">
        <f>L223+F224*ボスレベル帯!$D23</f>
        <v>560</v>
      </c>
      <c r="M224" s="145">
        <f>M223+G224*ボスレベル帯!$D23</f>
        <v>946.66666666666663</v>
      </c>
      <c r="N224" s="145">
        <f>N223+H224*ボスレベル帯!$D23</f>
        <v>130</v>
      </c>
    </row>
    <row r="225" spans="1:14">
      <c r="A225" s="37">
        <f t="shared" si="4"/>
        <v>222</v>
      </c>
      <c r="B225" s="38">
        <v>5</v>
      </c>
      <c r="C225" s="38">
        <v>22</v>
      </c>
      <c r="D225" s="143">
        <v>100000</v>
      </c>
      <c r="E225" s="144">
        <v>0</v>
      </c>
      <c r="F225" s="143">
        <v>10</v>
      </c>
      <c r="G225" s="144">
        <v>30</v>
      </c>
      <c r="H225" s="144">
        <v>0</v>
      </c>
      <c r="J225" s="145">
        <f>J224+D225*ボスレベル帯!$D24</f>
        <v>1630000</v>
      </c>
      <c r="K225" s="145">
        <f>K224+E225*ボスレベル帯!$D24</f>
        <v>6400</v>
      </c>
      <c r="L225" s="145">
        <f>L224+F225*ボスレベル帯!$D24</f>
        <v>580</v>
      </c>
      <c r="M225" s="145">
        <f>M224+G225*ボスレベル帯!$D24</f>
        <v>1006.6666666666666</v>
      </c>
      <c r="N225" s="145">
        <f>N224+H225*ボスレベル帯!$D24</f>
        <v>130</v>
      </c>
    </row>
    <row r="226" spans="1:14">
      <c r="A226" s="37">
        <f t="shared" si="4"/>
        <v>223</v>
      </c>
      <c r="B226" s="38">
        <v>5</v>
      </c>
      <c r="C226" s="38">
        <v>23</v>
      </c>
      <c r="D226" s="143">
        <v>100000</v>
      </c>
      <c r="E226" s="144">
        <v>0</v>
      </c>
      <c r="F226" s="143">
        <v>10</v>
      </c>
      <c r="G226" s="144">
        <v>30</v>
      </c>
      <c r="H226" s="144">
        <v>0</v>
      </c>
      <c r="J226" s="145">
        <f>J225+D226*ボスレベル帯!$D25</f>
        <v>1830000</v>
      </c>
      <c r="K226" s="145">
        <f>K225+E226*ボスレベル帯!$D25</f>
        <v>6400</v>
      </c>
      <c r="L226" s="145">
        <f>L225+F226*ボスレベル帯!$D25</f>
        <v>600</v>
      </c>
      <c r="M226" s="145">
        <f>M225+G226*ボスレベル帯!$D25</f>
        <v>1066.6666666666665</v>
      </c>
      <c r="N226" s="145">
        <f>N225+H226*ボスレベル帯!$D25</f>
        <v>130</v>
      </c>
    </row>
    <row r="227" spans="1:14">
      <c r="A227" s="37">
        <f t="shared" si="4"/>
        <v>224</v>
      </c>
      <c r="B227" s="38">
        <v>5</v>
      </c>
      <c r="C227" s="38">
        <v>24</v>
      </c>
      <c r="D227" s="143">
        <v>100000</v>
      </c>
      <c r="E227" s="144">
        <v>0</v>
      </c>
      <c r="F227" s="143">
        <v>10</v>
      </c>
      <c r="G227" s="144">
        <v>30</v>
      </c>
      <c r="H227" s="144">
        <v>0</v>
      </c>
      <c r="J227" s="145">
        <f>J226+D227*ボスレベル帯!$D26</f>
        <v>2030000</v>
      </c>
      <c r="K227" s="145">
        <f>K226+E227*ボスレベル帯!$D26</f>
        <v>6400</v>
      </c>
      <c r="L227" s="145">
        <f>L226+F227*ボスレベル帯!$D26</f>
        <v>620</v>
      </c>
      <c r="M227" s="145">
        <f>M226+G227*ボスレベル帯!$D26</f>
        <v>1126.6666666666665</v>
      </c>
      <c r="N227" s="145">
        <f>N226+H227*ボスレベル帯!$D26</f>
        <v>130</v>
      </c>
    </row>
    <row r="228" spans="1:14">
      <c r="A228" s="37">
        <f t="shared" si="4"/>
        <v>225</v>
      </c>
      <c r="B228" s="38">
        <v>5</v>
      </c>
      <c r="C228" s="38">
        <v>25</v>
      </c>
      <c r="D228" s="143">
        <v>100000</v>
      </c>
      <c r="E228" s="144">
        <v>180</v>
      </c>
      <c r="F228" s="143">
        <v>40</v>
      </c>
      <c r="G228" s="144">
        <v>50</v>
      </c>
      <c r="H228" s="144">
        <v>0</v>
      </c>
      <c r="J228" s="145">
        <f>J227+D228*ボスレベル帯!$D27</f>
        <v>2230000</v>
      </c>
      <c r="K228" s="145">
        <f>K227+E228*ボスレベル帯!$D27</f>
        <v>6760</v>
      </c>
      <c r="L228" s="145">
        <f>L227+F228*ボスレベル帯!$D27</f>
        <v>700</v>
      </c>
      <c r="M228" s="145">
        <f>M227+G228*ボスレベル帯!$D27</f>
        <v>1226.6666666666665</v>
      </c>
      <c r="N228" s="145">
        <f>N227+H228*ボスレベル帯!$D27</f>
        <v>130</v>
      </c>
    </row>
    <row r="229" spans="1:14">
      <c r="A229" s="37">
        <f t="shared" si="4"/>
        <v>226</v>
      </c>
      <c r="B229" s="38">
        <v>5</v>
      </c>
      <c r="C229" s="38">
        <v>26</v>
      </c>
      <c r="D229" s="143">
        <v>100000</v>
      </c>
      <c r="E229" s="144">
        <v>0</v>
      </c>
      <c r="F229" s="143">
        <v>10</v>
      </c>
      <c r="G229" s="144">
        <v>50</v>
      </c>
      <c r="H229" s="144">
        <v>0</v>
      </c>
      <c r="J229" s="145">
        <f>J228+D229*ボスレベル帯!$D28</f>
        <v>2430000</v>
      </c>
      <c r="K229" s="145">
        <f>K228+E229*ボスレベル帯!$D28</f>
        <v>6760</v>
      </c>
      <c r="L229" s="145">
        <f>L228+F229*ボスレベル帯!$D28</f>
        <v>720</v>
      </c>
      <c r="M229" s="145">
        <f>M228+G229*ボスレベル帯!$D28</f>
        <v>1326.6666666666665</v>
      </c>
      <c r="N229" s="145">
        <f>N228+H229*ボスレベル帯!$D28</f>
        <v>130</v>
      </c>
    </row>
    <row r="230" spans="1:14">
      <c r="A230" s="37">
        <f t="shared" si="4"/>
        <v>227</v>
      </c>
      <c r="B230" s="38">
        <v>5</v>
      </c>
      <c r="C230" s="38">
        <v>27</v>
      </c>
      <c r="D230" s="143">
        <v>100000</v>
      </c>
      <c r="E230" s="144">
        <v>0</v>
      </c>
      <c r="F230" s="143">
        <v>10</v>
      </c>
      <c r="G230" s="144">
        <v>50</v>
      </c>
      <c r="H230" s="144">
        <v>0</v>
      </c>
      <c r="J230" s="145">
        <f>J229+D230*ボスレベル帯!$D29</f>
        <v>2630000</v>
      </c>
      <c r="K230" s="145">
        <f>K229+E230*ボスレベル帯!$D29</f>
        <v>6760</v>
      </c>
      <c r="L230" s="145">
        <f>L229+F230*ボスレベル帯!$D29</f>
        <v>740</v>
      </c>
      <c r="M230" s="145">
        <f>M229+G230*ボスレベル帯!$D29</f>
        <v>1426.6666666666665</v>
      </c>
      <c r="N230" s="145">
        <f>N229+H230*ボスレベル帯!$D29</f>
        <v>130</v>
      </c>
    </row>
    <row r="231" spans="1:14">
      <c r="A231" s="37">
        <f t="shared" si="4"/>
        <v>228</v>
      </c>
      <c r="B231" s="38">
        <v>5</v>
      </c>
      <c r="C231" s="38">
        <v>28</v>
      </c>
      <c r="D231" s="143">
        <v>100000</v>
      </c>
      <c r="E231" s="144">
        <v>0</v>
      </c>
      <c r="F231" s="143">
        <v>10</v>
      </c>
      <c r="G231" s="144">
        <v>50</v>
      </c>
      <c r="H231" s="144">
        <v>0</v>
      </c>
      <c r="J231" s="145">
        <f>J230+D231*ボスレベル帯!$D30</f>
        <v>2830000</v>
      </c>
      <c r="K231" s="145">
        <f>K230+E231*ボスレベル帯!$D30</f>
        <v>6760</v>
      </c>
      <c r="L231" s="145">
        <f>L230+F231*ボスレベル帯!$D30</f>
        <v>760</v>
      </c>
      <c r="M231" s="145">
        <f>M230+G231*ボスレベル帯!$D30</f>
        <v>1526.6666666666665</v>
      </c>
      <c r="N231" s="145">
        <f>N230+H231*ボスレベル帯!$D30</f>
        <v>130</v>
      </c>
    </row>
    <row r="232" spans="1:14">
      <c r="A232" s="37">
        <f t="shared" si="4"/>
        <v>229</v>
      </c>
      <c r="B232" s="38">
        <v>5</v>
      </c>
      <c r="C232" s="38">
        <v>29</v>
      </c>
      <c r="D232" s="143">
        <v>100000</v>
      </c>
      <c r="E232" s="144">
        <v>0</v>
      </c>
      <c r="F232" s="143">
        <v>10</v>
      </c>
      <c r="G232" s="144">
        <v>50</v>
      </c>
      <c r="H232" s="144">
        <v>0</v>
      </c>
      <c r="J232" s="145">
        <f>J231+D232*ボスレベル帯!$D31</f>
        <v>3030000</v>
      </c>
      <c r="K232" s="145">
        <f>K231+E232*ボスレベル帯!$D31</f>
        <v>6760</v>
      </c>
      <c r="L232" s="145">
        <f>L231+F232*ボスレベル帯!$D31</f>
        <v>780</v>
      </c>
      <c r="M232" s="145">
        <f>M231+G232*ボスレベル帯!$D31</f>
        <v>1626.6666666666665</v>
      </c>
      <c r="N232" s="145">
        <f>N231+H232*ボスレベル帯!$D31</f>
        <v>130</v>
      </c>
    </row>
    <row r="233" spans="1:14">
      <c r="A233" s="37">
        <f t="shared" si="4"/>
        <v>230</v>
      </c>
      <c r="B233" s="38">
        <v>5</v>
      </c>
      <c r="C233" s="38">
        <v>30</v>
      </c>
      <c r="D233" s="143">
        <v>200000</v>
      </c>
      <c r="E233" s="144">
        <v>200</v>
      </c>
      <c r="F233" s="143">
        <v>50</v>
      </c>
      <c r="G233" s="144">
        <v>100</v>
      </c>
      <c r="H233" s="144">
        <v>0</v>
      </c>
      <c r="J233" s="145">
        <f>J232+D233*ボスレベル帯!$D32</f>
        <v>3430000</v>
      </c>
      <c r="K233" s="145">
        <f>K232+E233*ボスレベル帯!$D32</f>
        <v>7160</v>
      </c>
      <c r="L233" s="145">
        <f>L232+F233*ボスレベル帯!$D32</f>
        <v>880</v>
      </c>
      <c r="M233" s="145">
        <f>M232+G233*ボスレベル帯!$D32</f>
        <v>1826.6666666666665</v>
      </c>
      <c r="N233" s="145">
        <f>N232+H233*ボスレベル帯!$D32</f>
        <v>130</v>
      </c>
    </row>
    <row r="234" spans="1:14">
      <c r="A234" s="37">
        <f t="shared" si="4"/>
        <v>231</v>
      </c>
      <c r="B234" s="38">
        <v>5</v>
      </c>
      <c r="C234" s="38">
        <v>31</v>
      </c>
      <c r="D234" s="143">
        <v>200000</v>
      </c>
      <c r="E234" s="144">
        <v>0</v>
      </c>
      <c r="F234" s="143">
        <v>10</v>
      </c>
      <c r="G234" s="144">
        <v>20</v>
      </c>
      <c r="H234" s="144">
        <v>50</v>
      </c>
      <c r="J234" s="145">
        <f>J233+D234*ボスレベル帯!$D33</f>
        <v>3830000</v>
      </c>
      <c r="K234" s="145">
        <f>K233+E234*ボスレベル帯!$D33</f>
        <v>7160</v>
      </c>
      <c r="L234" s="145">
        <f>L233+F234*ボスレベル帯!$D33</f>
        <v>900</v>
      </c>
      <c r="M234" s="145">
        <f>M233+G234*ボスレベル帯!$D33</f>
        <v>1866.6666666666665</v>
      </c>
      <c r="N234" s="145">
        <f>N233+H234*ボスレベル帯!$D33</f>
        <v>230</v>
      </c>
    </row>
    <row r="235" spans="1:14">
      <c r="A235" s="37">
        <f t="shared" si="4"/>
        <v>232</v>
      </c>
      <c r="B235" s="38">
        <v>5</v>
      </c>
      <c r="C235" s="38">
        <v>32</v>
      </c>
      <c r="D235" s="143">
        <v>200000</v>
      </c>
      <c r="E235" s="144">
        <v>0</v>
      </c>
      <c r="F235" s="143">
        <v>10</v>
      </c>
      <c r="G235" s="144">
        <v>30</v>
      </c>
      <c r="H235" s="144">
        <v>0</v>
      </c>
      <c r="J235" s="145">
        <f>J234+D235*ボスレベル帯!$D34</f>
        <v>4230000</v>
      </c>
      <c r="K235" s="145">
        <f>K234+E235*ボスレベル帯!$D34</f>
        <v>7160</v>
      </c>
      <c r="L235" s="145">
        <f>L234+F235*ボスレベル帯!$D34</f>
        <v>920</v>
      </c>
      <c r="M235" s="145">
        <f>M234+G235*ボスレベル帯!$D34</f>
        <v>1926.6666666666665</v>
      </c>
      <c r="N235" s="145">
        <f>N234+H235*ボスレベル帯!$D34</f>
        <v>230</v>
      </c>
    </row>
    <row r="236" spans="1:14">
      <c r="A236" s="37">
        <f t="shared" si="4"/>
        <v>233</v>
      </c>
      <c r="B236" s="38">
        <v>5</v>
      </c>
      <c r="C236" s="38">
        <v>33</v>
      </c>
      <c r="D236" s="143">
        <v>200000</v>
      </c>
      <c r="E236" s="144">
        <v>0</v>
      </c>
      <c r="F236" s="143">
        <v>10</v>
      </c>
      <c r="G236" s="144">
        <v>40</v>
      </c>
      <c r="H236" s="144">
        <v>0</v>
      </c>
      <c r="J236" s="145">
        <f>J235+D236*ボスレベル帯!$D35</f>
        <v>4630000</v>
      </c>
      <c r="K236" s="145">
        <f>K235+E236*ボスレベル帯!$D35</f>
        <v>7160</v>
      </c>
      <c r="L236" s="145">
        <f>L235+F236*ボスレベル帯!$D35</f>
        <v>940</v>
      </c>
      <c r="M236" s="145">
        <f>M235+G236*ボスレベル帯!$D35</f>
        <v>2006.6666666666665</v>
      </c>
      <c r="N236" s="145">
        <f>N235+H236*ボスレベル帯!$D35</f>
        <v>230</v>
      </c>
    </row>
    <row r="237" spans="1:14">
      <c r="A237" s="37">
        <f t="shared" si="4"/>
        <v>234</v>
      </c>
      <c r="B237" s="38">
        <v>5</v>
      </c>
      <c r="C237" s="38">
        <v>34</v>
      </c>
      <c r="D237" s="143">
        <v>200000</v>
      </c>
      <c r="E237" s="144">
        <v>0</v>
      </c>
      <c r="F237" s="143">
        <v>10</v>
      </c>
      <c r="G237" s="144">
        <v>50</v>
      </c>
      <c r="H237" s="144">
        <v>0</v>
      </c>
      <c r="J237" s="145">
        <f>J236+D237*ボスレベル帯!$D36</f>
        <v>5030000</v>
      </c>
      <c r="K237" s="145">
        <f>K236+E237*ボスレベル帯!$D36</f>
        <v>7160</v>
      </c>
      <c r="L237" s="145">
        <f>L236+F237*ボスレベル帯!$D36</f>
        <v>960</v>
      </c>
      <c r="M237" s="145">
        <f>M236+G237*ボスレベル帯!$D36</f>
        <v>2106.6666666666665</v>
      </c>
      <c r="N237" s="145">
        <f>N236+H237*ボスレベル帯!$D36</f>
        <v>230</v>
      </c>
    </row>
    <row r="238" spans="1:14">
      <c r="A238" s="37">
        <f t="shared" si="4"/>
        <v>235</v>
      </c>
      <c r="B238" s="38">
        <v>5</v>
      </c>
      <c r="C238" s="38">
        <v>35</v>
      </c>
      <c r="D238" s="143">
        <v>200000</v>
      </c>
      <c r="E238" s="144">
        <v>100</v>
      </c>
      <c r="F238" s="143">
        <v>40</v>
      </c>
      <c r="G238" s="144">
        <v>100</v>
      </c>
      <c r="H238" s="144">
        <v>0</v>
      </c>
      <c r="J238" s="145">
        <f>J237+D238*ボスレベル帯!$D37</f>
        <v>5430000</v>
      </c>
      <c r="K238" s="145">
        <f>K237+E238*ボスレベル帯!$D37</f>
        <v>7360</v>
      </c>
      <c r="L238" s="145">
        <f>L237+F238*ボスレベル帯!$D37</f>
        <v>1040</v>
      </c>
      <c r="M238" s="145">
        <f>M237+G238*ボスレベル帯!$D37</f>
        <v>2306.6666666666665</v>
      </c>
      <c r="N238" s="145">
        <f>N237+H238*ボスレベル帯!$D37</f>
        <v>230</v>
      </c>
    </row>
    <row r="239" spans="1:14">
      <c r="A239" s="37">
        <f t="shared" si="4"/>
        <v>236</v>
      </c>
      <c r="B239" s="38">
        <v>5</v>
      </c>
      <c r="C239" s="38">
        <v>36</v>
      </c>
      <c r="D239" s="143">
        <v>500000</v>
      </c>
      <c r="E239" s="144">
        <v>200</v>
      </c>
      <c r="F239" s="143">
        <v>10</v>
      </c>
      <c r="G239" s="144">
        <v>100</v>
      </c>
      <c r="H239" s="144">
        <v>0</v>
      </c>
      <c r="J239" s="145">
        <f>J238+D239*ボスレベル帯!$D38</f>
        <v>6430000</v>
      </c>
      <c r="K239" s="145">
        <f>K238+E239*ボスレベル帯!$D38</f>
        <v>7760</v>
      </c>
      <c r="L239" s="145">
        <f>L238+F239*ボスレベル帯!$D38</f>
        <v>1060</v>
      </c>
      <c r="M239" s="145">
        <f>M238+G239*ボスレベル帯!$D38</f>
        <v>2506.6666666666665</v>
      </c>
      <c r="N239" s="145">
        <f>N238+H239*ボスレベル帯!$D38</f>
        <v>230</v>
      </c>
    </row>
    <row r="240" spans="1:14">
      <c r="A240" s="37">
        <f t="shared" si="4"/>
        <v>237</v>
      </c>
      <c r="B240" s="38">
        <v>5</v>
      </c>
      <c r="C240" s="38">
        <v>37</v>
      </c>
      <c r="D240" s="143">
        <v>200000</v>
      </c>
      <c r="E240" s="144">
        <v>0</v>
      </c>
      <c r="F240" s="143">
        <v>10</v>
      </c>
      <c r="G240" s="144">
        <v>60</v>
      </c>
      <c r="H240" s="144">
        <v>0</v>
      </c>
      <c r="J240" s="145">
        <f>J239+D240*ボスレベル帯!$D39</f>
        <v>6830000</v>
      </c>
      <c r="K240" s="145">
        <f>K239+E240*ボスレベル帯!$D39</f>
        <v>7760</v>
      </c>
      <c r="L240" s="145">
        <f>L239+F240*ボスレベル帯!$D39</f>
        <v>1080</v>
      </c>
      <c r="M240" s="145">
        <f>M239+G240*ボスレベル帯!$D39</f>
        <v>2626.6666666666665</v>
      </c>
      <c r="N240" s="145">
        <f>N239+H240*ボスレベル帯!$D39</f>
        <v>230</v>
      </c>
    </row>
    <row r="241" spans="1:15">
      <c r="A241" s="37">
        <f t="shared" si="4"/>
        <v>238</v>
      </c>
      <c r="B241" s="38">
        <v>5</v>
      </c>
      <c r="C241" s="38">
        <v>38</v>
      </c>
      <c r="D241" s="143">
        <v>200000</v>
      </c>
      <c r="E241" s="144">
        <v>0</v>
      </c>
      <c r="F241" s="143">
        <v>10</v>
      </c>
      <c r="G241" s="144">
        <v>60</v>
      </c>
      <c r="H241" s="144">
        <v>0</v>
      </c>
      <c r="J241" s="145">
        <f>J240+D241*ボスレベル帯!$D40</f>
        <v>7230000</v>
      </c>
      <c r="K241" s="145">
        <f>K240+E241*ボスレベル帯!$D40</f>
        <v>7760</v>
      </c>
      <c r="L241" s="145">
        <f>L240+F241*ボスレベル帯!$D40</f>
        <v>1100</v>
      </c>
      <c r="M241" s="145">
        <f>M240+G241*ボスレベル帯!$D40</f>
        <v>2746.6666666666665</v>
      </c>
      <c r="N241" s="145">
        <f>N240+H241*ボスレベル帯!$D40</f>
        <v>230</v>
      </c>
    </row>
    <row r="242" spans="1:15">
      <c r="A242" s="37">
        <f t="shared" si="4"/>
        <v>239</v>
      </c>
      <c r="B242" s="38">
        <v>5</v>
      </c>
      <c r="C242" s="38">
        <v>39</v>
      </c>
      <c r="D242" s="143">
        <v>200000</v>
      </c>
      <c r="E242" s="144">
        <v>0</v>
      </c>
      <c r="F242" s="143">
        <v>10</v>
      </c>
      <c r="G242" s="144">
        <v>60</v>
      </c>
      <c r="H242" s="144">
        <v>0</v>
      </c>
      <c r="J242" s="145">
        <f>J241+D242*ボスレベル帯!$D41</f>
        <v>7630000</v>
      </c>
      <c r="K242" s="145">
        <f>K241+E242*ボスレベル帯!$D41</f>
        <v>7760</v>
      </c>
      <c r="L242" s="145">
        <f>L241+F242*ボスレベル帯!$D41</f>
        <v>1120</v>
      </c>
      <c r="M242" s="145">
        <f>M241+G242*ボスレベル帯!$D41</f>
        <v>2866.6666666666665</v>
      </c>
      <c r="N242" s="145">
        <f>N241+H242*ボスレベル帯!$D41</f>
        <v>230</v>
      </c>
    </row>
    <row r="243" spans="1:15">
      <c r="A243" s="37">
        <f t="shared" si="4"/>
        <v>240</v>
      </c>
      <c r="B243" s="38">
        <v>5</v>
      </c>
      <c r="C243" s="38">
        <v>40</v>
      </c>
      <c r="D243" s="143">
        <v>500000</v>
      </c>
      <c r="E243" s="144">
        <v>250</v>
      </c>
      <c r="F243" s="143">
        <v>50</v>
      </c>
      <c r="G243" s="144">
        <v>140</v>
      </c>
      <c r="H243" s="144">
        <v>40</v>
      </c>
      <c r="J243" s="145">
        <f>J242+D243*ボスレベル帯!$D42</f>
        <v>8630000</v>
      </c>
      <c r="K243" s="145">
        <f>K242+E243*ボスレベル帯!$D42</f>
        <v>8260</v>
      </c>
      <c r="L243" s="145">
        <f>L242+F243*ボスレベル帯!$D42</f>
        <v>1220</v>
      </c>
      <c r="M243" s="145">
        <f>M242+G243*ボスレベル帯!$D42</f>
        <v>3146.6666666666665</v>
      </c>
      <c r="N243" s="145">
        <f>N242+H243*ボスレベル帯!$D42</f>
        <v>310</v>
      </c>
    </row>
    <row r="244" spans="1:15">
      <c r="A244" s="37">
        <f t="shared" si="4"/>
        <v>241</v>
      </c>
      <c r="B244" s="38">
        <v>5</v>
      </c>
      <c r="C244" s="38">
        <v>41</v>
      </c>
      <c r="D244" s="143">
        <v>500000</v>
      </c>
      <c r="E244" s="144">
        <v>0</v>
      </c>
      <c r="F244" s="143">
        <v>20</v>
      </c>
      <c r="G244" s="144">
        <v>80</v>
      </c>
      <c r="H244" s="144">
        <v>20</v>
      </c>
      <c r="J244" s="145">
        <f>J243+D244*ボスレベル帯!$D43</f>
        <v>9630000</v>
      </c>
      <c r="K244" s="145">
        <f>K243+E244*ボスレベル帯!$D43</f>
        <v>8260</v>
      </c>
      <c r="L244" s="145">
        <f>L243+F244*ボスレベル帯!$D43</f>
        <v>1260</v>
      </c>
      <c r="M244" s="145">
        <f>M243+G244*ボスレベル帯!$D43</f>
        <v>3306.6666666666665</v>
      </c>
      <c r="N244" s="145">
        <f>N243+H244*ボスレベル帯!$D43</f>
        <v>350</v>
      </c>
    </row>
    <row r="245" spans="1:15">
      <c r="A245" s="37">
        <f t="shared" si="4"/>
        <v>242</v>
      </c>
      <c r="B245" s="38">
        <v>5</v>
      </c>
      <c r="C245" s="38">
        <v>42</v>
      </c>
      <c r="D245" s="143">
        <v>500000</v>
      </c>
      <c r="E245" s="144">
        <v>200</v>
      </c>
      <c r="F245" s="143">
        <v>20</v>
      </c>
      <c r="G245" s="144">
        <v>100</v>
      </c>
      <c r="H245" s="144">
        <v>40</v>
      </c>
      <c r="J245" s="145">
        <f>J244+D245*ボスレベル帯!$D44</f>
        <v>10630000</v>
      </c>
      <c r="K245" s="145">
        <f>K244+E245*ボスレベル帯!$D44</f>
        <v>8660</v>
      </c>
      <c r="L245" s="145">
        <f>L244+F245*ボスレベル帯!$D44</f>
        <v>1300</v>
      </c>
      <c r="M245" s="145">
        <f>M244+G245*ボスレベル帯!$D44</f>
        <v>3506.6666666666665</v>
      </c>
      <c r="N245" s="145">
        <f>N244+H245*ボスレベル帯!$D44</f>
        <v>430</v>
      </c>
    </row>
    <row r="246" spans="1:15">
      <c r="A246" s="37">
        <f t="shared" si="4"/>
        <v>243</v>
      </c>
      <c r="B246" s="38">
        <v>5</v>
      </c>
      <c r="C246" s="38">
        <v>43</v>
      </c>
      <c r="D246" s="143">
        <v>500000</v>
      </c>
      <c r="E246" s="144">
        <v>0</v>
      </c>
      <c r="F246" s="143">
        <v>20</v>
      </c>
      <c r="G246" s="144">
        <v>100</v>
      </c>
      <c r="H246" s="144">
        <v>0</v>
      </c>
      <c r="J246" s="145">
        <f>J245+D246*ボスレベル帯!$D45</f>
        <v>11630000</v>
      </c>
      <c r="K246" s="145">
        <f>K245+E246*ボスレベル帯!$D45</f>
        <v>8660</v>
      </c>
      <c r="L246" s="145">
        <f>L245+F246*ボスレベル帯!$D45</f>
        <v>1340</v>
      </c>
      <c r="M246" s="145">
        <f>M245+G246*ボスレベル帯!$D45</f>
        <v>3706.6666666666665</v>
      </c>
      <c r="N246" s="145">
        <f>N245+H246*ボスレベル帯!$D45</f>
        <v>430</v>
      </c>
    </row>
    <row r="247" spans="1:15">
      <c r="A247" s="37">
        <f t="shared" si="4"/>
        <v>244</v>
      </c>
      <c r="B247" s="38">
        <v>5</v>
      </c>
      <c r="C247" s="38">
        <v>44</v>
      </c>
      <c r="D247" s="143">
        <v>500000</v>
      </c>
      <c r="E247" s="144">
        <v>0</v>
      </c>
      <c r="F247" s="143">
        <v>20</v>
      </c>
      <c r="G247" s="144">
        <v>100</v>
      </c>
      <c r="H247" s="144">
        <v>0</v>
      </c>
      <c r="J247" s="145">
        <f>J246+D247*ボスレベル帯!$D46</f>
        <v>12630000</v>
      </c>
      <c r="K247" s="145">
        <f>K246+E247*ボスレベル帯!$D46</f>
        <v>8660</v>
      </c>
      <c r="L247" s="145">
        <f>L246+F247*ボスレベル帯!$D46</f>
        <v>1380</v>
      </c>
      <c r="M247" s="145">
        <f>M246+G247*ボスレベル帯!$D46</f>
        <v>3906.6666666666665</v>
      </c>
      <c r="N247" s="145">
        <f>N246+H247*ボスレベル帯!$D46</f>
        <v>430</v>
      </c>
    </row>
    <row r="248" spans="1:15">
      <c r="A248" s="37">
        <f t="shared" si="4"/>
        <v>245</v>
      </c>
      <c r="B248" s="38">
        <v>5</v>
      </c>
      <c r="C248" s="38">
        <v>45</v>
      </c>
      <c r="D248" s="143">
        <v>500000</v>
      </c>
      <c r="E248" s="144">
        <v>100</v>
      </c>
      <c r="F248" s="143">
        <v>50</v>
      </c>
      <c r="G248" s="144">
        <v>130</v>
      </c>
      <c r="H248" s="144">
        <v>50</v>
      </c>
      <c r="J248" s="145">
        <f>J247+D248*ボスレベル帯!$D47</f>
        <v>13630000</v>
      </c>
      <c r="K248" s="145">
        <f>K247+E248*ボスレベル帯!$D47</f>
        <v>8860</v>
      </c>
      <c r="L248" s="145">
        <f>L247+F248*ボスレベル帯!$D47</f>
        <v>1480</v>
      </c>
      <c r="M248" s="145">
        <f>M247+G248*ボスレベル帯!$D47</f>
        <v>4166.6666666666661</v>
      </c>
      <c r="N248" s="145">
        <f>N247+H248*ボスレベル帯!$D47</f>
        <v>530</v>
      </c>
    </row>
    <row r="249" spans="1:15">
      <c r="A249" s="37">
        <f t="shared" si="4"/>
        <v>246</v>
      </c>
      <c r="B249" s="38">
        <v>5</v>
      </c>
      <c r="C249" s="38">
        <v>46</v>
      </c>
      <c r="D249" s="143">
        <v>800000</v>
      </c>
      <c r="E249" s="144">
        <v>300</v>
      </c>
      <c r="F249" s="143">
        <v>40</v>
      </c>
      <c r="G249" s="144">
        <v>200</v>
      </c>
      <c r="H249" s="144">
        <v>80</v>
      </c>
      <c r="J249" s="145">
        <f>J248+D249*ボスレベル帯!$D48</f>
        <v>15230000</v>
      </c>
      <c r="K249" s="145">
        <f>K248+E249*ボスレベル帯!$D48</f>
        <v>9460</v>
      </c>
      <c r="L249" s="145">
        <f>L248+F249*ボスレベル帯!$D48</f>
        <v>1560</v>
      </c>
      <c r="M249" s="145">
        <f>M248+G249*ボスレベル帯!$D48</f>
        <v>4566.6666666666661</v>
      </c>
      <c r="N249" s="145">
        <f>N248+H249*ボスレベル帯!$D48</f>
        <v>690</v>
      </c>
    </row>
    <row r="250" spans="1:15">
      <c r="A250" s="37">
        <f t="shared" si="4"/>
        <v>247</v>
      </c>
      <c r="B250" s="38">
        <v>5</v>
      </c>
      <c r="C250" s="38">
        <v>47</v>
      </c>
      <c r="D250" s="143">
        <v>800000</v>
      </c>
      <c r="E250" s="144">
        <v>0</v>
      </c>
      <c r="F250" s="143">
        <v>40</v>
      </c>
      <c r="G250" s="144">
        <v>120</v>
      </c>
      <c r="H250" s="144">
        <v>0</v>
      </c>
      <c r="J250" s="145">
        <f>J249+D250*ボスレベル帯!$D49</f>
        <v>16830000</v>
      </c>
      <c r="K250" s="145">
        <f>K249+E250*ボスレベル帯!$D49</f>
        <v>9460</v>
      </c>
      <c r="L250" s="145">
        <f>L249+F250*ボスレベル帯!$D49</f>
        <v>1640</v>
      </c>
      <c r="M250" s="145">
        <f>M249+G250*ボスレベル帯!$D49</f>
        <v>4806.6666666666661</v>
      </c>
      <c r="N250" s="145">
        <f>N249+H250*ボスレベル帯!$D49</f>
        <v>690</v>
      </c>
    </row>
    <row r="251" spans="1:15">
      <c r="A251" s="37">
        <f t="shared" si="4"/>
        <v>248</v>
      </c>
      <c r="B251" s="38">
        <v>5</v>
      </c>
      <c r="C251" s="38">
        <v>48</v>
      </c>
      <c r="D251" s="143">
        <v>800000</v>
      </c>
      <c r="E251" s="144">
        <v>100</v>
      </c>
      <c r="F251" s="143">
        <v>40</v>
      </c>
      <c r="G251" s="144">
        <v>180</v>
      </c>
      <c r="H251" s="144">
        <v>30</v>
      </c>
      <c r="J251" s="145">
        <f>J250+D251*ボスレベル帯!$D50</f>
        <v>18430000</v>
      </c>
      <c r="K251" s="145">
        <f>K250+E251*ボスレベル帯!$D50</f>
        <v>9660</v>
      </c>
      <c r="L251" s="145">
        <f>L250+F251*ボスレベル帯!$D50</f>
        <v>1720</v>
      </c>
      <c r="M251" s="145">
        <f>M250+G251*ボスレベル帯!$D50</f>
        <v>5166.6666666666661</v>
      </c>
      <c r="N251" s="145">
        <f>N250+H251*ボスレベル帯!$D50</f>
        <v>750</v>
      </c>
    </row>
    <row r="252" spans="1:15">
      <c r="A252" s="37">
        <f t="shared" si="4"/>
        <v>249</v>
      </c>
      <c r="B252" s="38">
        <v>5</v>
      </c>
      <c r="C252" s="38">
        <v>49</v>
      </c>
      <c r="D252" s="143">
        <v>900000</v>
      </c>
      <c r="E252" s="144">
        <v>0</v>
      </c>
      <c r="F252" s="143">
        <v>40</v>
      </c>
      <c r="G252" s="144">
        <v>200</v>
      </c>
      <c r="H252" s="144">
        <v>0</v>
      </c>
      <c r="J252" s="145">
        <f>J251+D252*ボスレベル帯!$D51</f>
        <v>20230000</v>
      </c>
      <c r="K252" s="145">
        <f>K251+E252*ボスレベル帯!$D51</f>
        <v>9660</v>
      </c>
      <c r="L252" s="145">
        <f>L251+F252*ボスレベル帯!$D51</f>
        <v>1800</v>
      </c>
      <c r="M252" s="145">
        <f>M251+G252*ボスレベル帯!$D51</f>
        <v>5566.6666666666661</v>
      </c>
      <c r="N252" s="145">
        <f>N251+H252*ボスレベル帯!$D51</f>
        <v>750</v>
      </c>
    </row>
    <row r="253" spans="1:15">
      <c r="A253" s="37">
        <f t="shared" si="4"/>
        <v>250</v>
      </c>
      <c r="B253" s="38">
        <v>5</v>
      </c>
      <c r="C253" s="38">
        <v>50</v>
      </c>
      <c r="D253" s="143">
        <v>900000</v>
      </c>
      <c r="E253" s="144">
        <v>400</v>
      </c>
      <c r="F253" s="143">
        <v>100</v>
      </c>
      <c r="G253" s="144">
        <v>250</v>
      </c>
      <c r="H253" s="144">
        <v>120</v>
      </c>
      <c r="J253" s="145">
        <f>J252+D253*ボスレベル帯!$D52</f>
        <v>22030000</v>
      </c>
      <c r="K253" s="145">
        <f>K252+E253*ボスレベル帯!$D52</f>
        <v>10460</v>
      </c>
      <c r="L253" s="145">
        <f>L252+F253*ボスレベル帯!$D52</f>
        <v>2000</v>
      </c>
      <c r="M253" s="145">
        <f>M252+G253*ボスレベル帯!$D52</f>
        <v>6066.6666666666661</v>
      </c>
      <c r="N253" s="145">
        <f>N252+H253*ボスレベル帯!$D52</f>
        <v>990</v>
      </c>
    </row>
    <row r="254" spans="1:15">
      <c r="A254" s="154">
        <f>ROW()-3</f>
        <v>251</v>
      </c>
      <c r="B254" s="155">
        <v>6</v>
      </c>
      <c r="C254" s="155">
        <v>1</v>
      </c>
      <c r="D254" s="156">
        <v>10000</v>
      </c>
      <c r="E254" s="136">
        <v>0</v>
      </c>
      <c r="F254" s="156">
        <v>0</v>
      </c>
      <c r="G254" s="136">
        <v>10</v>
      </c>
      <c r="H254" s="136">
        <v>0</v>
      </c>
      <c r="J254" s="145">
        <f>キングボス!T9+D254*(ボスレベル帯!$D4-1)</f>
        <v>1010000</v>
      </c>
      <c r="K254" s="145">
        <f>キングボス!V9+E254*(ボスレベル帯!$D4-1)</f>
        <v>7500</v>
      </c>
      <c r="L254" s="145">
        <f>キングボス!W9+F254*(ボスレベル帯!$D4-1)</f>
        <v>1000</v>
      </c>
      <c r="M254" s="145">
        <f>キングボス!X9+G254*(ボスレベル帯!$D4-1)</f>
        <v>310</v>
      </c>
      <c r="N254" s="145">
        <f>キングボス!Y9+H254*(ボスレベル帯!$D4-1)</f>
        <v>45</v>
      </c>
      <c r="O254" s="2" t="str">
        <f>VLOOKUP(B254,キングボス!A:C,3,FALSE)</f>
        <v>ｼｬﾙ･ﾊﾟﾚｱｽ</v>
      </c>
    </row>
    <row r="255" spans="1:15">
      <c r="A255" s="154">
        <f t="shared" si="4"/>
        <v>252</v>
      </c>
      <c r="B255" s="155">
        <v>6</v>
      </c>
      <c r="C255" s="155">
        <v>2</v>
      </c>
      <c r="D255" s="156">
        <v>10000</v>
      </c>
      <c r="E255" s="136">
        <v>0</v>
      </c>
      <c r="F255" s="156">
        <v>0</v>
      </c>
      <c r="G255" s="136">
        <v>10</v>
      </c>
      <c r="H255" s="136">
        <v>0</v>
      </c>
      <c r="J255" s="145">
        <f>J254+D255*ボスレベル帯!$D4</f>
        <v>1030000</v>
      </c>
      <c r="K255" s="145">
        <f>K254+E255*ボスレベル帯!$D4</f>
        <v>7500</v>
      </c>
      <c r="L255" s="145">
        <f>L254+F255*ボスレベル帯!$D4</f>
        <v>1000</v>
      </c>
      <c r="M255" s="145">
        <f>M254+G255*ボスレベル帯!$D4</f>
        <v>330</v>
      </c>
      <c r="N255" s="145">
        <f>N254+H255*ボスレベル帯!$D4</f>
        <v>45</v>
      </c>
    </row>
    <row r="256" spans="1:15">
      <c r="A256" s="154">
        <f t="shared" si="4"/>
        <v>253</v>
      </c>
      <c r="B256" s="155">
        <v>6</v>
      </c>
      <c r="C256" s="155">
        <v>3</v>
      </c>
      <c r="D256" s="156">
        <v>10000</v>
      </c>
      <c r="E256" s="136">
        <v>10</v>
      </c>
      <c r="F256" s="156">
        <v>0</v>
      </c>
      <c r="G256" s="136">
        <v>20</v>
      </c>
      <c r="H256" s="136">
        <v>0</v>
      </c>
      <c r="J256" s="145">
        <f>J255+D256*ボスレベル帯!$D5</f>
        <v>1050000</v>
      </c>
      <c r="K256" s="145">
        <f>K255+E256*ボスレベル帯!$D5</f>
        <v>7520</v>
      </c>
      <c r="L256" s="145">
        <f>L255+F256*ボスレベル帯!$D5</f>
        <v>1000</v>
      </c>
      <c r="M256" s="145">
        <f>M255+G256*ボスレベル帯!$D5</f>
        <v>370</v>
      </c>
      <c r="N256" s="145">
        <f>N255+H256*ボスレベル帯!$D5</f>
        <v>45</v>
      </c>
    </row>
    <row r="257" spans="1:14">
      <c r="A257" s="154">
        <f t="shared" si="4"/>
        <v>254</v>
      </c>
      <c r="B257" s="155">
        <v>6</v>
      </c>
      <c r="C257" s="155">
        <v>4</v>
      </c>
      <c r="D257" s="156">
        <v>10000</v>
      </c>
      <c r="E257" s="136">
        <v>0</v>
      </c>
      <c r="F257" s="156">
        <v>0</v>
      </c>
      <c r="G257" s="136">
        <v>10</v>
      </c>
      <c r="H257" s="136">
        <v>0</v>
      </c>
      <c r="J257" s="145">
        <f>J256+D257*ボスレベル帯!$D6</f>
        <v>1070000</v>
      </c>
      <c r="K257" s="145">
        <f>K256+E257*ボスレベル帯!$D6</f>
        <v>7520</v>
      </c>
      <c r="L257" s="145">
        <f>L256+F257*ボスレベル帯!$D6</f>
        <v>1000</v>
      </c>
      <c r="M257" s="145">
        <f>M256+G257*ボスレベル帯!$D6</f>
        <v>390</v>
      </c>
      <c r="N257" s="145">
        <f>N256+H257*ボスレベル帯!$D6</f>
        <v>45</v>
      </c>
    </row>
    <row r="258" spans="1:14">
      <c r="A258" s="154">
        <f t="shared" si="4"/>
        <v>255</v>
      </c>
      <c r="B258" s="155">
        <v>6</v>
      </c>
      <c r="C258" s="155">
        <v>5</v>
      </c>
      <c r="D258" s="156">
        <v>10000</v>
      </c>
      <c r="E258" s="136">
        <v>0</v>
      </c>
      <c r="F258" s="156">
        <v>40</v>
      </c>
      <c r="G258" s="136">
        <v>20</v>
      </c>
      <c r="H258" s="136">
        <v>0</v>
      </c>
      <c r="J258" s="145">
        <f>J257+D258*ボスレベル帯!$D7</f>
        <v>1090000</v>
      </c>
      <c r="K258" s="145">
        <f>K257+E258*ボスレベル帯!$D7</f>
        <v>7520</v>
      </c>
      <c r="L258" s="145">
        <f>L257+F258*ボスレベル帯!$D7</f>
        <v>1080</v>
      </c>
      <c r="M258" s="145">
        <f>M257+G258*ボスレベル帯!$D7</f>
        <v>430</v>
      </c>
      <c r="N258" s="145">
        <f>N257+H258*ボスレベル帯!$D7</f>
        <v>45</v>
      </c>
    </row>
    <row r="259" spans="1:14">
      <c r="A259" s="154">
        <f t="shared" si="4"/>
        <v>256</v>
      </c>
      <c r="B259" s="155">
        <v>6</v>
      </c>
      <c r="C259" s="155">
        <v>6</v>
      </c>
      <c r="D259" s="156">
        <v>50000</v>
      </c>
      <c r="E259" s="136">
        <v>20</v>
      </c>
      <c r="F259" s="156">
        <v>10</v>
      </c>
      <c r="G259" s="136">
        <v>30</v>
      </c>
      <c r="H259" s="136">
        <v>10</v>
      </c>
      <c r="J259" s="145">
        <f>J258+D259*ボスレベル帯!$D8</f>
        <v>1190000</v>
      </c>
      <c r="K259" s="145">
        <f>K258+E259*ボスレベル帯!$D8</f>
        <v>7560</v>
      </c>
      <c r="L259" s="145">
        <f>L258+F259*ボスレベル帯!$D8</f>
        <v>1100</v>
      </c>
      <c r="M259" s="145">
        <f>M258+G259*ボスレベル帯!$D8</f>
        <v>490</v>
      </c>
      <c r="N259" s="145">
        <f>N258+H259*ボスレベル帯!$D8</f>
        <v>65</v>
      </c>
    </row>
    <row r="260" spans="1:14">
      <c r="A260" s="154">
        <f t="shared" si="4"/>
        <v>257</v>
      </c>
      <c r="B260" s="155">
        <v>6</v>
      </c>
      <c r="C260" s="155">
        <v>7</v>
      </c>
      <c r="D260" s="156">
        <v>50000</v>
      </c>
      <c r="E260" s="136">
        <v>0</v>
      </c>
      <c r="F260" s="156">
        <v>10</v>
      </c>
      <c r="G260" s="136">
        <v>10</v>
      </c>
      <c r="H260" s="136">
        <v>0</v>
      </c>
      <c r="J260" s="145">
        <f>J259+D260*ボスレベル帯!$D9</f>
        <v>1290000</v>
      </c>
      <c r="K260" s="145">
        <f>K259+E260*ボスレベル帯!$D9</f>
        <v>7560</v>
      </c>
      <c r="L260" s="145">
        <f>L259+F260*ボスレベル帯!$D9</f>
        <v>1120</v>
      </c>
      <c r="M260" s="145">
        <f>M259+G260*ボスレベル帯!$D9</f>
        <v>510</v>
      </c>
      <c r="N260" s="145">
        <f>N259+H260*ボスレベル帯!$D9</f>
        <v>65</v>
      </c>
    </row>
    <row r="261" spans="1:14">
      <c r="A261" s="154">
        <f t="shared" si="4"/>
        <v>258</v>
      </c>
      <c r="B261" s="155">
        <v>6</v>
      </c>
      <c r="C261" s="155">
        <v>8</v>
      </c>
      <c r="D261" s="156">
        <v>50000</v>
      </c>
      <c r="E261" s="136">
        <v>0</v>
      </c>
      <c r="F261" s="156">
        <v>10</v>
      </c>
      <c r="G261" s="136">
        <v>10</v>
      </c>
      <c r="H261" s="136">
        <v>0</v>
      </c>
      <c r="J261" s="145">
        <f>J260+D261*ボスレベル帯!$D10</f>
        <v>1390000</v>
      </c>
      <c r="K261" s="145">
        <f>K260+E261*ボスレベル帯!$D10</f>
        <v>7560</v>
      </c>
      <c r="L261" s="145">
        <f>L260+F261*ボスレベル帯!$D10</f>
        <v>1140</v>
      </c>
      <c r="M261" s="145">
        <f>M260+G261*ボスレベル帯!$D10</f>
        <v>530</v>
      </c>
      <c r="N261" s="145">
        <f>N260+H261*ボスレベル帯!$D10</f>
        <v>65</v>
      </c>
    </row>
    <row r="262" spans="1:14">
      <c r="A262" s="154">
        <f t="shared" si="4"/>
        <v>259</v>
      </c>
      <c r="B262" s="155">
        <v>6</v>
      </c>
      <c r="C262" s="155">
        <v>9</v>
      </c>
      <c r="D262" s="156">
        <v>50000</v>
      </c>
      <c r="E262" s="136">
        <v>0</v>
      </c>
      <c r="F262" s="156">
        <v>10</v>
      </c>
      <c r="G262" s="136">
        <v>10</v>
      </c>
      <c r="H262" s="136">
        <v>0</v>
      </c>
      <c r="J262" s="145">
        <f>J261+D262*ボスレベル帯!$D11</f>
        <v>1490000</v>
      </c>
      <c r="K262" s="145">
        <f>K261+E262*ボスレベル帯!$D11</f>
        <v>7560</v>
      </c>
      <c r="L262" s="145">
        <f>L261+F262*ボスレベル帯!$D11</f>
        <v>1160</v>
      </c>
      <c r="M262" s="145">
        <f>M261+G262*ボスレベル帯!$D11</f>
        <v>550</v>
      </c>
      <c r="N262" s="145">
        <f>N261+H262*ボスレベル帯!$D11</f>
        <v>65</v>
      </c>
    </row>
    <row r="263" spans="1:14">
      <c r="A263" s="154">
        <f t="shared" si="4"/>
        <v>260</v>
      </c>
      <c r="B263" s="155">
        <v>6</v>
      </c>
      <c r="C263" s="155">
        <v>10</v>
      </c>
      <c r="D263" s="156">
        <v>50000</v>
      </c>
      <c r="E263" s="136">
        <v>30</v>
      </c>
      <c r="F263" s="156">
        <v>40</v>
      </c>
      <c r="G263" s="136">
        <v>50</v>
      </c>
      <c r="H263" s="136">
        <v>0</v>
      </c>
      <c r="J263" s="145">
        <f>J262+D263*ボスレベル帯!$D12</f>
        <v>1590000</v>
      </c>
      <c r="K263" s="145">
        <f>K262+E263*ボスレベル帯!$D12</f>
        <v>7620</v>
      </c>
      <c r="L263" s="145">
        <f>L262+F263*ボスレベル帯!$D12</f>
        <v>1240</v>
      </c>
      <c r="M263" s="145">
        <f>M262+G263*ボスレベル帯!$D12</f>
        <v>650</v>
      </c>
      <c r="N263" s="145">
        <f>N262+H263*ボスレベル帯!$D12</f>
        <v>65</v>
      </c>
    </row>
    <row r="264" spans="1:14">
      <c r="A264" s="154">
        <f t="shared" si="4"/>
        <v>261</v>
      </c>
      <c r="B264" s="155">
        <v>6</v>
      </c>
      <c r="C264" s="155">
        <v>11</v>
      </c>
      <c r="D264" s="156">
        <v>50000</v>
      </c>
      <c r="E264" s="136">
        <v>0</v>
      </c>
      <c r="F264" s="156">
        <v>10</v>
      </c>
      <c r="G264" s="136">
        <v>10</v>
      </c>
      <c r="H264" s="136">
        <v>10</v>
      </c>
      <c r="J264" s="145">
        <f>J263+D264*ボスレベル帯!$D13</f>
        <v>1690000</v>
      </c>
      <c r="K264" s="145">
        <f>K263+E264*ボスレベル帯!$D13</f>
        <v>7620</v>
      </c>
      <c r="L264" s="145">
        <f>L263+F264*ボスレベル帯!$D13</f>
        <v>1260</v>
      </c>
      <c r="M264" s="145">
        <f>M263+G264*ボスレベル帯!$D13</f>
        <v>670</v>
      </c>
      <c r="N264" s="145">
        <f>N263+H264*ボスレベル帯!$D13</f>
        <v>85</v>
      </c>
    </row>
    <row r="265" spans="1:14">
      <c r="A265" s="154">
        <f t="shared" si="4"/>
        <v>262</v>
      </c>
      <c r="B265" s="155">
        <v>6</v>
      </c>
      <c r="C265" s="155">
        <v>12</v>
      </c>
      <c r="D265" s="156">
        <v>50000</v>
      </c>
      <c r="E265" s="136">
        <v>0</v>
      </c>
      <c r="F265" s="156">
        <v>10</v>
      </c>
      <c r="G265" s="136">
        <v>10</v>
      </c>
      <c r="H265" s="136">
        <v>0</v>
      </c>
      <c r="J265" s="145">
        <f>J264+D265*ボスレベル帯!$D14</f>
        <v>1790000</v>
      </c>
      <c r="K265" s="145">
        <f>K264+E265*ボスレベル帯!$D14</f>
        <v>7620</v>
      </c>
      <c r="L265" s="145">
        <f>L264+F265*ボスレベル帯!$D14</f>
        <v>1280</v>
      </c>
      <c r="M265" s="145">
        <f>M264+G265*ボスレベル帯!$D14</f>
        <v>690</v>
      </c>
      <c r="N265" s="145">
        <f>N264+H265*ボスレベル帯!$D14</f>
        <v>85</v>
      </c>
    </row>
    <row r="266" spans="1:14">
      <c r="A266" s="154">
        <f t="shared" si="4"/>
        <v>263</v>
      </c>
      <c r="B266" s="155">
        <v>6</v>
      </c>
      <c r="C266" s="155">
        <v>13</v>
      </c>
      <c r="D266" s="156">
        <v>50000</v>
      </c>
      <c r="E266" s="136">
        <v>0</v>
      </c>
      <c r="F266" s="156">
        <v>10</v>
      </c>
      <c r="G266" s="136">
        <v>10</v>
      </c>
      <c r="H266" s="136">
        <v>0</v>
      </c>
      <c r="J266" s="145">
        <f>J265+D266*ボスレベル帯!$D15</f>
        <v>1890000</v>
      </c>
      <c r="K266" s="145">
        <f>K265+E266*ボスレベル帯!$D15</f>
        <v>7620</v>
      </c>
      <c r="L266" s="145">
        <f>L265+F266*ボスレベル帯!$D15</f>
        <v>1300</v>
      </c>
      <c r="M266" s="145">
        <f>M265+G266*ボスレベル帯!$D15</f>
        <v>710</v>
      </c>
      <c r="N266" s="145">
        <f>N265+H266*ボスレベル帯!$D15</f>
        <v>85</v>
      </c>
    </row>
    <row r="267" spans="1:14">
      <c r="A267" s="154">
        <f t="shared" si="4"/>
        <v>264</v>
      </c>
      <c r="B267" s="155">
        <v>6</v>
      </c>
      <c r="C267" s="155">
        <v>14</v>
      </c>
      <c r="D267" s="156">
        <v>50000</v>
      </c>
      <c r="E267" s="136">
        <v>0</v>
      </c>
      <c r="F267" s="156">
        <v>10</v>
      </c>
      <c r="G267" s="136">
        <v>10</v>
      </c>
      <c r="H267" s="136">
        <v>0</v>
      </c>
      <c r="J267" s="145">
        <f>J266+D267*ボスレベル帯!$D16</f>
        <v>1990000</v>
      </c>
      <c r="K267" s="145">
        <f>K266+E267*ボスレベル帯!$D16</f>
        <v>7620</v>
      </c>
      <c r="L267" s="145">
        <f>L266+F267*ボスレベル帯!$D16</f>
        <v>1320</v>
      </c>
      <c r="M267" s="145">
        <f>M266+G267*ボスレベル帯!$D16</f>
        <v>730</v>
      </c>
      <c r="N267" s="145">
        <f>N266+H267*ボスレベル帯!$D16</f>
        <v>85</v>
      </c>
    </row>
    <row r="268" spans="1:14">
      <c r="A268" s="154">
        <f t="shared" si="4"/>
        <v>265</v>
      </c>
      <c r="B268" s="155">
        <v>6</v>
      </c>
      <c r="C268" s="155">
        <v>15</v>
      </c>
      <c r="D268" s="156">
        <v>50000</v>
      </c>
      <c r="E268" s="136">
        <v>50</v>
      </c>
      <c r="F268" s="156">
        <v>30</v>
      </c>
      <c r="G268" s="136">
        <v>50</v>
      </c>
      <c r="H268" s="136">
        <v>0</v>
      </c>
      <c r="J268" s="145">
        <f>J267+D268*ボスレベル帯!$D17</f>
        <v>2090000</v>
      </c>
      <c r="K268" s="145">
        <f>K267+E268*ボスレベル帯!$D17</f>
        <v>7720</v>
      </c>
      <c r="L268" s="145">
        <f>L267+F268*ボスレベル帯!$D17</f>
        <v>1380</v>
      </c>
      <c r="M268" s="145">
        <f>M267+G268*ボスレベル帯!$D17</f>
        <v>830</v>
      </c>
      <c r="N268" s="145">
        <f>N267+H268*ボスレベル帯!$D17</f>
        <v>85</v>
      </c>
    </row>
    <row r="269" spans="1:14">
      <c r="A269" s="154">
        <f t="shared" ref="A269:A303" si="5">ROW()-3</f>
        <v>266</v>
      </c>
      <c r="B269" s="155">
        <v>6</v>
      </c>
      <c r="C269" s="155">
        <v>16</v>
      </c>
      <c r="D269" s="156">
        <v>100000</v>
      </c>
      <c r="E269" s="136">
        <v>30</v>
      </c>
      <c r="F269" s="156">
        <v>10</v>
      </c>
      <c r="G269" s="136">
        <v>30</v>
      </c>
      <c r="H269" s="136">
        <v>0</v>
      </c>
      <c r="J269" s="145">
        <f>J268+D269*ボスレベル帯!$D18</f>
        <v>2290000</v>
      </c>
      <c r="K269" s="145">
        <f>K268+E269*ボスレベル帯!$D18</f>
        <v>7780</v>
      </c>
      <c r="L269" s="145">
        <f>L268+F269*ボスレベル帯!$D18</f>
        <v>1400</v>
      </c>
      <c r="M269" s="145">
        <f>M268+G269*ボスレベル帯!$D18</f>
        <v>890</v>
      </c>
      <c r="N269" s="145">
        <f>N268+H269*ボスレベル帯!$D18</f>
        <v>85</v>
      </c>
    </row>
    <row r="270" spans="1:14">
      <c r="A270" s="154">
        <f t="shared" si="5"/>
        <v>267</v>
      </c>
      <c r="B270" s="155">
        <v>6</v>
      </c>
      <c r="C270" s="155">
        <v>17</v>
      </c>
      <c r="D270" s="156">
        <v>100000</v>
      </c>
      <c r="E270" s="136">
        <v>0</v>
      </c>
      <c r="F270" s="156">
        <v>10</v>
      </c>
      <c r="G270" s="136">
        <v>10</v>
      </c>
      <c r="H270" s="136">
        <v>0</v>
      </c>
      <c r="J270" s="145">
        <f>J269+D270*ボスレベル帯!$D19</f>
        <v>2490000</v>
      </c>
      <c r="K270" s="145">
        <f>K269+E270*ボスレベル帯!$D19</f>
        <v>7780</v>
      </c>
      <c r="L270" s="145">
        <f>L269+F270*ボスレベル帯!$D19</f>
        <v>1420</v>
      </c>
      <c r="M270" s="145">
        <f>M269+G270*ボスレベル帯!$D19</f>
        <v>910</v>
      </c>
      <c r="N270" s="145">
        <f>N269+H270*ボスレベル帯!$D19</f>
        <v>85</v>
      </c>
    </row>
    <row r="271" spans="1:14">
      <c r="A271" s="154">
        <f t="shared" si="5"/>
        <v>268</v>
      </c>
      <c r="B271" s="155">
        <v>6</v>
      </c>
      <c r="C271" s="155">
        <v>18</v>
      </c>
      <c r="D271" s="156">
        <v>100000</v>
      </c>
      <c r="E271" s="136">
        <v>0</v>
      </c>
      <c r="F271" s="156">
        <v>10</v>
      </c>
      <c r="G271" s="136">
        <v>10</v>
      </c>
      <c r="H271" s="136">
        <v>0</v>
      </c>
      <c r="J271" s="145">
        <f>J270+D271*ボスレベル帯!$D20</f>
        <v>2690000</v>
      </c>
      <c r="K271" s="145">
        <f>K270+E271*ボスレベル帯!$D20</f>
        <v>7780</v>
      </c>
      <c r="L271" s="145">
        <f>L270+F271*ボスレベル帯!$D20</f>
        <v>1440</v>
      </c>
      <c r="M271" s="145">
        <f>M270+G271*ボスレベル帯!$D20</f>
        <v>930</v>
      </c>
      <c r="N271" s="145">
        <f>N270+H271*ボスレベル帯!$D20</f>
        <v>85</v>
      </c>
    </row>
    <row r="272" spans="1:14">
      <c r="A272" s="154">
        <f t="shared" si="5"/>
        <v>269</v>
      </c>
      <c r="B272" s="155">
        <v>6</v>
      </c>
      <c r="C272" s="155">
        <v>19</v>
      </c>
      <c r="D272" s="156">
        <v>100000</v>
      </c>
      <c r="E272" s="136">
        <v>0</v>
      </c>
      <c r="F272" s="156">
        <v>10</v>
      </c>
      <c r="G272" s="136">
        <v>13.333333333333334</v>
      </c>
      <c r="H272" s="136">
        <v>0</v>
      </c>
      <c r="J272" s="145">
        <f>J271+D272*ボスレベル帯!$D21</f>
        <v>2890000</v>
      </c>
      <c r="K272" s="145">
        <f>K271+E272*ボスレベル帯!$D21</f>
        <v>7780</v>
      </c>
      <c r="L272" s="145">
        <f>L271+F272*ボスレベル帯!$D21</f>
        <v>1460</v>
      </c>
      <c r="M272" s="145">
        <f>M271+G272*ボスレベル帯!$D21</f>
        <v>956.66666666666663</v>
      </c>
      <c r="N272" s="145">
        <f>N271+H272*ボスレベル帯!$D21</f>
        <v>85</v>
      </c>
    </row>
    <row r="273" spans="1:14">
      <c r="A273" s="154">
        <f t="shared" si="5"/>
        <v>270</v>
      </c>
      <c r="B273" s="155">
        <v>6</v>
      </c>
      <c r="C273" s="155">
        <v>20</v>
      </c>
      <c r="D273" s="156">
        <v>100000</v>
      </c>
      <c r="E273" s="136">
        <v>30</v>
      </c>
      <c r="F273" s="156">
        <v>40</v>
      </c>
      <c r="G273" s="136">
        <v>60</v>
      </c>
      <c r="H273" s="136">
        <v>10</v>
      </c>
      <c r="J273" s="145">
        <f>J272+D273*ボスレベル帯!$D22</f>
        <v>3090000</v>
      </c>
      <c r="K273" s="145">
        <f>K272+E273*ボスレベル帯!$D22</f>
        <v>7840</v>
      </c>
      <c r="L273" s="145">
        <f>L272+F273*ボスレベル帯!$D22</f>
        <v>1540</v>
      </c>
      <c r="M273" s="145">
        <f>M272+G273*ボスレベル帯!$D22</f>
        <v>1076.6666666666665</v>
      </c>
      <c r="N273" s="145">
        <f>N272+H273*ボスレベル帯!$D22</f>
        <v>105</v>
      </c>
    </row>
    <row r="274" spans="1:14">
      <c r="A274" s="154">
        <f t="shared" si="5"/>
        <v>271</v>
      </c>
      <c r="B274" s="155">
        <v>6</v>
      </c>
      <c r="C274" s="155">
        <v>21</v>
      </c>
      <c r="D274" s="156">
        <v>300000</v>
      </c>
      <c r="E274" s="136">
        <v>80</v>
      </c>
      <c r="F274" s="156">
        <v>10</v>
      </c>
      <c r="G274" s="136">
        <v>100</v>
      </c>
      <c r="H274" s="136">
        <v>20</v>
      </c>
      <c r="J274" s="145">
        <f>J273+D274*ボスレベル帯!$D23</f>
        <v>3690000</v>
      </c>
      <c r="K274" s="145">
        <f>K273+E274*ボスレベル帯!$D23</f>
        <v>8000</v>
      </c>
      <c r="L274" s="145">
        <f>L273+F274*ボスレベル帯!$D23</f>
        <v>1560</v>
      </c>
      <c r="M274" s="145">
        <f>M273+G274*ボスレベル帯!$D23</f>
        <v>1276.6666666666665</v>
      </c>
      <c r="N274" s="145">
        <f>N273+H274*ボスレベル帯!$D23</f>
        <v>145</v>
      </c>
    </row>
    <row r="275" spans="1:14">
      <c r="A275" s="154">
        <f t="shared" si="5"/>
        <v>272</v>
      </c>
      <c r="B275" s="155">
        <v>6</v>
      </c>
      <c r="C275" s="155">
        <v>22</v>
      </c>
      <c r="D275" s="156">
        <v>300000</v>
      </c>
      <c r="E275" s="136">
        <v>0</v>
      </c>
      <c r="F275" s="156">
        <v>10</v>
      </c>
      <c r="G275" s="136">
        <v>33.333333333333336</v>
      </c>
      <c r="H275" s="136">
        <v>0</v>
      </c>
      <c r="J275" s="145">
        <f>J274+D275*ボスレベル帯!$D24</f>
        <v>4290000</v>
      </c>
      <c r="K275" s="145">
        <f>K274+E275*ボスレベル帯!$D24</f>
        <v>8000</v>
      </c>
      <c r="L275" s="145">
        <f>L274+F275*ボスレベル帯!$D24</f>
        <v>1580</v>
      </c>
      <c r="M275" s="145">
        <f>M274+G275*ボスレベル帯!$D24</f>
        <v>1343.3333333333333</v>
      </c>
      <c r="N275" s="145">
        <f>N274+H275*ボスレベル帯!$D24</f>
        <v>145</v>
      </c>
    </row>
    <row r="276" spans="1:14">
      <c r="A276" s="154">
        <f t="shared" si="5"/>
        <v>273</v>
      </c>
      <c r="B276" s="155">
        <v>6</v>
      </c>
      <c r="C276" s="155">
        <v>23</v>
      </c>
      <c r="D276" s="156">
        <v>300000</v>
      </c>
      <c r="E276" s="136">
        <v>0</v>
      </c>
      <c r="F276" s="156">
        <v>10</v>
      </c>
      <c r="G276" s="136">
        <v>40</v>
      </c>
      <c r="H276" s="136">
        <v>0</v>
      </c>
      <c r="J276" s="145">
        <f>J275+D276*ボスレベル帯!$D25</f>
        <v>4890000</v>
      </c>
      <c r="K276" s="145">
        <f>K275+E276*ボスレベル帯!$D25</f>
        <v>8000</v>
      </c>
      <c r="L276" s="145">
        <f>L275+F276*ボスレベル帯!$D25</f>
        <v>1600</v>
      </c>
      <c r="M276" s="145">
        <f>M275+G276*ボスレベル帯!$D25</f>
        <v>1423.3333333333333</v>
      </c>
      <c r="N276" s="145">
        <f>N275+H276*ボスレベル帯!$D25</f>
        <v>145</v>
      </c>
    </row>
    <row r="277" spans="1:14">
      <c r="A277" s="154">
        <f t="shared" si="5"/>
        <v>274</v>
      </c>
      <c r="B277" s="155">
        <v>6</v>
      </c>
      <c r="C277" s="155">
        <v>24</v>
      </c>
      <c r="D277" s="156">
        <v>300000</v>
      </c>
      <c r="E277" s="136">
        <v>0</v>
      </c>
      <c r="F277" s="156">
        <v>10</v>
      </c>
      <c r="G277" s="136">
        <v>46.666666666666664</v>
      </c>
      <c r="H277" s="136">
        <v>0</v>
      </c>
      <c r="J277" s="145">
        <f>J276+D277*ボスレベル帯!$D26</f>
        <v>5490000</v>
      </c>
      <c r="K277" s="145">
        <f>K276+E277*ボスレベル帯!$D26</f>
        <v>8000</v>
      </c>
      <c r="L277" s="145">
        <f>L276+F277*ボスレベル帯!$D26</f>
        <v>1620</v>
      </c>
      <c r="M277" s="145">
        <f>M276+G277*ボスレベル帯!$D26</f>
        <v>1516.6666666666665</v>
      </c>
      <c r="N277" s="145">
        <f>N276+H277*ボスレベル帯!$D26</f>
        <v>145</v>
      </c>
    </row>
    <row r="278" spans="1:14">
      <c r="A278" s="154">
        <f t="shared" si="5"/>
        <v>275</v>
      </c>
      <c r="B278" s="155">
        <v>6</v>
      </c>
      <c r="C278" s="155">
        <v>25</v>
      </c>
      <c r="D278" s="156">
        <v>300000</v>
      </c>
      <c r="E278" s="136">
        <v>0</v>
      </c>
      <c r="F278" s="156">
        <v>40</v>
      </c>
      <c r="G278" s="136">
        <v>55</v>
      </c>
      <c r="H278" s="136">
        <v>0</v>
      </c>
      <c r="J278" s="145">
        <f>J277+D278*ボスレベル帯!$D27</f>
        <v>6090000</v>
      </c>
      <c r="K278" s="145">
        <f>K277+E278*ボスレベル帯!$D27</f>
        <v>8000</v>
      </c>
      <c r="L278" s="145">
        <f>L277+F278*ボスレベル帯!$D27</f>
        <v>1700</v>
      </c>
      <c r="M278" s="145">
        <f>M277+G278*ボスレベル帯!$D27</f>
        <v>1626.6666666666665</v>
      </c>
      <c r="N278" s="145">
        <f>N277+H278*ボスレベル帯!$D27</f>
        <v>145</v>
      </c>
    </row>
    <row r="279" spans="1:14">
      <c r="A279" s="154">
        <f t="shared" si="5"/>
        <v>276</v>
      </c>
      <c r="B279" s="155">
        <v>6</v>
      </c>
      <c r="C279" s="155">
        <v>26</v>
      </c>
      <c r="D279" s="156">
        <v>300000</v>
      </c>
      <c r="E279" s="136">
        <v>0</v>
      </c>
      <c r="F279" s="156">
        <v>10</v>
      </c>
      <c r="G279" s="136">
        <v>70</v>
      </c>
      <c r="H279" s="136">
        <v>0</v>
      </c>
      <c r="J279" s="145">
        <f>J278+D279*ボスレベル帯!$D28</f>
        <v>6690000</v>
      </c>
      <c r="K279" s="145">
        <f>K278+E279*ボスレベル帯!$D28</f>
        <v>8000</v>
      </c>
      <c r="L279" s="145">
        <f>L278+F279*ボスレベル帯!$D28</f>
        <v>1720</v>
      </c>
      <c r="M279" s="145">
        <f>M278+G279*ボスレベル帯!$D28</f>
        <v>1766.6666666666665</v>
      </c>
      <c r="N279" s="145">
        <f>N278+H279*ボスレベル帯!$D28</f>
        <v>145</v>
      </c>
    </row>
    <row r="280" spans="1:14">
      <c r="A280" s="154">
        <f t="shared" si="5"/>
        <v>277</v>
      </c>
      <c r="B280" s="155">
        <v>6</v>
      </c>
      <c r="C280" s="155">
        <v>27</v>
      </c>
      <c r="D280" s="156">
        <v>300000</v>
      </c>
      <c r="E280" s="136">
        <v>0</v>
      </c>
      <c r="F280" s="156">
        <v>10</v>
      </c>
      <c r="G280" s="136">
        <v>80</v>
      </c>
      <c r="H280" s="136">
        <v>0</v>
      </c>
      <c r="J280" s="145">
        <f>J279+D280*ボスレベル帯!$D29</f>
        <v>7290000</v>
      </c>
      <c r="K280" s="145">
        <f>K279+E280*ボスレベル帯!$D29</f>
        <v>8000</v>
      </c>
      <c r="L280" s="145">
        <f>L279+F280*ボスレベル帯!$D29</f>
        <v>1740</v>
      </c>
      <c r="M280" s="145">
        <f>M279+G280*ボスレベル帯!$D29</f>
        <v>1926.6666666666665</v>
      </c>
      <c r="N280" s="145">
        <f>N279+H280*ボスレベル帯!$D29</f>
        <v>145</v>
      </c>
    </row>
    <row r="281" spans="1:14">
      <c r="A281" s="154">
        <f t="shared" si="5"/>
        <v>278</v>
      </c>
      <c r="B281" s="155">
        <v>6</v>
      </c>
      <c r="C281" s="155">
        <v>28</v>
      </c>
      <c r="D281" s="156">
        <v>300000</v>
      </c>
      <c r="E281" s="136">
        <v>0</v>
      </c>
      <c r="F281" s="156">
        <v>10</v>
      </c>
      <c r="G281" s="136">
        <v>90</v>
      </c>
      <c r="H281" s="136">
        <v>0</v>
      </c>
      <c r="J281" s="145">
        <f>J280+D281*ボスレベル帯!$D30</f>
        <v>7890000</v>
      </c>
      <c r="K281" s="145">
        <f>K280+E281*ボスレベル帯!$D30</f>
        <v>8000</v>
      </c>
      <c r="L281" s="145">
        <f>L280+F281*ボスレベル帯!$D30</f>
        <v>1760</v>
      </c>
      <c r="M281" s="145">
        <f>M280+G281*ボスレベル帯!$D30</f>
        <v>2106.6666666666665</v>
      </c>
      <c r="N281" s="145">
        <f>N280+H281*ボスレベル帯!$D30</f>
        <v>145</v>
      </c>
    </row>
    <row r="282" spans="1:14">
      <c r="A282" s="154">
        <f t="shared" si="5"/>
        <v>279</v>
      </c>
      <c r="B282" s="155">
        <v>6</v>
      </c>
      <c r="C282" s="155">
        <v>29</v>
      </c>
      <c r="D282" s="156">
        <v>300000</v>
      </c>
      <c r="E282" s="136">
        <v>0</v>
      </c>
      <c r="F282" s="156">
        <v>10</v>
      </c>
      <c r="G282" s="136">
        <v>50</v>
      </c>
      <c r="H282" s="136">
        <v>0</v>
      </c>
      <c r="J282" s="145">
        <f>J281+D282*ボスレベル帯!$D31</f>
        <v>8490000</v>
      </c>
      <c r="K282" s="145">
        <f>K281+E282*ボスレベル帯!$D31</f>
        <v>8000</v>
      </c>
      <c r="L282" s="145">
        <f>L281+F282*ボスレベル帯!$D31</f>
        <v>1780</v>
      </c>
      <c r="M282" s="145">
        <f>M281+G282*ボスレベル帯!$D31</f>
        <v>2206.6666666666665</v>
      </c>
      <c r="N282" s="145">
        <f>N281+H282*ボスレベル帯!$D31</f>
        <v>145</v>
      </c>
    </row>
    <row r="283" spans="1:14">
      <c r="A283" s="154">
        <f t="shared" si="5"/>
        <v>280</v>
      </c>
      <c r="B283" s="155">
        <v>6</v>
      </c>
      <c r="C283" s="155">
        <v>30</v>
      </c>
      <c r="D283" s="156">
        <v>300000</v>
      </c>
      <c r="E283" s="136">
        <v>0</v>
      </c>
      <c r="F283" s="156">
        <v>50</v>
      </c>
      <c r="G283" s="136">
        <v>50</v>
      </c>
      <c r="H283" s="136">
        <v>0</v>
      </c>
      <c r="J283" s="145">
        <f>J282+D283*ボスレベル帯!$D32</f>
        <v>9090000</v>
      </c>
      <c r="K283" s="145">
        <f>K282+E283*ボスレベル帯!$D32</f>
        <v>8000</v>
      </c>
      <c r="L283" s="145">
        <f>L282+F283*ボスレベル帯!$D32</f>
        <v>1880</v>
      </c>
      <c r="M283" s="145">
        <f>M282+G283*ボスレベル帯!$D32</f>
        <v>2306.6666666666665</v>
      </c>
      <c r="N283" s="145">
        <f>N282+H283*ボスレベル帯!$D32</f>
        <v>145</v>
      </c>
    </row>
    <row r="284" spans="1:14">
      <c r="A284" s="154">
        <f t="shared" si="5"/>
        <v>281</v>
      </c>
      <c r="B284" s="155">
        <v>6</v>
      </c>
      <c r="C284" s="155">
        <v>31</v>
      </c>
      <c r="D284" s="156">
        <v>500000</v>
      </c>
      <c r="E284" s="136">
        <v>100</v>
      </c>
      <c r="F284" s="156">
        <v>10</v>
      </c>
      <c r="G284" s="136">
        <v>100</v>
      </c>
      <c r="H284" s="136">
        <v>50</v>
      </c>
      <c r="J284" s="145">
        <f>J283+D284*ボスレベル帯!$D33</f>
        <v>10090000</v>
      </c>
      <c r="K284" s="145">
        <f>K283+E284*ボスレベル帯!$D33</f>
        <v>8200</v>
      </c>
      <c r="L284" s="145">
        <f>L283+F284*ボスレベル帯!$D33</f>
        <v>1900</v>
      </c>
      <c r="M284" s="145">
        <f>M283+G284*ボスレベル帯!$D33</f>
        <v>2506.6666666666665</v>
      </c>
      <c r="N284" s="145">
        <f>N283+H284*ボスレベル帯!$D33</f>
        <v>245</v>
      </c>
    </row>
    <row r="285" spans="1:14">
      <c r="A285" s="154">
        <f t="shared" si="5"/>
        <v>282</v>
      </c>
      <c r="B285" s="155">
        <v>6</v>
      </c>
      <c r="C285" s="155">
        <v>32</v>
      </c>
      <c r="D285" s="156">
        <v>500000</v>
      </c>
      <c r="E285" s="136">
        <v>0</v>
      </c>
      <c r="F285" s="156">
        <v>10</v>
      </c>
      <c r="G285" s="136">
        <v>50</v>
      </c>
      <c r="H285" s="136">
        <v>0</v>
      </c>
      <c r="J285" s="145">
        <f>J284+D285*ボスレベル帯!$D34</f>
        <v>11090000</v>
      </c>
      <c r="K285" s="145">
        <f>K284+E285*ボスレベル帯!$D34</f>
        <v>8200</v>
      </c>
      <c r="L285" s="145">
        <f>L284+F285*ボスレベル帯!$D34</f>
        <v>1920</v>
      </c>
      <c r="M285" s="145">
        <f>M284+G285*ボスレベル帯!$D34</f>
        <v>2606.6666666666665</v>
      </c>
      <c r="N285" s="145">
        <f>N284+H285*ボスレベル帯!$D34</f>
        <v>245</v>
      </c>
    </row>
    <row r="286" spans="1:14">
      <c r="A286" s="154">
        <f t="shared" si="5"/>
        <v>283</v>
      </c>
      <c r="B286" s="155">
        <v>6</v>
      </c>
      <c r="C286" s="155">
        <v>33</v>
      </c>
      <c r="D286" s="156">
        <v>500000</v>
      </c>
      <c r="E286" s="136">
        <v>0</v>
      </c>
      <c r="F286" s="156">
        <v>10</v>
      </c>
      <c r="G286" s="136">
        <v>50</v>
      </c>
      <c r="H286" s="136">
        <v>0</v>
      </c>
      <c r="J286" s="145">
        <f>J285+D286*ボスレベル帯!$D35</f>
        <v>12090000</v>
      </c>
      <c r="K286" s="145">
        <f>K285+E286*ボスレベル帯!$D35</f>
        <v>8200</v>
      </c>
      <c r="L286" s="145">
        <f>L285+F286*ボスレベル帯!$D35</f>
        <v>1940</v>
      </c>
      <c r="M286" s="145">
        <f>M285+G286*ボスレベル帯!$D35</f>
        <v>2706.6666666666665</v>
      </c>
      <c r="N286" s="145">
        <f>N285+H286*ボスレベル帯!$D35</f>
        <v>245</v>
      </c>
    </row>
    <row r="287" spans="1:14">
      <c r="A287" s="154">
        <f t="shared" si="5"/>
        <v>284</v>
      </c>
      <c r="B287" s="155">
        <v>6</v>
      </c>
      <c r="C287" s="155">
        <v>34</v>
      </c>
      <c r="D287" s="156">
        <v>500000</v>
      </c>
      <c r="E287" s="136">
        <v>0</v>
      </c>
      <c r="F287" s="156">
        <v>10</v>
      </c>
      <c r="G287" s="136">
        <v>50</v>
      </c>
      <c r="H287" s="136">
        <v>0</v>
      </c>
      <c r="J287" s="145">
        <f>J286+D287*ボスレベル帯!$D36</f>
        <v>13090000</v>
      </c>
      <c r="K287" s="145">
        <f>K286+E287*ボスレベル帯!$D36</f>
        <v>8200</v>
      </c>
      <c r="L287" s="145">
        <f>L286+F287*ボスレベル帯!$D36</f>
        <v>1960</v>
      </c>
      <c r="M287" s="145">
        <f>M286+G287*ボスレベル帯!$D36</f>
        <v>2806.6666666666665</v>
      </c>
      <c r="N287" s="145">
        <f>N286+H287*ボスレベル帯!$D36</f>
        <v>245</v>
      </c>
    </row>
    <row r="288" spans="1:14">
      <c r="A288" s="154">
        <f t="shared" si="5"/>
        <v>285</v>
      </c>
      <c r="B288" s="155">
        <v>6</v>
      </c>
      <c r="C288" s="155">
        <v>35</v>
      </c>
      <c r="D288" s="156">
        <v>500000</v>
      </c>
      <c r="E288" s="136">
        <v>100</v>
      </c>
      <c r="F288" s="156">
        <v>40</v>
      </c>
      <c r="G288" s="136">
        <v>120</v>
      </c>
      <c r="H288" s="136">
        <v>20</v>
      </c>
      <c r="J288" s="145">
        <f>J287+D288*ボスレベル帯!$D37</f>
        <v>14090000</v>
      </c>
      <c r="K288" s="145">
        <f>K287+E288*ボスレベル帯!$D37</f>
        <v>8400</v>
      </c>
      <c r="L288" s="145">
        <f>L287+F288*ボスレベル帯!$D37</f>
        <v>2040</v>
      </c>
      <c r="M288" s="145">
        <f>M287+G288*ボスレベル帯!$D37</f>
        <v>3046.6666666666665</v>
      </c>
      <c r="N288" s="145">
        <f>N287+H288*ボスレベル帯!$D37</f>
        <v>285</v>
      </c>
    </row>
    <row r="289" spans="1:15">
      <c r="A289" s="154">
        <f t="shared" si="5"/>
        <v>286</v>
      </c>
      <c r="B289" s="155">
        <v>6</v>
      </c>
      <c r="C289" s="155">
        <v>36</v>
      </c>
      <c r="D289" s="156">
        <v>500000</v>
      </c>
      <c r="E289" s="136">
        <v>0</v>
      </c>
      <c r="F289" s="156">
        <v>10</v>
      </c>
      <c r="G289" s="136">
        <v>80</v>
      </c>
      <c r="H289" s="136">
        <v>0</v>
      </c>
      <c r="J289" s="145">
        <f>J288+D289*ボスレベル帯!$D38</f>
        <v>15090000</v>
      </c>
      <c r="K289" s="145">
        <f>K288+E289*ボスレベル帯!$D38</f>
        <v>8400</v>
      </c>
      <c r="L289" s="145">
        <f>L288+F289*ボスレベル帯!$D38</f>
        <v>2060</v>
      </c>
      <c r="M289" s="145">
        <f>M288+G289*ボスレベル帯!$D38</f>
        <v>3206.6666666666665</v>
      </c>
      <c r="N289" s="145">
        <f>N288+H289*ボスレベル帯!$D38</f>
        <v>285</v>
      </c>
    </row>
    <row r="290" spans="1:15">
      <c r="A290" s="154">
        <f t="shared" si="5"/>
        <v>287</v>
      </c>
      <c r="B290" s="155">
        <v>6</v>
      </c>
      <c r="C290" s="155">
        <v>37</v>
      </c>
      <c r="D290" s="156">
        <v>500000</v>
      </c>
      <c r="E290" s="136">
        <v>0</v>
      </c>
      <c r="F290" s="156">
        <v>10</v>
      </c>
      <c r="G290" s="136">
        <v>80</v>
      </c>
      <c r="H290" s="136">
        <v>0</v>
      </c>
      <c r="J290" s="145">
        <f>J289+D290*ボスレベル帯!$D39</f>
        <v>16090000</v>
      </c>
      <c r="K290" s="145">
        <f>K289+E290*ボスレベル帯!$D39</f>
        <v>8400</v>
      </c>
      <c r="L290" s="145">
        <f>L289+F290*ボスレベル帯!$D39</f>
        <v>2080</v>
      </c>
      <c r="M290" s="145">
        <f>M289+G290*ボスレベル帯!$D39</f>
        <v>3366.6666666666665</v>
      </c>
      <c r="N290" s="145">
        <f>N289+H290*ボスレベル帯!$D39</f>
        <v>285</v>
      </c>
    </row>
    <row r="291" spans="1:15">
      <c r="A291" s="154">
        <f t="shared" si="5"/>
        <v>288</v>
      </c>
      <c r="B291" s="155">
        <v>6</v>
      </c>
      <c r="C291" s="155">
        <v>38</v>
      </c>
      <c r="D291" s="156">
        <v>500000</v>
      </c>
      <c r="E291" s="136">
        <v>0</v>
      </c>
      <c r="F291" s="156">
        <v>10</v>
      </c>
      <c r="G291" s="136">
        <v>80</v>
      </c>
      <c r="H291" s="136">
        <v>0</v>
      </c>
      <c r="J291" s="145">
        <f>J290+D291*ボスレベル帯!$D40</f>
        <v>17090000</v>
      </c>
      <c r="K291" s="145">
        <f>K290+E291*ボスレベル帯!$D40</f>
        <v>8400</v>
      </c>
      <c r="L291" s="145">
        <f>L290+F291*ボスレベル帯!$D40</f>
        <v>2100</v>
      </c>
      <c r="M291" s="145">
        <f>M290+G291*ボスレベル帯!$D40</f>
        <v>3526.6666666666665</v>
      </c>
      <c r="N291" s="145">
        <f>N290+H291*ボスレベル帯!$D40</f>
        <v>285</v>
      </c>
    </row>
    <row r="292" spans="1:15">
      <c r="A292" s="154">
        <f t="shared" si="5"/>
        <v>289</v>
      </c>
      <c r="B292" s="155">
        <v>6</v>
      </c>
      <c r="C292" s="155">
        <v>39</v>
      </c>
      <c r="D292" s="156">
        <v>500000</v>
      </c>
      <c r="E292" s="136">
        <v>0</v>
      </c>
      <c r="F292" s="156">
        <v>10</v>
      </c>
      <c r="G292" s="136">
        <v>80</v>
      </c>
      <c r="H292" s="136">
        <v>0</v>
      </c>
      <c r="J292" s="145">
        <f>J291+D292*ボスレベル帯!$D41</f>
        <v>18090000</v>
      </c>
      <c r="K292" s="145">
        <f>K291+E292*ボスレベル帯!$D41</f>
        <v>8400</v>
      </c>
      <c r="L292" s="145">
        <f>L291+F292*ボスレベル帯!$D41</f>
        <v>2120</v>
      </c>
      <c r="M292" s="145">
        <f>M291+G292*ボスレベル帯!$D41</f>
        <v>3686.6666666666665</v>
      </c>
      <c r="N292" s="145">
        <f>N291+H292*ボスレベル帯!$D41</f>
        <v>285</v>
      </c>
    </row>
    <row r="293" spans="1:15">
      <c r="A293" s="154">
        <f t="shared" si="5"/>
        <v>290</v>
      </c>
      <c r="B293" s="155">
        <v>6</v>
      </c>
      <c r="C293" s="155">
        <v>40</v>
      </c>
      <c r="D293" s="156">
        <v>600000</v>
      </c>
      <c r="E293" s="136">
        <v>250</v>
      </c>
      <c r="F293" s="156">
        <v>50</v>
      </c>
      <c r="G293" s="136">
        <v>140</v>
      </c>
      <c r="H293" s="136">
        <v>30</v>
      </c>
      <c r="J293" s="145">
        <f>J292+D293*ボスレベル帯!$D42</f>
        <v>19290000</v>
      </c>
      <c r="K293" s="145">
        <f>K292+E293*ボスレベル帯!$D42</f>
        <v>8900</v>
      </c>
      <c r="L293" s="145">
        <f>L292+F293*ボスレベル帯!$D42</f>
        <v>2220</v>
      </c>
      <c r="M293" s="145">
        <f>M292+G293*ボスレベル帯!$D42</f>
        <v>3966.6666666666665</v>
      </c>
      <c r="N293" s="145">
        <f>N292+H293*ボスレベル帯!$D42</f>
        <v>345</v>
      </c>
    </row>
    <row r="294" spans="1:15">
      <c r="A294" s="154">
        <f t="shared" si="5"/>
        <v>291</v>
      </c>
      <c r="B294" s="155">
        <v>6</v>
      </c>
      <c r="C294" s="155">
        <v>41</v>
      </c>
      <c r="D294" s="156">
        <v>600000</v>
      </c>
      <c r="E294" s="136">
        <v>0</v>
      </c>
      <c r="F294" s="156">
        <v>20</v>
      </c>
      <c r="G294" s="136">
        <v>140</v>
      </c>
      <c r="H294" s="136">
        <v>10</v>
      </c>
      <c r="J294" s="145">
        <f>J293+D294*ボスレベル帯!$D43</f>
        <v>20490000</v>
      </c>
      <c r="K294" s="145">
        <f>K293+E294*ボスレベル帯!$D43</f>
        <v>8900</v>
      </c>
      <c r="L294" s="145">
        <f>L293+F294*ボスレベル帯!$D43</f>
        <v>2260</v>
      </c>
      <c r="M294" s="145">
        <f>M293+G294*ボスレベル帯!$D43</f>
        <v>4246.6666666666661</v>
      </c>
      <c r="N294" s="145">
        <f>N293+H294*ボスレベル帯!$D43</f>
        <v>365</v>
      </c>
    </row>
    <row r="295" spans="1:15">
      <c r="A295" s="154">
        <f t="shared" si="5"/>
        <v>292</v>
      </c>
      <c r="B295" s="155">
        <v>6</v>
      </c>
      <c r="C295" s="155">
        <v>42</v>
      </c>
      <c r="D295" s="156">
        <v>600000</v>
      </c>
      <c r="E295" s="136">
        <v>0</v>
      </c>
      <c r="F295" s="156">
        <v>20</v>
      </c>
      <c r="G295" s="136">
        <v>140</v>
      </c>
      <c r="H295" s="136">
        <v>0</v>
      </c>
      <c r="J295" s="145">
        <f>J294+D295*ボスレベル帯!$D44</f>
        <v>21690000</v>
      </c>
      <c r="K295" s="145">
        <f>K294+E295*ボスレベル帯!$D44</f>
        <v>8900</v>
      </c>
      <c r="L295" s="145">
        <f>L294+F295*ボスレベル帯!$D44</f>
        <v>2300</v>
      </c>
      <c r="M295" s="145">
        <f>M294+G295*ボスレベル帯!$D44</f>
        <v>4526.6666666666661</v>
      </c>
      <c r="N295" s="145">
        <f>N294+H295*ボスレベル帯!$D44</f>
        <v>365</v>
      </c>
    </row>
    <row r="296" spans="1:15">
      <c r="A296" s="154">
        <f t="shared" si="5"/>
        <v>293</v>
      </c>
      <c r="B296" s="155">
        <v>6</v>
      </c>
      <c r="C296" s="155">
        <v>43</v>
      </c>
      <c r="D296" s="156">
        <v>600000</v>
      </c>
      <c r="E296" s="136">
        <v>0</v>
      </c>
      <c r="F296" s="156">
        <v>20</v>
      </c>
      <c r="G296" s="136">
        <v>140</v>
      </c>
      <c r="H296" s="136">
        <v>0</v>
      </c>
      <c r="J296" s="145">
        <f>J295+D296*ボスレベル帯!$D45</f>
        <v>22890000</v>
      </c>
      <c r="K296" s="145">
        <f>K295+E296*ボスレベル帯!$D45</f>
        <v>8900</v>
      </c>
      <c r="L296" s="145">
        <f>L295+F296*ボスレベル帯!$D45</f>
        <v>2340</v>
      </c>
      <c r="M296" s="145">
        <f>M295+G296*ボスレベル帯!$D45</f>
        <v>4806.6666666666661</v>
      </c>
      <c r="N296" s="145">
        <f>N295+H296*ボスレベル帯!$D45</f>
        <v>365</v>
      </c>
    </row>
    <row r="297" spans="1:15">
      <c r="A297" s="154">
        <f t="shared" si="5"/>
        <v>294</v>
      </c>
      <c r="B297" s="155">
        <v>6</v>
      </c>
      <c r="C297" s="155">
        <v>44</v>
      </c>
      <c r="D297" s="156">
        <v>800000</v>
      </c>
      <c r="E297" s="136">
        <v>200</v>
      </c>
      <c r="F297" s="156">
        <v>20</v>
      </c>
      <c r="G297" s="136">
        <v>200</v>
      </c>
      <c r="H297" s="136">
        <v>20</v>
      </c>
      <c r="J297" s="145">
        <f>J296+D297*ボスレベル帯!$D46</f>
        <v>24490000</v>
      </c>
      <c r="K297" s="145">
        <f>K296+E297*ボスレベル帯!$D46</f>
        <v>9300</v>
      </c>
      <c r="L297" s="145">
        <f>L296+F297*ボスレベル帯!$D46</f>
        <v>2380</v>
      </c>
      <c r="M297" s="145">
        <f>M296+G297*ボスレベル帯!$D46</f>
        <v>5206.6666666666661</v>
      </c>
      <c r="N297" s="145">
        <f>N296+H297*ボスレベル帯!$D46</f>
        <v>405</v>
      </c>
    </row>
    <row r="298" spans="1:15">
      <c r="A298" s="154">
        <f t="shared" si="5"/>
        <v>295</v>
      </c>
      <c r="B298" s="155">
        <v>6</v>
      </c>
      <c r="C298" s="155">
        <v>45</v>
      </c>
      <c r="D298" s="156">
        <v>800000</v>
      </c>
      <c r="E298" s="136">
        <v>0</v>
      </c>
      <c r="F298" s="156">
        <v>50</v>
      </c>
      <c r="G298" s="136">
        <v>140</v>
      </c>
      <c r="H298" s="136">
        <v>40</v>
      </c>
      <c r="J298" s="145">
        <f>J297+D298*ボスレベル帯!$D47</f>
        <v>26090000</v>
      </c>
      <c r="K298" s="145">
        <f>K297+E298*ボスレベル帯!$D47</f>
        <v>9300</v>
      </c>
      <c r="L298" s="145">
        <f>L297+F298*ボスレベル帯!$D47</f>
        <v>2480</v>
      </c>
      <c r="M298" s="145">
        <f>M297+G298*ボスレベル帯!$D47</f>
        <v>5486.6666666666661</v>
      </c>
      <c r="N298" s="145">
        <f>N297+H298*ボスレベル帯!$D47</f>
        <v>485</v>
      </c>
    </row>
    <row r="299" spans="1:15">
      <c r="A299" s="154">
        <f t="shared" si="5"/>
        <v>296</v>
      </c>
      <c r="B299" s="155">
        <v>6</v>
      </c>
      <c r="C299" s="155">
        <v>46</v>
      </c>
      <c r="D299" s="156">
        <v>800000</v>
      </c>
      <c r="E299" s="136">
        <v>250</v>
      </c>
      <c r="F299" s="156">
        <v>40</v>
      </c>
      <c r="G299" s="136">
        <v>200</v>
      </c>
      <c r="H299" s="136">
        <v>80</v>
      </c>
      <c r="J299" s="145">
        <f>J298+D299*ボスレベル帯!$D48</f>
        <v>27690000</v>
      </c>
      <c r="K299" s="145">
        <f>K298+E299*ボスレベル帯!$D48</f>
        <v>9800</v>
      </c>
      <c r="L299" s="145">
        <f>L298+F299*ボスレベル帯!$D48</f>
        <v>2560</v>
      </c>
      <c r="M299" s="145">
        <f>M298+G299*ボスレベル帯!$D48</f>
        <v>5886.6666666666661</v>
      </c>
      <c r="N299" s="145">
        <f>N298+H299*ボスレベル帯!$D48</f>
        <v>645</v>
      </c>
    </row>
    <row r="300" spans="1:15">
      <c r="A300" s="154">
        <f t="shared" si="5"/>
        <v>297</v>
      </c>
      <c r="B300" s="155">
        <v>6</v>
      </c>
      <c r="C300" s="155">
        <v>47</v>
      </c>
      <c r="D300" s="156">
        <v>800000</v>
      </c>
      <c r="E300" s="136">
        <v>0</v>
      </c>
      <c r="F300" s="156">
        <v>40</v>
      </c>
      <c r="G300" s="136">
        <v>160</v>
      </c>
      <c r="H300" s="136">
        <v>50</v>
      </c>
      <c r="J300" s="145">
        <f>J299+D300*ボスレベル帯!$D49</f>
        <v>29290000</v>
      </c>
      <c r="K300" s="145">
        <f>K299+E300*ボスレベル帯!$D49</f>
        <v>9800</v>
      </c>
      <c r="L300" s="145">
        <f>L299+F300*ボスレベル帯!$D49</f>
        <v>2640</v>
      </c>
      <c r="M300" s="145">
        <f>M299+G300*ボスレベル帯!$D49</f>
        <v>6206.6666666666661</v>
      </c>
      <c r="N300" s="145">
        <f>N299+H300*ボスレベル帯!$D49</f>
        <v>745</v>
      </c>
    </row>
    <row r="301" spans="1:15">
      <c r="A301" s="154">
        <f t="shared" si="5"/>
        <v>298</v>
      </c>
      <c r="B301" s="155">
        <v>6</v>
      </c>
      <c r="C301" s="155">
        <v>48</v>
      </c>
      <c r="D301" s="156">
        <v>1000000</v>
      </c>
      <c r="E301" s="136">
        <v>300</v>
      </c>
      <c r="F301" s="156">
        <v>40</v>
      </c>
      <c r="G301" s="136">
        <v>200</v>
      </c>
      <c r="H301" s="136">
        <v>80</v>
      </c>
      <c r="J301" s="145">
        <f>J300+D301*ボスレベル帯!$D50</f>
        <v>31290000</v>
      </c>
      <c r="K301" s="145">
        <f>K300+E301*ボスレベル帯!$D50</f>
        <v>10400</v>
      </c>
      <c r="L301" s="145">
        <f>L300+F301*ボスレベル帯!$D50</f>
        <v>2720</v>
      </c>
      <c r="M301" s="145">
        <f>M300+G301*ボスレベル帯!$D50</f>
        <v>6606.6666666666661</v>
      </c>
      <c r="N301" s="145">
        <f>N300+H301*ボスレベル帯!$D50</f>
        <v>905</v>
      </c>
    </row>
    <row r="302" spans="1:15">
      <c r="A302" s="154">
        <f t="shared" si="5"/>
        <v>299</v>
      </c>
      <c r="B302" s="155">
        <v>6</v>
      </c>
      <c r="C302" s="155">
        <v>49</v>
      </c>
      <c r="D302" s="156">
        <v>1000000</v>
      </c>
      <c r="E302" s="136">
        <v>0</v>
      </c>
      <c r="F302" s="156">
        <v>40</v>
      </c>
      <c r="G302" s="136">
        <v>160</v>
      </c>
      <c r="H302" s="136">
        <v>50</v>
      </c>
      <c r="J302" s="145">
        <f>J301+D302*ボスレベル帯!$D51</f>
        <v>33290000</v>
      </c>
      <c r="K302" s="145">
        <f>K301+E302*ボスレベル帯!$D51</f>
        <v>10400</v>
      </c>
      <c r="L302" s="145">
        <f>L301+F302*ボスレベル帯!$D51</f>
        <v>2800</v>
      </c>
      <c r="M302" s="145">
        <f>M301+G302*ボスレベル帯!$D51</f>
        <v>6926.6666666666661</v>
      </c>
      <c r="N302" s="145">
        <f>N301+H302*ボスレベル帯!$D51</f>
        <v>1005</v>
      </c>
    </row>
    <row r="303" spans="1:15">
      <c r="A303" s="154">
        <f t="shared" si="5"/>
        <v>300</v>
      </c>
      <c r="B303" s="155">
        <v>6</v>
      </c>
      <c r="C303" s="155">
        <v>50</v>
      </c>
      <c r="D303" s="156">
        <v>1000000</v>
      </c>
      <c r="E303" s="136">
        <v>400</v>
      </c>
      <c r="F303" s="156">
        <v>100</v>
      </c>
      <c r="G303" s="136">
        <v>300</v>
      </c>
      <c r="H303" s="136">
        <v>100</v>
      </c>
      <c r="J303" s="145">
        <f>J302+D303*ボスレベル帯!$D52</f>
        <v>35290000</v>
      </c>
      <c r="K303" s="145">
        <f>K302+E303*ボスレベル帯!$D52</f>
        <v>11200</v>
      </c>
      <c r="L303" s="145">
        <f>L302+F303*ボスレベル帯!$D52</f>
        <v>3000</v>
      </c>
      <c r="M303" s="145">
        <f>M302+G303*ボスレベル帯!$D52</f>
        <v>7526.6666666666661</v>
      </c>
      <c r="N303" s="145">
        <f>N302+H303*ボスレベル帯!$D52</f>
        <v>1205</v>
      </c>
    </row>
    <row r="304" spans="1:15">
      <c r="A304" s="37">
        <f>ROW()-3</f>
        <v>301</v>
      </c>
      <c r="B304" s="38">
        <v>7</v>
      </c>
      <c r="C304" s="38">
        <v>1</v>
      </c>
      <c r="D304" s="143">
        <v>100000</v>
      </c>
      <c r="E304" s="144">
        <v>0</v>
      </c>
      <c r="F304" s="143">
        <v>0</v>
      </c>
      <c r="G304" s="144">
        <v>10</v>
      </c>
      <c r="H304" s="144">
        <v>0</v>
      </c>
      <c r="J304" s="145">
        <f>キングボス!T10+D304*(ボスレベル帯!$D54-1)</f>
        <v>4600000</v>
      </c>
      <c r="K304" s="145">
        <f>キングボス!V10+E304*(ボスレベル帯!$D54-1)</f>
        <v>8000</v>
      </c>
      <c r="L304" s="145">
        <f>キングボス!W10+F304*(ボスレベル帯!$D54-1)</f>
        <v>2000</v>
      </c>
      <c r="M304" s="145">
        <f>キングボス!X10+G304*(ボスレベル帯!$D54-1)</f>
        <v>510</v>
      </c>
      <c r="N304" s="145">
        <f>キングボス!Y10+H304*(ボスレベル帯!$D54-1)</f>
        <v>80</v>
      </c>
      <c r="O304" s="2" t="str">
        <f>VLOOKUP(B304,キングボス!A:C,3,FALSE)</f>
        <v>ﾊｰﾄｸｲｰﾝ</v>
      </c>
    </row>
    <row r="305" spans="1:14">
      <c r="A305" s="37">
        <f t="shared" ref="A305:A353" si="6">ROW()-3</f>
        <v>302</v>
      </c>
      <c r="B305" s="38">
        <v>7</v>
      </c>
      <c r="C305" s="38">
        <v>2</v>
      </c>
      <c r="D305" s="143">
        <v>100000</v>
      </c>
      <c r="E305" s="144">
        <v>0</v>
      </c>
      <c r="F305" s="143">
        <v>0</v>
      </c>
      <c r="G305" s="144">
        <v>10</v>
      </c>
      <c r="H305" s="144">
        <v>0</v>
      </c>
      <c r="J305" s="145">
        <f>J304+D305*ボスレベル帯!$D4</f>
        <v>4800000</v>
      </c>
      <c r="K305" s="145">
        <f>K304+E305*ボスレベル帯!$D4</f>
        <v>8000</v>
      </c>
      <c r="L305" s="145">
        <f>L304+F305*ボスレベル帯!$D4</f>
        <v>2000</v>
      </c>
      <c r="M305" s="145">
        <f>M304+G305*ボスレベル帯!$D4</f>
        <v>530</v>
      </c>
      <c r="N305" s="145">
        <f>N304+H305*ボスレベル帯!$D4</f>
        <v>80</v>
      </c>
    </row>
    <row r="306" spans="1:14">
      <c r="A306" s="37">
        <f t="shared" si="6"/>
        <v>303</v>
      </c>
      <c r="B306" s="38">
        <v>7</v>
      </c>
      <c r="C306" s="38">
        <v>3</v>
      </c>
      <c r="D306" s="143">
        <v>100000</v>
      </c>
      <c r="E306" s="144">
        <v>10</v>
      </c>
      <c r="F306" s="143">
        <v>0</v>
      </c>
      <c r="G306" s="144">
        <v>10</v>
      </c>
      <c r="H306" s="144">
        <v>0</v>
      </c>
      <c r="J306" s="145">
        <f>J305+D306*ボスレベル帯!$D5</f>
        <v>5000000</v>
      </c>
      <c r="K306" s="145">
        <f>K305+E306*ボスレベル帯!$D5</f>
        <v>8020</v>
      </c>
      <c r="L306" s="145">
        <f>L305+F306*ボスレベル帯!$D5</f>
        <v>2000</v>
      </c>
      <c r="M306" s="145">
        <f>M305+G306*ボスレベル帯!$D5</f>
        <v>550</v>
      </c>
      <c r="N306" s="145">
        <f>N305+H306*ボスレベル帯!$D5</f>
        <v>80</v>
      </c>
    </row>
    <row r="307" spans="1:14">
      <c r="A307" s="37">
        <f t="shared" si="6"/>
        <v>304</v>
      </c>
      <c r="B307" s="38">
        <v>7</v>
      </c>
      <c r="C307" s="38">
        <v>4</v>
      </c>
      <c r="D307" s="143">
        <v>100000</v>
      </c>
      <c r="E307" s="144">
        <v>0</v>
      </c>
      <c r="F307" s="143">
        <v>0</v>
      </c>
      <c r="G307" s="144">
        <v>10</v>
      </c>
      <c r="H307" s="144">
        <v>0</v>
      </c>
      <c r="J307" s="145">
        <f>J306+D307*ボスレベル帯!$D6</f>
        <v>5200000</v>
      </c>
      <c r="K307" s="145">
        <f>K306+E307*ボスレベル帯!$D6</f>
        <v>8020</v>
      </c>
      <c r="L307" s="145">
        <f>L306+F307*ボスレベル帯!$D6</f>
        <v>2000</v>
      </c>
      <c r="M307" s="145">
        <f>M306+G307*ボスレベル帯!$D6</f>
        <v>570</v>
      </c>
      <c r="N307" s="145">
        <f>N306+H307*ボスレベル帯!$D6</f>
        <v>80</v>
      </c>
    </row>
    <row r="308" spans="1:14">
      <c r="A308" s="37">
        <f t="shared" si="6"/>
        <v>305</v>
      </c>
      <c r="B308" s="38">
        <v>7</v>
      </c>
      <c r="C308" s="38">
        <v>5</v>
      </c>
      <c r="D308" s="143">
        <v>100000</v>
      </c>
      <c r="E308" s="144">
        <v>0</v>
      </c>
      <c r="F308" s="143">
        <v>40</v>
      </c>
      <c r="G308" s="144">
        <v>10</v>
      </c>
      <c r="H308" s="144">
        <v>0</v>
      </c>
      <c r="J308" s="145">
        <f>J307+D308*ボスレベル帯!$D7</f>
        <v>5400000</v>
      </c>
      <c r="K308" s="145">
        <f>K307+E308*ボスレベル帯!$D7</f>
        <v>8020</v>
      </c>
      <c r="L308" s="145">
        <f>L307+F308*ボスレベル帯!$D7</f>
        <v>2080</v>
      </c>
      <c r="M308" s="145">
        <f>M307+G308*ボスレベル帯!$D7</f>
        <v>590</v>
      </c>
      <c r="N308" s="145">
        <f>N307+H308*ボスレベル帯!$D7</f>
        <v>80</v>
      </c>
    </row>
    <row r="309" spans="1:14">
      <c r="A309" s="37">
        <f t="shared" si="6"/>
        <v>306</v>
      </c>
      <c r="B309" s="38">
        <v>7</v>
      </c>
      <c r="C309" s="38">
        <v>6</v>
      </c>
      <c r="D309" s="143">
        <v>100000</v>
      </c>
      <c r="E309" s="144">
        <v>20</v>
      </c>
      <c r="F309" s="143">
        <v>10</v>
      </c>
      <c r="G309" s="144">
        <v>10</v>
      </c>
      <c r="H309" s="144">
        <v>10</v>
      </c>
      <c r="J309" s="145">
        <f>J308+D309*ボスレベル帯!$D8</f>
        <v>5600000</v>
      </c>
      <c r="K309" s="145">
        <f>K308+E309*ボスレベル帯!$D8</f>
        <v>8060</v>
      </c>
      <c r="L309" s="145">
        <f>L308+F309*ボスレベル帯!$D8</f>
        <v>2100</v>
      </c>
      <c r="M309" s="145">
        <f>M308+G309*ボスレベル帯!$D8</f>
        <v>610</v>
      </c>
      <c r="N309" s="145">
        <f>N308+H309*ボスレベル帯!$D8</f>
        <v>100</v>
      </c>
    </row>
    <row r="310" spans="1:14">
      <c r="A310" s="37">
        <f t="shared" si="6"/>
        <v>307</v>
      </c>
      <c r="B310" s="38">
        <v>7</v>
      </c>
      <c r="C310" s="38">
        <v>7</v>
      </c>
      <c r="D310" s="143">
        <v>100000</v>
      </c>
      <c r="E310" s="144">
        <v>0</v>
      </c>
      <c r="F310" s="143">
        <v>10</v>
      </c>
      <c r="G310" s="144">
        <v>10</v>
      </c>
      <c r="H310" s="144">
        <v>0</v>
      </c>
      <c r="J310" s="145">
        <f>J309+D310*ボスレベル帯!$D9</f>
        <v>5800000</v>
      </c>
      <c r="K310" s="145">
        <f>K309+E310*ボスレベル帯!$D9</f>
        <v>8060</v>
      </c>
      <c r="L310" s="145">
        <f>L309+F310*ボスレベル帯!$D9</f>
        <v>2120</v>
      </c>
      <c r="M310" s="145">
        <f>M309+G310*ボスレベル帯!$D9</f>
        <v>630</v>
      </c>
      <c r="N310" s="145">
        <f>N309+H310*ボスレベル帯!$D9</f>
        <v>100</v>
      </c>
    </row>
    <row r="311" spans="1:14">
      <c r="A311" s="37">
        <f t="shared" si="6"/>
        <v>308</v>
      </c>
      <c r="B311" s="38">
        <v>7</v>
      </c>
      <c r="C311" s="38">
        <v>8</v>
      </c>
      <c r="D311" s="143">
        <v>100000</v>
      </c>
      <c r="E311" s="144">
        <v>0</v>
      </c>
      <c r="F311" s="143">
        <v>10</v>
      </c>
      <c r="G311" s="144">
        <v>10</v>
      </c>
      <c r="H311" s="144">
        <v>0</v>
      </c>
      <c r="J311" s="145">
        <f>J310+D311*ボスレベル帯!$D10</f>
        <v>6000000</v>
      </c>
      <c r="K311" s="145">
        <f>K310+E311*ボスレベル帯!$D10</f>
        <v>8060</v>
      </c>
      <c r="L311" s="145">
        <f>L310+F311*ボスレベル帯!$D10</f>
        <v>2140</v>
      </c>
      <c r="M311" s="145">
        <f>M310+G311*ボスレベル帯!$D10</f>
        <v>650</v>
      </c>
      <c r="N311" s="145">
        <f>N310+H311*ボスレベル帯!$D10</f>
        <v>100</v>
      </c>
    </row>
    <row r="312" spans="1:14">
      <c r="A312" s="37">
        <f t="shared" si="6"/>
        <v>309</v>
      </c>
      <c r="B312" s="38">
        <v>7</v>
      </c>
      <c r="C312" s="38">
        <v>9</v>
      </c>
      <c r="D312" s="143">
        <v>100000</v>
      </c>
      <c r="E312" s="144">
        <v>0</v>
      </c>
      <c r="F312" s="143">
        <v>10</v>
      </c>
      <c r="G312" s="144">
        <v>10</v>
      </c>
      <c r="H312" s="144">
        <v>0</v>
      </c>
      <c r="J312" s="145">
        <f>J311+D312*ボスレベル帯!$D11</f>
        <v>6200000</v>
      </c>
      <c r="K312" s="145">
        <f>K311+E312*ボスレベル帯!$D11</f>
        <v>8060</v>
      </c>
      <c r="L312" s="145">
        <f>L311+F312*ボスレベル帯!$D11</f>
        <v>2160</v>
      </c>
      <c r="M312" s="145">
        <f>M311+G312*ボスレベル帯!$D11</f>
        <v>670</v>
      </c>
      <c r="N312" s="145">
        <f>N311+H312*ボスレベル帯!$D11</f>
        <v>100</v>
      </c>
    </row>
    <row r="313" spans="1:14">
      <c r="A313" s="37">
        <f t="shared" si="6"/>
        <v>310</v>
      </c>
      <c r="B313" s="38">
        <v>7</v>
      </c>
      <c r="C313" s="38">
        <v>10</v>
      </c>
      <c r="D313" s="143">
        <v>100000</v>
      </c>
      <c r="E313" s="144">
        <v>30</v>
      </c>
      <c r="F313" s="143">
        <v>40</v>
      </c>
      <c r="G313" s="144">
        <v>10</v>
      </c>
      <c r="H313" s="144">
        <v>0</v>
      </c>
      <c r="J313" s="145">
        <f>J312+D313*ボスレベル帯!$D12</f>
        <v>6400000</v>
      </c>
      <c r="K313" s="145">
        <f>K312+E313*ボスレベル帯!$D12</f>
        <v>8120</v>
      </c>
      <c r="L313" s="145">
        <f>L312+F313*ボスレベル帯!$D12</f>
        <v>2240</v>
      </c>
      <c r="M313" s="145">
        <f>M312+G313*ボスレベル帯!$D12</f>
        <v>690</v>
      </c>
      <c r="N313" s="145">
        <f>N312+H313*ボスレベル帯!$D12</f>
        <v>100</v>
      </c>
    </row>
    <row r="314" spans="1:14">
      <c r="A314" s="37">
        <f t="shared" si="6"/>
        <v>311</v>
      </c>
      <c r="B314" s="38">
        <v>7</v>
      </c>
      <c r="C314" s="38">
        <v>11</v>
      </c>
      <c r="D314" s="143">
        <v>200000</v>
      </c>
      <c r="E314" s="144">
        <v>0</v>
      </c>
      <c r="F314" s="143">
        <v>10</v>
      </c>
      <c r="G314" s="144">
        <v>20</v>
      </c>
      <c r="H314" s="144">
        <v>20</v>
      </c>
      <c r="J314" s="145">
        <f>J313+D314*ボスレベル帯!$D13</f>
        <v>6800000</v>
      </c>
      <c r="K314" s="145">
        <f>K313+E314*ボスレベル帯!$D13</f>
        <v>8120</v>
      </c>
      <c r="L314" s="145">
        <f>L313+F314*ボスレベル帯!$D13</f>
        <v>2260</v>
      </c>
      <c r="M314" s="145">
        <f>M313+G314*ボスレベル帯!$D13</f>
        <v>730</v>
      </c>
      <c r="N314" s="145">
        <f>N313+H314*ボスレベル帯!$D13</f>
        <v>140</v>
      </c>
    </row>
    <row r="315" spans="1:14">
      <c r="A315" s="37">
        <f t="shared" si="6"/>
        <v>312</v>
      </c>
      <c r="B315" s="38">
        <v>7</v>
      </c>
      <c r="C315" s="38">
        <v>12</v>
      </c>
      <c r="D315" s="143">
        <v>200000</v>
      </c>
      <c r="E315" s="144">
        <v>0</v>
      </c>
      <c r="F315" s="143">
        <v>10</v>
      </c>
      <c r="G315" s="144">
        <v>20</v>
      </c>
      <c r="H315" s="144">
        <v>0</v>
      </c>
      <c r="J315" s="145">
        <f>J314+D315*ボスレベル帯!$D14</f>
        <v>7200000</v>
      </c>
      <c r="K315" s="145">
        <f>K314+E315*ボスレベル帯!$D14</f>
        <v>8120</v>
      </c>
      <c r="L315" s="145">
        <f>L314+F315*ボスレベル帯!$D14</f>
        <v>2280</v>
      </c>
      <c r="M315" s="145">
        <f>M314+G315*ボスレベル帯!$D14</f>
        <v>770</v>
      </c>
      <c r="N315" s="145">
        <f>N314+H315*ボスレベル帯!$D14</f>
        <v>140</v>
      </c>
    </row>
    <row r="316" spans="1:14">
      <c r="A316" s="37">
        <f t="shared" si="6"/>
        <v>313</v>
      </c>
      <c r="B316" s="38">
        <v>7</v>
      </c>
      <c r="C316" s="38">
        <v>13</v>
      </c>
      <c r="D316" s="143">
        <v>200000</v>
      </c>
      <c r="E316" s="144">
        <v>0</v>
      </c>
      <c r="F316" s="143">
        <v>10</v>
      </c>
      <c r="G316" s="144">
        <v>20</v>
      </c>
      <c r="H316" s="144">
        <v>0</v>
      </c>
      <c r="J316" s="145">
        <f>J315+D316*ボスレベル帯!$D15</f>
        <v>7600000</v>
      </c>
      <c r="K316" s="145">
        <f>K315+E316*ボスレベル帯!$D15</f>
        <v>8120</v>
      </c>
      <c r="L316" s="145">
        <f>L315+F316*ボスレベル帯!$D15</f>
        <v>2300</v>
      </c>
      <c r="M316" s="145">
        <f>M315+G316*ボスレベル帯!$D15</f>
        <v>810</v>
      </c>
      <c r="N316" s="145">
        <f>N315+H316*ボスレベル帯!$D15</f>
        <v>140</v>
      </c>
    </row>
    <row r="317" spans="1:14">
      <c r="A317" s="37">
        <f t="shared" si="6"/>
        <v>314</v>
      </c>
      <c r="B317" s="38">
        <v>7</v>
      </c>
      <c r="C317" s="38">
        <v>14</v>
      </c>
      <c r="D317" s="143">
        <v>200000</v>
      </c>
      <c r="E317" s="144">
        <v>0</v>
      </c>
      <c r="F317" s="143">
        <v>10</v>
      </c>
      <c r="G317" s="144">
        <v>20</v>
      </c>
      <c r="H317" s="144">
        <v>0</v>
      </c>
      <c r="J317" s="145">
        <f>J316+D317*ボスレベル帯!$D16</f>
        <v>8000000</v>
      </c>
      <c r="K317" s="145">
        <f>K316+E317*ボスレベル帯!$D16</f>
        <v>8120</v>
      </c>
      <c r="L317" s="145">
        <f>L316+F317*ボスレベル帯!$D16</f>
        <v>2320</v>
      </c>
      <c r="M317" s="145">
        <f>M316+G317*ボスレベル帯!$D16</f>
        <v>850</v>
      </c>
      <c r="N317" s="145">
        <f>N316+H317*ボスレベル帯!$D16</f>
        <v>140</v>
      </c>
    </row>
    <row r="318" spans="1:14">
      <c r="A318" s="37">
        <f t="shared" si="6"/>
        <v>315</v>
      </c>
      <c r="B318" s="38">
        <v>7</v>
      </c>
      <c r="C318" s="38">
        <v>15</v>
      </c>
      <c r="D318" s="143">
        <v>200000</v>
      </c>
      <c r="E318" s="144">
        <v>50</v>
      </c>
      <c r="F318" s="143">
        <v>30</v>
      </c>
      <c r="G318" s="144">
        <v>20</v>
      </c>
      <c r="H318" s="144">
        <v>10</v>
      </c>
      <c r="J318" s="145">
        <f>J317+D318*ボスレベル帯!$D17</f>
        <v>8400000</v>
      </c>
      <c r="K318" s="145">
        <f>K317+E318*ボスレベル帯!$D17</f>
        <v>8220</v>
      </c>
      <c r="L318" s="145">
        <f>L317+F318*ボスレベル帯!$D17</f>
        <v>2380</v>
      </c>
      <c r="M318" s="145">
        <f>M317+G318*ボスレベル帯!$D17</f>
        <v>890</v>
      </c>
      <c r="N318" s="145">
        <f>N317+H318*ボスレベル帯!$D17</f>
        <v>160</v>
      </c>
    </row>
    <row r="319" spans="1:14">
      <c r="A319" s="37">
        <f t="shared" si="6"/>
        <v>316</v>
      </c>
      <c r="B319" s="38">
        <v>7</v>
      </c>
      <c r="C319" s="38">
        <v>16</v>
      </c>
      <c r="D319" s="143">
        <v>200000</v>
      </c>
      <c r="E319" s="144">
        <v>0</v>
      </c>
      <c r="F319" s="143">
        <v>10</v>
      </c>
      <c r="G319" s="144">
        <v>20</v>
      </c>
      <c r="H319" s="144">
        <v>0</v>
      </c>
      <c r="J319" s="145">
        <f>J318+D319*ボスレベル帯!$D18</f>
        <v>8800000</v>
      </c>
      <c r="K319" s="145">
        <f>K318+E319*ボスレベル帯!$D18</f>
        <v>8220</v>
      </c>
      <c r="L319" s="145">
        <f>L318+F319*ボスレベル帯!$D18</f>
        <v>2400</v>
      </c>
      <c r="M319" s="145">
        <f>M318+G319*ボスレベル帯!$D18</f>
        <v>930</v>
      </c>
      <c r="N319" s="145">
        <f>N318+H319*ボスレベル帯!$D18</f>
        <v>160</v>
      </c>
    </row>
    <row r="320" spans="1:14">
      <c r="A320" s="37">
        <f t="shared" si="6"/>
        <v>317</v>
      </c>
      <c r="B320" s="38">
        <v>7</v>
      </c>
      <c r="C320" s="38">
        <v>17</v>
      </c>
      <c r="D320" s="143">
        <v>200000</v>
      </c>
      <c r="E320" s="144">
        <v>0</v>
      </c>
      <c r="F320" s="143">
        <v>10</v>
      </c>
      <c r="G320" s="144">
        <v>20</v>
      </c>
      <c r="H320" s="144">
        <v>0</v>
      </c>
      <c r="J320" s="145">
        <f>J319+D320*ボスレベル帯!$D19</f>
        <v>9200000</v>
      </c>
      <c r="K320" s="145">
        <f>K319+E320*ボスレベル帯!$D19</f>
        <v>8220</v>
      </c>
      <c r="L320" s="145">
        <f>L319+F320*ボスレベル帯!$D19</f>
        <v>2420</v>
      </c>
      <c r="M320" s="145">
        <f>M319+G320*ボスレベル帯!$D19</f>
        <v>970</v>
      </c>
      <c r="N320" s="145">
        <f>N319+H320*ボスレベル帯!$D19</f>
        <v>160</v>
      </c>
    </row>
    <row r="321" spans="1:14">
      <c r="A321" s="37">
        <f t="shared" si="6"/>
        <v>318</v>
      </c>
      <c r="B321" s="38">
        <v>7</v>
      </c>
      <c r="C321" s="38">
        <v>18</v>
      </c>
      <c r="D321" s="143">
        <v>200000</v>
      </c>
      <c r="E321" s="144">
        <v>0</v>
      </c>
      <c r="F321" s="143">
        <v>10</v>
      </c>
      <c r="G321" s="144">
        <v>20</v>
      </c>
      <c r="H321" s="144">
        <v>0</v>
      </c>
      <c r="J321" s="145">
        <f>J320+D321*ボスレベル帯!$D20</f>
        <v>9600000</v>
      </c>
      <c r="K321" s="145">
        <f>K320+E321*ボスレベル帯!$D20</f>
        <v>8220</v>
      </c>
      <c r="L321" s="145">
        <f>L320+F321*ボスレベル帯!$D20</f>
        <v>2440</v>
      </c>
      <c r="M321" s="145">
        <f>M320+G321*ボスレベル帯!$D20</f>
        <v>1010</v>
      </c>
      <c r="N321" s="145">
        <f>N320+H321*ボスレベル帯!$D20</f>
        <v>160</v>
      </c>
    </row>
    <row r="322" spans="1:14">
      <c r="A322" s="37">
        <f t="shared" si="6"/>
        <v>319</v>
      </c>
      <c r="B322" s="38">
        <v>7</v>
      </c>
      <c r="C322" s="38">
        <v>19</v>
      </c>
      <c r="D322" s="143">
        <v>200000</v>
      </c>
      <c r="E322" s="144">
        <v>0</v>
      </c>
      <c r="F322" s="143">
        <v>10</v>
      </c>
      <c r="G322" s="144">
        <v>20</v>
      </c>
      <c r="H322" s="144">
        <v>0</v>
      </c>
      <c r="J322" s="145">
        <f>J321+D322*ボスレベル帯!$D21</f>
        <v>10000000</v>
      </c>
      <c r="K322" s="145">
        <f>K321+E322*ボスレベル帯!$D21</f>
        <v>8220</v>
      </c>
      <c r="L322" s="145">
        <f>L321+F322*ボスレベル帯!$D21</f>
        <v>2460</v>
      </c>
      <c r="M322" s="145">
        <f>M321+G322*ボスレベル帯!$D21</f>
        <v>1050</v>
      </c>
      <c r="N322" s="145">
        <f>N321+H322*ボスレベル帯!$D21</f>
        <v>160</v>
      </c>
    </row>
    <row r="323" spans="1:14">
      <c r="A323" s="37">
        <f t="shared" si="6"/>
        <v>320</v>
      </c>
      <c r="B323" s="38">
        <v>7</v>
      </c>
      <c r="C323" s="38">
        <v>20</v>
      </c>
      <c r="D323" s="143">
        <v>200000</v>
      </c>
      <c r="E323" s="144">
        <v>100</v>
      </c>
      <c r="F323" s="143">
        <v>40</v>
      </c>
      <c r="G323" s="144">
        <v>40</v>
      </c>
      <c r="H323" s="144">
        <v>20</v>
      </c>
      <c r="J323" s="145">
        <f>J322+D323*ボスレベル帯!$D22</f>
        <v>10400000</v>
      </c>
      <c r="K323" s="145">
        <f>K322+E323*ボスレベル帯!$D22</f>
        <v>8420</v>
      </c>
      <c r="L323" s="145">
        <f>L322+F323*ボスレベル帯!$D22</f>
        <v>2540</v>
      </c>
      <c r="M323" s="145">
        <f>M322+G323*ボスレベル帯!$D22</f>
        <v>1130</v>
      </c>
      <c r="N323" s="145">
        <f>N322+H323*ボスレベル帯!$D22</f>
        <v>200</v>
      </c>
    </row>
    <row r="324" spans="1:14">
      <c r="A324" s="37">
        <f t="shared" si="6"/>
        <v>321</v>
      </c>
      <c r="B324" s="38">
        <v>7</v>
      </c>
      <c r="C324" s="38">
        <v>21</v>
      </c>
      <c r="D324" s="143">
        <v>200000</v>
      </c>
      <c r="E324" s="144">
        <v>0</v>
      </c>
      <c r="F324" s="143">
        <v>10</v>
      </c>
      <c r="G324" s="144">
        <v>40</v>
      </c>
      <c r="H324" s="144">
        <v>10</v>
      </c>
      <c r="J324" s="145">
        <f>J323+D324*ボスレベル帯!$D23</f>
        <v>10800000</v>
      </c>
      <c r="K324" s="145">
        <f>K323+E324*ボスレベル帯!$D23</f>
        <v>8420</v>
      </c>
      <c r="L324" s="145">
        <f>L323+F324*ボスレベル帯!$D23</f>
        <v>2560</v>
      </c>
      <c r="M324" s="145">
        <f>M323+G324*ボスレベル帯!$D23</f>
        <v>1210</v>
      </c>
      <c r="N324" s="145">
        <f>N323+H324*ボスレベル帯!$D23</f>
        <v>220</v>
      </c>
    </row>
    <row r="325" spans="1:14">
      <c r="A325" s="37">
        <f t="shared" si="6"/>
        <v>322</v>
      </c>
      <c r="B325" s="38">
        <v>7</v>
      </c>
      <c r="C325" s="38">
        <v>22</v>
      </c>
      <c r="D325" s="143">
        <v>200000</v>
      </c>
      <c r="E325" s="144">
        <v>0</v>
      </c>
      <c r="F325" s="143">
        <v>10</v>
      </c>
      <c r="G325" s="144">
        <v>40</v>
      </c>
      <c r="H325" s="144">
        <v>0</v>
      </c>
      <c r="J325" s="145">
        <f>J324+D325*ボスレベル帯!$D24</f>
        <v>11200000</v>
      </c>
      <c r="K325" s="145">
        <f>K324+E325*ボスレベル帯!$D24</f>
        <v>8420</v>
      </c>
      <c r="L325" s="145">
        <f>L324+F325*ボスレベル帯!$D24</f>
        <v>2580</v>
      </c>
      <c r="M325" s="145">
        <f>M324+G325*ボスレベル帯!$D24</f>
        <v>1290</v>
      </c>
      <c r="N325" s="145">
        <f>N324+H325*ボスレベル帯!$D24</f>
        <v>220</v>
      </c>
    </row>
    <row r="326" spans="1:14">
      <c r="A326" s="37">
        <f t="shared" si="6"/>
        <v>323</v>
      </c>
      <c r="B326" s="38">
        <v>7</v>
      </c>
      <c r="C326" s="38">
        <v>23</v>
      </c>
      <c r="D326" s="143">
        <v>200000</v>
      </c>
      <c r="E326" s="144">
        <v>0</v>
      </c>
      <c r="F326" s="143">
        <v>10</v>
      </c>
      <c r="G326" s="144">
        <v>40</v>
      </c>
      <c r="H326" s="144">
        <v>0</v>
      </c>
      <c r="J326" s="145">
        <f>J325+D326*ボスレベル帯!$D25</f>
        <v>11600000</v>
      </c>
      <c r="K326" s="145">
        <f>K325+E326*ボスレベル帯!$D25</f>
        <v>8420</v>
      </c>
      <c r="L326" s="145">
        <f>L325+F326*ボスレベル帯!$D25</f>
        <v>2600</v>
      </c>
      <c r="M326" s="145">
        <f>M325+G326*ボスレベル帯!$D25</f>
        <v>1370</v>
      </c>
      <c r="N326" s="145">
        <f>N325+H326*ボスレベル帯!$D25</f>
        <v>220</v>
      </c>
    </row>
    <row r="327" spans="1:14">
      <c r="A327" s="37">
        <f t="shared" si="6"/>
        <v>324</v>
      </c>
      <c r="B327" s="38">
        <v>7</v>
      </c>
      <c r="C327" s="38">
        <v>24</v>
      </c>
      <c r="D327" s="143">
        <v>200000</v>
      </c>
      <c r="E327" s="144">
        <v>0</v>
      </c>
      <c r="F327" s="143">
        <v>10</v>
      </c>
      <c r="G327" s="144">
        <v>40</v>
      </c>
      <c r="H327" s="144">
        <v>0</v>
      </c>
      <c r="J327" s="145">
        <f>J326+D327*ボスレベル帯!$D26</f>
        <v>12000000</v>
      </c>
      <c r="K327" s="145">
        <f>K326+E327*ボスレベル帯!$D26</f>
        <v>8420</v>
      </c>
      <c r="L327" s="145">
        <f>L326+F327*ボスレベル帯!$D26</f>
        <v>2620</v>
      </c>
      <c r="M327" s="145">
        <f>M326+G327*ボスレベル帯!$D26</f>
        <v>1450</v>
      </c>
      <c r="N327" s="145">
        <f>N326+H327*ボスレベル帯!$D26</f>
        <v>220</v>
      </c>
    </row>
    <row r="328" spans="1:14">
      <c r="A328" s="37">
        <f t="shared" si="6"/>
        <v>325</v>
      </c>
      <c r="B328" s="38">
        <v>7</v>
      </c>
      <c r="C328" s="38">
        <v>25</v>
      </c>
      <c r="D328" s="143">
        <v>200000</v>
      </c>
      <c r="E328" s="144">
        <v>0</v>
      </c>
      <c r="F328" s="143">
        <v>20</v>
      </c>
      <c r="G328" s="144">
        <v>40</v>
      </c>
      <c r="H328" s="144">
        <v>0</v>
      </c>
      <c r="J328" s="145">
        <f>J327+D328*ボスレベル帯!$D27</f>
        <v>12400000</v>
      </c>
      <c r="K328" s="145">
        <f>K327+E328*ボスレベル帯!$D27</f>
        <v>8420</v>
      </c>
      <c r="L328" s="145">
        <f>L327+F328*ボスレベル帯!$D27</f>
        <v>2660</v>
      </c>
      <c r="M328" s="145">
        <f>M327+G328*ボスレベル帯!$D27</f>
        <v>1530</v>
      </c>
      <c r="N328" s="145">
        <f>N327+H328*ボスレベル帯!$D27</f>
        <v>220</v>
      </c>
    </row>
    <row r="329" spans="1:14">
      <c r="A329" s="37">
        <f t="shared" si="6"/>
        <v>326</v>
      </c>
      <c r="B329" s="38">
        <v>7</v>
      </c>
      <c r="C329" s="38">
        <v>26</v>
      </c>
      <c r="D329" s="143">
        <v>200000</v>
      </c>
      <c r="E329" s="144">
        <v>0</v>
      </c>
      <c r="F329" s="143">
        <v>10</v>
      </c>
      <c r="G329" s="144">
        <v>40</v>
      </c>
      <c r="H329" s="144">
        <v>0</v>
      </c>
      <c r="J329" s="145">
        <f>J328+D329*ボスレベル帯!$D28</f>
        <v>12800000</v>
      </c>
      <c r="K329" s="145">
        <f>K328+E329*ボスレベル帯!$D28</f>
        <v>8420</v>
      </c>
      <c r="L329" s="145">
        <f>L328+F329*ボスレベル帯!$D28</f>
        <v>2680</v>
      </c>
      <c r="M329" s="145">
        <f>M328+G329*ボスレベル帯!$D28</f>
        <v>1610</v>
      </c>
      <c r="N329" s="145">
        <f>N328+H329*ボスレベル帯!$D28</f>
        <v>220</v>
      </c>
    </row>
    <row r="330" spans="1:14">
      <c r="A330" s="37">
        <f t="shared" si="6"/>
        <v>327</v>
      </c>
      <c r="B330" s="38">
        <v>7</v>
      </c>
      <c r="C330" s="38">
        <v>27</v>
      </c>
      <c r="D330" s="143">
        <v>200000</v>
      </c>
      <c r="E330" s="144">
        <v>0</v>
      </c>
      <c r="F330" s="143">
        <v>10</v>
      </c>
      <c r="G330" s="144">
        <v>40</v>
      </c>
      <c r="H330" s="144">
        <v>0</v>
      </c>
      <c r="J330" s="145">
        <f>J329+D330*ボスレベル帯!$D29</f>
        <v>13200000</v>
      </c>
      <c r="K330" s="145">
        <f>K329+E330*ボスレベル帯!$D29</f>
        <v>8420</v>
      </c>
      <c r="L330" s="145">
        <f>L329+F330*ボスレベル帯!$D29</f>
        <v>2700</v>
      </c>
      <c r="M330" s="145">
        <f>M329+G330*ボスレベル帯!$D29</f>
        <v>1690</v>
      </c>
      <c r="N330" s="145">
        <f>N329+H330*ボスレベル帯!$D29</f>
        <v>220</v>
      </c>
    </row>
    <row r="331" spans="1:14">
      <c r="A331" s="37">
        <f t="shared" si="6"/>
        <v>328</v>
      </c>
      <c r="B331" s="38">
        <v>7</v>
      </c>
      <c r="C331" s="38">
        <v>28</v>
      </c>
      <c r="D331" s="143">
        <v>200000</v>
      </c>
      <c r="E331" s="144">
        <v>0</v>
      </c>
      <c r="F331" s="143">
        <v>10</v>
      </c>
      <c r="G331" s="144">
        <v>40</v>
      </c>
      <c r="H331" s="144">
        <v>0</v>
      </c>
      <c r="J331" s="145">
        <f>J330+D331*ボスレベル帯!$D30</f>
        <v>13600000</v>
      </c>
      <c r="K331" s="145">
        <f>K330+E331*ボスレベル帯!$D30</f>
        <v>8420</v>
      </c>
      <c r="L331" s="145">
        <f>L330+F331*ボスレベル帯!$D30</f>
        <v>2720</v>
      </c>
      <c r="M331" s="145">
        <f>M330+G331*ボスレベル帯!$D30</f>
        <v>1770</v>
      </c>
      <c r="N331" s="145">
        <f>N330+H331*ボスレベル帯!$D30</f>
        <v>220</v>
      </c>
    </row>
    <row r="332" spans="1:14">
      <c r="A332" s="37">
        <f t="shared" si="6"/>
        <v>329</v>
      </c>
      <c r="B332" s="38">
        <v>7</v>
      </c>
      <c r="C332" s="38">
        <v>29</v>
      </c>
      <c r="D332" s="143">
        <v>200000</v>
      </c>
      <c r="E332" s="144">
        <v>0</v>
      </c>
      <c r="F332" s="143">
        <v>10</v>
      </c>
      <c r="G332" s="144">
        <v>40</v>
      </c>
      <c r="H332" s="144">
        <v>0</v>
      </c>
      <c r="J332" s="145">
        <f>J331+D332*ボスレベル帯!$D31</f>
        <v>14000000</v>
      </c>
      <c r="K332" s="145">
        <f>K331+E332*ボスレベル帯!$D31</f>
        <v>8420</v>
      </c>
      <c r="L332" s="145">
        <f>L331+F332*ボスレベル帯!$D31</f>
        <v>2740</v>
      </c>
      <c r="M332" s="145">
        <f>M331+G332*ボスレベル帯!$D31</f>
        <v>1850</v>
      </c>
      <c r="N332" s="145">
        <f>N331+H332*ボスレベル帯!$D31</f>
        <v>220</v>
      </c>
    </row>
    <row r="333" spans="1:14">
      <c r="A333" s="37">
        <f t="shared" si="6"/>
        <v>330</v>
      </c>
      <c r="B333" s="38">
        <v>7</v>
      </c>
      <c r="C333" s="38">
        <v>30</v>
      </c>
      <c r="D333" s="143">
        <v>400000</v>
      </c>
      <c r="E333" s="144">
        <v>200</v>
      </c>
      <c r="F333" s="143">
        <v>50</v>
      </c>
      <c r="G333" s="144">
        <v>100</v>
      </c>
      <c r="H333" s="144">
        <v>40</v>
      </c>
      <c r="J333" s="145">
        <f>J332+D333*ボスレベル帯!$D32</f>
        <v>14800000</v>
      </c>
      <c r="K333" s="145">
        <f>K332+E333*ボスレベル帯!$D32</f>
        <v>8820</v>
      </c>
      <c r="L333" s="145">
        <f>L332+F333*ボスレベル帯!$D32</f>
        <v>2840</v>
      </c>
      <c r="M333" s="145">
        <f>M332+G333*ボスレベル帯!$D32</f>
        <v>2050</v>
      </c>
      <c r="N333" s="145">
        <f>N332+H333*ボスレベル帯!$D32</f>
        <v>300</v>
      </c>
    </row>
    <row r="334" spans="1:14">
      <c r="A334" s="37">
        <f t="shared" si="6"/>
        <v>331</v>
      </c>
      <c r="B334" s="38">
        <v>7</v>
      </c>
      <c r="C334" s="38">
        <v>31</v>
      </c>
      <c r="D334" s="143">
        <v>400000</v>
      </c>
      <c r="E334" s="144">
        <v>0</v>
      </c>
      <c r="F334" s="143">
        <v>10</v>
      </c>
      <c r="G334" s="144">
        <v>100</v>
      </c>
      <c r="H334" s="144">
        <v>30</v>
      </c>
      <c r="J334" s="145">
        <f>J333+D334*ボスレベル帯!$D33</f>
        <v>15600000</v>
      </c>
      <c r="K334" s="145">
        <f>K333+E334*ボスレベル帯!$D33</f>
        <v>8820</v>
      </c>
      <c r="L334" s="145">
        <f>L333+F334*ボスレベル帯!$D33</f>
        <v>2860</v>
      </c>
      <c r="M334" s="145">
        <f>M333+G334*ボスレベル帯!$D33</f>
        <v>2250</v>
      </c>
      <c r="N334" s="145">
        <f>N333+H334*ボスレベル帯!$D33</f>
        <v>360</v>
      </c>
    </row>
    <row r="335" spans="1:14">
      <c r="A335" s="37">
        <f t="shared" si="6"/>
        <v>332</v>
      </c>
      <c r="B335" s="38">
        <v>7</v>
      </c>
      <c r="C335" s="38">
        <v>32</v>
      </c>
      <c r="D335" s="143">
        <v>400000</v>
      </c>
      <c r="E335" s="144">
        <v>0</v>
      </c>
      <c r="F335" s="143">
        <v>10</v>
      </c>
      <c r="G335" s="144">
        <v>100</v>
      </c>
      <c r="H335" s="144">
        <v>10</v>
      </c>
      <c r="J335" s="145">
        <f>J334+D335*ボスレベル帯!$D34</f>
        <v>16400000</v>
      </c>
      <c r="K335" s="145">
        <f>K334+E335*ボスレベル帯!$D34</f>
        <v>8820</v>
      </c>
      <c r="L335" s="145">
        <f>L334+F335*ボスレベル帯!$D34</f>
        <v>2880</v>
      </c>
      <c r="M335" s="145">
        <f>M334+G335*ボスレベル帯!$D34</f>
        <v>2450</v>
      </c>
      <c r="N335" s="145">
        <f>N334+H335*ボスレベル帯!$D34</f>
        <v>380</v>
      </c>
    </row>
    <row r="336" spans="1:14">
      <c r="A336" s="37">
        <f t="shared" si="6"/>
        <v>333</v>
      </c>
      <c r="B336" s="38">
        <v>7</v>
      </c>
      <c r="C336" s="38">
        <v>33</v>
      </c>
      <c r="D336" s="143">
        <v>400000</v>
      </c>
      <c r="E336" s="144">
        <v>0</v>
      </c>
      <c r="F336" s="143">
        <v>10</v>
      </c>
      <c r="G336" s="144">
        <v>100</v>
      </c>
      <c r="H336" s="144">
        <v>10</v>
      </c>
      <c r="J336" s="145">
        <f>J335+D336*ボスレベル帯!$D35</f>
        <v>17200000</v>
      </c>
      <c r="K336" s="145">
        <f>K335+E336*ボスレベル帯!$D35</f>
        <v>8820</v>
      </c>
      <c r="L336" s="145">
        <f>L335+F336*ボスレベル帯!$D35</f>
        <v>2900</v>
      </c>
      <c r="M336" s="145">
        <f>M335+G336*ボスレベル帯!$D35</f>
        <v>2650</v>
      </c>
      <c r="N336" s="145">
        <f>N335+H336*ボスレベル帯!$D35</f>
        <v>400</v>
      </c>
    </row>
    <row r="337" spans="1:14">
      <c r="A337" s="37">
        <f t="shared" si="6"/>
        <v>334</v>
      </c>
      <c r="B337" s="38">
        <v>7</v>
      </c>
      <c r="C337" s="38">
        <v>34</v>
      </c>
      <c r="D337" s="143">
        <v>400000</v>
      </c>
      <c r="E337" s="144">
        <v>0</v>
      </c>
      <c r="F337" s="143">
        <v>10</v>
      </c>
      <c r="G337" s="144">
        <v>100</v>
      </c>
      <c r="H337" s="144">
        <v>10</v>
      </c>
      <c r="J337" s="145">
        <f>J336+D337*ボスレベル帯!$D36</f>
        <v>18000000</v>
      </c>
      <c r="K337" s="145">
        <f>K336+E337*ボスレベル帯!$D36</f>
        <v>8820</v>
      </c>
      <c r="L337" s="145">
        <f>L336+F337*ボスレベル帯!$D36</f>
        <v>2920</v>
      </c>
      <c r="M337" s="145">
        <f>M336+G337*ボスレベル帯!$D36</f>
        <v>2850</v>
      </c>
      <c r="N337" s="145">
        <f>N336+H337*ボスレベル帯!$D36</f>
        <v>420</v>
      </c>
    </row>
    <row r="338" spans="1:14">
      <c r="A338" s="37">
        <f t="shared" si="6"/>
        <v>335</v>
      </c>
      <c r="B338" s="38">
        <v>7</v>
      </c>
      <c r="C338" s="38">
        <v>35</v>
      </c>
      <c r="D338" s="143">
        <v>400000</v>
      </c>
      <c r="E338" s="144">
        <v>100</v>
      </c>
      <c r="F338" s="143">
        <v>40</v>
      </c>
      <c r="G338" s="144">
        <v>100</v>
      </c>
      <c r="H338" s="144">
        <v>20</v>
      </c>
      <c r="J338" s="145">
        <f>J337+D338*ボスレベル帯!$D37</f>
        <v>18800000</v>
      </c>
      <c r="K338" s="145">
        <f>K337+E338*ボスレベル帯!$D37</f>
        <v>9020</v>
      </c>
      <c r="L338" s="145">
        <f>L337+F338*ボスレベル帯!$D37</f>
        <v>3000</v>
      </c>
      <c r="M338" s="145">
        <f>M337+G338*ボスレベル帯!$D37</f>
        <v>3050</v>
      </c>
      <c r="N338" s="145">
        <f>N337+H338*ボスレベル帯!$D37</f>
        <v>460</v>
      </c>
    </row>
    <row r="339" spans="1:14">
      <c r="A339" s="37">
        <f t="shared" si="6"/>
        <v>336</v>
      </c>
      <c r="B339" s="38">
        <v>7</v>
      </c>
      <c r="C339" s="38">
        <v>36</v>
      </c>
      <c r="D339" s="143">
        <v>400000</v>
      </c>
      <c r="E339" s="144">
        <v>0</v>
      </c>
      <c r="F339" s="143">
        <v>10</v>
      </c>
      <c r="G339" s="144">
        <v>100</v>
      </c>
      <c r="H339" s="144">
        <v>10</v>
      </c>
      <c r="J339" s="145">
        <f>J338+D339*ボスレベル帯!$D38</f>
        <v>19600000</v>
      </c>
      <c r="K339" s="145">
        <f>K338+E339*ボスレベル帯!$D38</f>
        <v>9020</v>
      </c>
      <c r="L339" s="145">
        <f>L338+F339*ボスレベル帯!$D38</f>
        <v>3020</v>
      </c>
      <c r="M339" s="145">
        <f>M338+G339*ボスレベル帯!$D38</f>
        <v>3250</v>
      </c>
      <c r="N339" s="145">
        <f>N338+H339*ボスレベル帯!$D38</f>
        <v>480</v>
      </c>
    </row>
    <row r="340" spans="1:14">
      <c r="A340" s="37">
        <f t="shared" si="6"/>
        <v>337</v>
      </c>
      <c r="B340" s="38">
        <v>7</v>
      </c>
      <c r="C340" s="38">
        <v>37</v>
      </c>
      <c r="D340" s="143">
        <v>400000</v>
      </c>
      <c r="E340" s="144">
        <v>0</v>
      </c>
      <c r="F340" s="143">
        <v>10</v>
      </c>
      <c r="G340" s="144">
        <v>100</v>
      </c>
      <c r="H340" s="144">
        <v>10</v>
      </c>
      <c r="J340" s="145">
        <f>J339+D340*ボスレベル帯!$D39</f>
        <v>20400000</v>
      </c>
      <c r="K340" s="145">
        <f>K339+E340*ボスレベル帯!$D39</f>
        <v>9020</v>
      </c>
      <c r="L340" s="145">
        <f>L339+F340*ボスレベル帯!$D39</f>
        <v>3040</v>
      </c>
      <c r="M340" s="145">
        <f>M339+G340*ボスレベル帯!$D39</f>
        <v>3450</v>
      </c>
      <c r="N340" s="145">
        <f>N339+H340*ボスレベル帯!$D39</f>
        <v>500</v>
      </c>
    </row>
    <row r="341" spans="1:14">
      <c r="A341" s="37">
        <f t="shared" si="6"/>
        <v>338</v>
      </c>
      <c r="B341" s="38">
        <v>7</v>
      </c>
      <c r="C341" s="38">
        <v>38</v>
      </c>
      <c r="D341" s="143">
        <v>400000</v>
      </c>
      <c r="E341" s="144">
        <v>0</v>
      </c>
      <c r="F341" s="143">
        <v>10</v>
      </c>
      <c r="G341" s="144">
        <v>100</v>
      </c>
      <c r="H341" s="144">
        <v>10</v>
      </c>
      <c r="J341" s="145">
        <f>J340+D341*ボスレベル帯!$D40</f>
        <v>21200000</v>
      </c>
      <c r="K341" s="145">
        <f>K340+E341*ボスレベル帯!$D40</f>
        <v>9020</v>
      </c>
      <c r="L341" s="145">
        <f>L340+F341*ボスレベル帯!$D40</f>
        <v>3060</v>
      </c>
      <c r="M341" s="145">
        <f>M340+G341*ボスレベル帯!$D40</f>
        <v>3650</v>
      </c>
      <c r="N341" s="145">
        <f>N340+H341*ボスレベル帯!$D40</f>
        <v>520</v>
      </c>
    </row>
    <row r="342" spans="1:14">
      <c r="A342" s="37">
        <f t="shared" si="6"/>
        <v>339</v>
      </c>
      <c r="B342" s="38">
        <v>7</v>
      </c>
      <c r="C342" s="38">
        <v>39</v>
      </c>
      <c r="D342" s="143">
        <v>400000</v>
      </c>
      <c r="E342" s="144">
        <v>0</v>
      </c>
      <c r="F342" s="143">
        <v>10</v>
      </c>
      <c r="G342" s="144">
        <v>100</v>
      </c>
      <c r="H342" s="144">
        <v>10</v>
      </c>
      <c r="J342" s="145">
        <f>J341+D342*ボスレベル帯!$D41</f>
        <v>22000000</v>
      </c>
      <c r="K342" s="145">
        <f>K341+E342*ボスレベル帯!$D41</f>
        <v>9020</v>
      </c>
      <c r="L342" s="145">
        <f>L341+F342*ボスレベル帯!$D41</f>
        <v>3080</v>
      </c>
      <c r="M342" s="145">
        <f>M341+G342*ボスレベル帯!$D41</f>
        <v>3850</v>
      </c>
      <c r="N342" s="145">
        <f>N341+H342*ボスレベル帯!$D41</f>
        <v>540</v>
      </c>
    </row>
    <row r="343" spans="1:14">
      <c r="A343" s="37">
        <f t="shared" si="6"/>
        <v>340</v>
      </c>
      <c r="B343" s="38">
        <v>7</v>
      </c>
      <c r="C343" s="38">
        <v>40</v>
      </c>
      <c r="D343" s="143">
        <v>800000</v>
      </c>
      <c r="E343" s="144">
        <v>300</v>
      </c>
      <c r="F343" s="143">
        <v>50</v>
      </c>
      <c r="G343" s="144">
        <v>150</v>
      </c>
      <c r="H343" s="144">
        <v>50</v>
      </c>
      <c r="J343" s="145">
        <f>J342+D343*ボスレベル帯!$D42</f>
        <v>23600000</v>
      </c>
      <c r="K343" s="145">
        <f>K342+E343*ボスレベル帯!$D42</f>
        <v>9620</v>
      </c>
      <c r="L343" s="145">
        <f>L342+F343*ボスレベル帯!$D42</f>
        <v>3180</v>
      </c>
      <c r="M343" s="145">
        <f>M342+G343*ボスレベル帯!$D42</f>
        <v>4150</v>
      </c>
      <c r="N343" s="145">
        <f>N342+H343*ボスレベル帯!$D42</f>
        <v>640</v>
      </c>
    </row>
    <row r="344" spans="1:14">
      <c r="A344" s="37">
        <f t="shared" si="6"/>
        <v>341</v>
      </c>
      <c r="B344" s="38">
        <v>7</v>
      </c>
      <c r="C344" s="38">
        <v>41</v>
      </c>
      <c r="D344" s="143">
        <v>800000</v>
      </c>
      <c r="E344" s="144">
        <v>0</v>
      </c>
      <c r="F344" s="143">
        <v>20</v>
      </c>
      <c r="G344" s="144">
        <v>150</v>
      </c>
      <c r="H344" s="144">
        <v>30</v>
      </c>
      <c r="J344" s="145">
        <f>J343+D344*ボスレベル帯!$D43</f>
        <v>25200000</v>
      </c>
      <c r="K344" s="145">
        <f>K343+E344*ボスレベル帯!$D43</f>
        <v>9620</v>
      </c>
      <c r="L344" s="145">
        <f>L343+F344*ボスレベル帯!$D43</f>
        <v>3220</v>
      </c>
      <c r="M344" s="145">
        <f>M343+G344*ボスレベル帯!$D43</f>
        <v>4450</v>
      </c>
      <c r="N344" s="145">
        <f>N343+H344*ボスレベル帯!$D43</f>
        <v>700</v>
      </c>
    </row>
    <row r="345" spans="1:14">
      <c r="A345" s="37">
        <f t="shared" si="6"/>
        <v>342</v>
      </c>
      <c r="B345" s="38">
        <v>7</v>
      </c>
      <c r="C345" s="38">
        <v>42</v>
      </c>
      <c r="D345" s="143">
        <v>900000</v>
      </c>
      <c r="E345" s="144">
        <v>0</v>
      </c>
      <c r="F345" s="143">
        <v>20</v>
      </c>
      <c r="G345" s="144">
        <v>150</v>
      </c>
      <c r="H345" s="144">
        <v>50</v>
      </c>
      <c r="J345" s="145">
        <f>J344+D345*ボスレベル帯!$D44</f>
        <v>27000000</v>
      </c>
      <c r="K345" s="145">
        <f>K344+E345*ボスレベル帯!$D44</f>
        <v>9620</v>
      </c>
      <c r="L345" s="145">
        <f>L344+F345*ボスレベル帯!$D44</f>
        <v>3260</v>
      </c>
      <c r="M345" s="145">
        <f>M344+G345*ボスレベル帯!$D44</f>
        <v>4750</v>
      </c>
      <c r="N345" s="145">
        <f>N344+H345*ボスレベル帯!$D44</f>
        <v>800</v>
      </c>
    </row>
    <row r="346" spans="1:14">
      <c r="A346" s="37">
        <f t="shared" si="6"/>
        <v>343</v>
      </c>
      <c r="B346" s="38">
        <v>7</v>
      </c>
      <c r="C346" s="38">
        <v>43</v>
      </c>
      <c r="D346" s="143">
        <v>900000</v>
      </c>
      <c r="E346" s="144">
        <v>0</v>
      </c>
      <c r="F346" s="143">
        <v>20</v>
      </c>
      <c r="G346" s="144">
        <v>150</v>
      </c>
      <c r="H346" s="144">
        <v>30</v>
      </c>
      <c r="J346" s="145">
        <f>J345+D346*ボスレベル帯!$D45</f>
        <v>28800000</v>
      </c>
      <c r="K346" s="145">
        <f>K345+E346*ボスレベル帯!$D45</f>
        <v>9620</v>
      </c>
      <c r="L346" s="145">
        <f>L345+F346*ボスレベル帯!$D45</f>
        <v>3300</v>
      </c>
      <c r="M346" s="145">
        <f>M345+G346*ボスレベル帯!$D45</f>
        <v>5050</v>
      </c>
      <c r="N346" s="145">
        <f>N345+H346*ボスレベル帯!$D45</f>
        <v>860</v>
      </c>
    </row>
    <row r="347" spans="1:14">
      <c r="A347" s="37">
        <f t="shared" si="6"/>
        <v>344</v>
      </c>
      <c r="B347" s="38">
        <v>7</v>
      </c>
      <c r="C347" s="38">
        <v>44</v>
      </c>
      <c r="D347" s="143">
        <v>900000</v>
      </c>
      <c r="E347" s="144">
        <v>0</v>
      </c>
      <c r="F347" s="143">
        <v>20</v>
      </c>
      <c r="G347" s="144">
        <v>150</v>
      </c>
      <c r="H347" s="144">
        <v>30</v>
      </c>
      <c r="J347" s="145">
        <f>J346+D347*ボスレベル帯!$D46</f>
        <v>30600000</v>
      </c>
      <c r="K347" s="145">
        <f>K346+E347*ボスレベル帯!$D46</f>
        <v>9620</v>
      </c>
      <c r="L347" s="145">
        <f>L346+F347*ボスレベル帯!$D46</f>
        <v>3340</v>
      </c>
      <c r="M347" s="145">
        <f>M346+G347*ボスレベル帯!$D46</f>
        <v>5350</v>
      </c>
      <c r="N347" s="145">
        <f>N346+H347*ボスレベル帯!$D46</f>
        <v>920</v>
      </c>
    </row>
    <row r="348" spans="1:14">
      <c r="A348" s="37">
        <f t="shared" si="6"/>
        <v>345</v>
      </c>
      <c r="B348" s="38">
        <v>7</v>
      </c>
      <c r="C348" s="38">
        <v>45</v>
      </c>
      <c r="D348" s="143">
        <v>900000</v>
      </c>
      <c r="E348" s="144">
        <v>300</v>
      </c>
      <c r="F348" s="143">
        <v>50</v>
      </c>
      <c r="G348" s="144">
        <v>200</v>
      </c>
      <c r="H348" s="144">
        <v>80</v>
      </c>
      <c r="J348" s="145">
        <f>J347+D348*ボスレベル帯!$D47</f>
        <v>32400000</v>
      </c>
      <c r="K348" s="145">
        <f>K347+E348*ボスレベル帯!$D47</f>
        <v>10220</v>
      </c>
      <c r="L348" s="145">
        <f>L347+F348*ボスレベル帯!$D47</f>
        <v>3440</v>
      </c>
      <c r="M348" s="145">
        <f>M347+G348*ボスレベル帯!$D47</f>
        <v>5750</v>
      </c>
      <c r="N348" s="145">
        <f>N347+H348*ボスレベル帯!$D47</f>
        <v>1080</v>
      </c>
    </row>
    <row r="349" spans="1:14">
      <c r="A349" s="37">
        <f t="shared" si="6"/>
        <v>346</v>
      </c>
      <c r="B349" s="38">
        <v>7</v>
      </c>
      <c r="C349" s="38">
        <v>46</v>
      </c>
      <c r="D349" s="143">
        <v>900000</v>
      </c>
      <c r="E349" s="144">
        <v>0</v>
      </c>
      <c r="F349" s="143">
        <v>40</v>
      </c>
      <c r="G349" s="144">
        <v>200</v>
      </c>
      <c r="H349" s="144">
        <v>30</v>
      </c>
      <c r="J349" s="145">
        <f>J348+D349*ボスレベル帯!$D48</f>
        <v>34200000</v>
      </c>
      <c r="K349" s="145">
        <f>K348+E349*ボスレベル帯!$D48</f>
        <v>10220</v>
      </c>
      <c r="L349" s="145">
        <f>L348+F349*ボスレベル帯!$D48</f>
        <v>3520</v>
      </c>
      <c r="M349" s="145">
        <f>M348+G349*ボスレベル帯!$D48</f>
        <v>6150</v>
      </c>
      <c r="N349" s="145">
        <f>N348+H349*ボスレベル帯!$D48</f>
        <v>1140</v>
      </c>
    </row>
    <row r="350" spans="1:14">
      <c r="A350" s="37">
        <f t="shared" si="6"/>
        <v>347</v>
      </c>
      <c r="B350" s="38">
        <v>7</v>
      </c>
      <c r="C350" s="38">
        <v>47</v>
      </c>
      <c r="D350" s="143">
        <v>1000000</v>
      </c>
      <c r="E350" s="144">
        <v>0</v>
      </c>
      <c r="F350" s="143">
        <v>60</v>
      </c>
      <c r="G350" s="144">
        <v>200</v>
      </c>
      <c r="H350" s="144">
        <v>30</v>
      </c>
      <c r="J350" s="145">
        <f>J349+D350*ボスレベル帯!$D49</f>
        <v>36200000</v>
      </c>
      <c r="K350" s="145">
        <f>K349+E350*ボスレベル帯!$D49</f>
        <v>10220</v>
      </c>
      <c r="L350" s="145">
        <f>L349+F350*ボスレベル帯!$D49</f>
        <v>3640</v>
      </c>
      <c r="M350" s="145">
        <f>M349+G350*ボスレベル帯!$D49</f>
        <v>6550</v>
      </c>
      <c r="N350" s="145">
        <f>N349+H350*ボスレベル帯!$D49</f>
        <v>1200</v>
      </c>
    </row>
    <row r="351" spans="1:14">
      <c r="A351" s="37">
        <f t="shared" si="6"/>
        <v>348</v>
      </c>
      <c r="B351" s="38">
        <v>7</v>
      </c>
      <c r="C351" s="38">
        <v>48</v>
      </c>
      <c r="D351" s="143">
        <v>1000000</v>
      </c>
      <c r="E351" s="144">
        <v>0</v>
      </c>
      <c r="F351" s="143">
        <v>40</v>
      </c>
      <c r="G351" s="144">
        <v>200</v>
      </c>
      <c r="H351" s="144">
        <v>30</v>
      </c>
      <c r="J351" s="145">
        <f>J350+D351*ボスレベル帯!$D50</f>
        <v>38200000</v>
      </c>
      <c r="K351" s="145">
        <f>K350+E351*ボスレベル帯!$D50</f>
        <v>10220</v>
      </c>
      <c r="L351" s="145">
        <f>L350+F351*ボスレベル帯!$D50</f>
        <v>3720</v>
      </c>
      <c r="M351" s="145">
        <f>M350+G351*ボスレベル帯!$D50</f>
        <v>6950</v>
      </c>
      <c r="N351" s="145">
        <f>N350+H351*ボスレベル帯!$D50</f>
        <v>1260</v>
      </c>
    </row>
    <row r="352" spans="1:14">
      <c r="A352" s="37">
        <f t="shared" si="6"/>
        <v>349</v>
      </c>
      <c r="B352" s="38">
        <v>7</v>
      </c>
      <c r="C352" s="38">
        <v>49</v>
      </c>
      <c r="D352" s="143">
        <v>1000000</v>
      </c>
      <c r="E352" s="144">
        <v>0</v>
      </c>
      <c r="F352" s="143">
        <v>40</v>
      </c>
      <c r="G352" s="144">
        <v>200</v>
      </c>
      <c r="H352" s="144">
        <v>30</v>
      </c>
      <c r="J352" s="145">
        <f>J351+D352*ボスレベル帯!$D51</f>
        <v>40200000</v>
      </c>
      <c r="K352" s="145">
        <f>K351+E352*ボスレベル帯!$D51</f>
        <v>10220</v>
      </c>
      <c r="L352" s="145">
        <f>L351+F352*ボスレベル帯!$D51</f>
        <v>3800</v>
      </c>
      <c r="M352" s="145">
        <f>M351+G352*ボスレベル帯!$D51</f>
        <v>7350</v>
      </c>
      <c r="N352" s="145">
        <f>N351+H352*ボスレベル帯!$D51</f>
        <v>1320</v>
      </c>
    </row>
    <row r="353" spans="1:15">
      <c r="A353" s="37">
        <f t="shared" si="6"/>
        <v>350</v>
      </c>
      <c r="B353" s="38">
        <v>7</v>
      </c>
      <c r="C353" s="38">
        <v>50</v>
      </c>
      <c r="D353" s="143">
        <v>1000000</v>
      </c>
      <c r="E353" s="144">
        <v>300</v>
      </c>
      <c r="F353" s="143">
        <v>100</v>
      </c>
      <c r="G353" s="144">
        <v>400</v>
      </c>
      <c r="H353" s="144">
        <v>100</v>
      </c>
      <c r="J353" s="145">
        <f>J352+D353*ボスレベル帯!$D52</f>
        <v>42200000</v>
      </c>
      <c r="K353" s="145">
        <f>K352+E353*ボスレベル帯!$D52</f>
        <v>10820</v>
      </c>
      <c r="L353" s="145">
        <f>L352+F353*ボスレベル帯!$D52</f>
        <v>4000</v>
      </c>
      <c r="M353" s="145">
        <f>M352+G353*ボスレベル帯!$D52</f>
        <v>8150</v>
      </c>
      <c r="N353" s="145">
        <f>N352+H353*ボスレベル帯!$D52</f>
        <v>1520</v>
      </c>
    </row>
    <row r="354" spans="1:15">
      <c r="A354" s="73">
        <f t="shared" si="2"/>
        <v>351</v>
      </c>
      <c r="B354" s="74">
        <v>8</v>
      </c>
      <c r="C354" s="74">
        <v>50</v>
      </c>
      <c r="D354" s="146">
        <v>0</v>
      </c>
      <c r="E354" s="147">
        <v>0</v>
      </c>
      <c r="F354" s="146">
        <v>0</v>
      </c>
      <c r="G354" s="147">
        <v>0</v>
      </c>
      <c r="H354" s="147">
        <v>0</v>
      </c>
      <c r="J354" s="145">
        <f>キングボス!T11+D354*(ボスレベル帯!$D$4-1)</f>
        <v>80000000</v>
      </c>
      <c r="K354" s="145">
        <f>キングボス!V11+E354*(ボスレベル帯!$D$4-1)</f>
        <v>16000</v>
      </c>
      <c r="L354" s="145">
        <f>キングボス!W11+F354*(ボスレベル帯!$D$4-1)</f>
        <v>4000</v>
      </c>
      <c r="M354" s="145">
        <f>キングボス!X11+G354*(ボスレベル帯!$D$4-1)</f>
        <v>14000</v>
      </c>
      <c r="N354" s="145">
        <f>キングボス!Y11+H354*(ボスレベル帯!$D$4-1)</f>
        <v>2500</v>
      </c>
      <c r="O354" s="2" t="str">
        <f>VLOOKUP(B354,キングボス!A:C,3,FALSE)</f>
        <v>ｾﾚﾝ･ﾌﾟﾘｱｽ</v>
      </c>
    </row>
    <row r="355" spans="1:15">
      <c r="A355" s="73">
        <f t="shared" si="2"/>
        <v>352</v>
      </c>
      <c r="B355" s="74">
        <v>9</v>
      </c>
      <c r="C355" s="74">
        <v>50</v>
      </c>
      <c r="D355" s="146">
        <v>0</v>
      </c>
      <c r="E355" s="147">
        <v>0</v>
      </c>
      <c r="F355" s="146">
        <v>0</v>
      </c>
      <c r="G355" s="147">
        <v>0</v>
      </c>
      <c r="H355" s="147">
        <v>0</v>
      </c>
      <c r="J355" s="145">
        <f>キングボス!T12+D355*(ボスレベル帯!$D$4-1)</f>
        <v>55000000</v>
      </c>
      <c r="K355" s="145">
        <f>キングボス!V12+E355*(ボスレベル帯!$D$4-1)</f>
        <v>16000</v>
      </c>
      <c r="L355" s="145">
        <f>キングボス!W12+F355*(ボスレベル帯!$D$4-1)</f>
        <v>4000</v>
      </c>
      <c r="M355" s="145">
        <f>キングボス!X12+G355*(ボスレベル帯!$D$4-1)</f>
        <v>15000</v>
      </c>
      <c r="N355" s="145">
        <f>キングボス!Y12+H355*(ボスレベル帯!$D$4-1)</f>
        <v>2800</v>
      </c>
      <c r="O355" s="2" t="str">
        <f>VLOOKUP(B355,キングボス!A:C,3,FALSE)</f>
        <v>[蛍夜浴衣姫]ﾊｸﾀｸ</v>
      </c>
    </row>
    <row r="356" spans="1:15">
      <c r="A356" s="73">
        <f t="shared" si="2"/>
        <v>353</v>
      </c>
      <c r="B356" s="74">
        <v>10</v>
      </c>
      <c r="C356" s="74">
        <v>50</v>
      </c>
      <c r="D356" s="146">
        <v>0</v>
      </c>
      <c r="E356" s="147">
        <v>0</v>
      </c>
      <c r="F356" s="146">
        <v>0</v>
      </c>
      <c r="G356" s="147">
        <v>0</v>
      </c>
      <c r="H356" s="147">
        <v>0</v>
      </c>
      <c r="J356" s="145">
        <f>キングボス!T13+D356*(ボスレベル帯!$D$4-1)</f>
        <v>55000000</v>
      </c>
      <c r="K356" s="145">
        <f>キングボス!V13+E356*(ボスレベル帯!$D$4-1)</f>
        <v>16000</v>
      </c>
      <c r="L356" s="145">
        <f>キングボス!W13+F356*(ボスレベル帯!$D$4-1)</f>
        <v>4000</v>
      </c>
      <c r="M356" s="145">
        <f>キングボス!X13+G356*(ボスレベル帯!$D$4-1)</f>
        <v>15000</v>
      </c>
      <c r="N356" s="145">
        <f>キングボス!Y13+H356*(ボスレベル帯!$D$4-1)</f>
        <v>2800</v>
      </c>
      <c r="O356" s="2" t="str">
        <f>VLOOKUP(B356,キングボス!A:C,3,FALSE)</f>
        <v>[太鼓浴衣姫]牛頭天王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G4" sqref="G4"/>
    </sheetView>
  </sheetViews>
  <sheetFormatPr defaultColWidth="12.875" defaultRowHeight="18.75"/>
  <cols>
    <col min="1" max="16384" width="12.875" style="192"/>
  </cols>
  <sheetData>
    <row r="2" spans="1:9">
      <c r="E2" s="192" t="s">
        <v>717</v>
      </c>
    </row>
    <row r="3" spans="1:9">
      <c r="A3" s="209" t="s">
        <v>77</v>
      </c>
      <c r="B3" s="209" t="s">
        <v>635</v>
      </c>
      <c r="C3" s="209" t="s">
        <v>718</v>
      </c>
      <c r="D3" s="209" t="s">
        <v>719</v>
      </c>
      <c r="E3" s="209" t="s">
        <v>720</v>
      </c>
      <c r="F3" s="209" t="s">
        <v>721</v>
      </c>
      <c r="G3" s="209" t="s">
        <v>722</v>
      </c>
    </row>
    <row r="4" spans="1:9">
      <c r="A4" s="202">
        <v>1</v>
      </c>
      <c r="B4" s="202">
        <v>3</v>
      </c>
      <c r="C4" s="202">
        <v>4</v>
      </c>
      <c r="D4" s="202">
        <v>1</v>
      </c>
      <c r="E4" s="202">
        <v>1</v>
      </c>
      <c r="F4" s="202">
        <v>100</v>
      </c>
      <c r="G4" s="202">
        <v>100</v>
      </c>
      <c r="I4" s="385" t="s">
        <v>723</v>
      </c>
    </row>
    <row r="5" spans="1:9">
      <c r="A5" s="202">
        <v>2</v>
      </c>
      <c r="B5" s="202">
        <v>3</v>
      </c>
      <c r="C5" s="202">
        <v>4</v>
      </c>
      <c r="D5" s="202">
        <v>1</v>
      </c>
      <c r="E5" s="202">
        <v>2</v>
      </c>
      <c r="F5" s="202">
        <v>50</v>
      </c>
      <c r="G5" s="202">
        <v>200</v>
      </c>
      <c r="I5" s="386" t="s">
        <v>724</v>
      </c>
    </row>
    <row r="6" spans="1:9">
      <c r="A6" s="202">
        <v>3</v>
      </c>
      <c r="B6" s="202">
        <v>3</v>
      </c>
      <c r="C6" s="202">
        <v>4</v>
      </c>
      <c r="D6" s="202">
        <v>1</v>
      </c>
      <c r="E6" s="202">
        <v>3</v>
      </c>
      <c r="F6" s="202">
        <v>150</v>
      </c>
      <c r="G6" s="202">
        <v>50</v>
      </c>
      <c r="I6" s="387" t="s">
        <v>725</v>
      </c>
    </row>
    <row r="7" spans="1:9">
      <c r="A7" s="388">
        <v>4</v>
      </c>
      <c r="B7" s="388">
        <v>3</v>
      </c>
      <c r="C7" s="388">
        <v>4</v>
      </c>
      <c r="D7" s="388">
        <v>2</v>
      </c>
      <c r="E7" s="388">
        <v>1</v>
      </c>
      <c r="F7" s="388">
        <v>150</v>
      </c>
      <c r="G7" s="388">
        <v>50</v>
      </c>
    </row>
    <row r="8" spans="1:9">
      <c r="A8" s="388">
        <v>5</v>
      </c>
      <c r="B8" s="388">
        <v>3</v>
      </c>
      <c r="C8" s="388">
        <v>4</v>
      </c>
      <c r="D8" s="388">
        <v>2</v>
      </c>
      <c r="E8" s="388">
        <v>2</v>
      </c>
      <c r="F8" s="388">
        <v>100</v>
      </c>
      <c r="G8" s="388">
        <v>100</v>
      </c>
    </row>
    <row r="9" spans="1:9">
      <c r="A9" s="388">
        <v>6</v>
      </c>
      <c r="B9" s="388">
        <v>3</v>
      </c>
      <c r="C9" s="388">
        <v>4</v>
      </c>
      <c r="D9" s="388">
        <v>2</v>
      </c>
      <c r="E9" s="388">
        <v>3</v>
      </c>
      <c r="F9" s="388">
        <v>50</v>
      </c>
      <c r="G9" s="388">
        <v>200</v>
      </c>
    </row>
    <row r="10" spans="1:9">
      <c r="A10" s="268">
        <v>7</v>
      </c>
      <c r="B10" s="268">
        <v>3</v>
      </c>
      <c r="C10" s="268">
        <v>4</v>
      </c>
      <c r="D10" s="268">
        <v>3</v>
      </c>
      <c r="E10" s="268">
        <v>1</v>
      </c>
      <c r="F10" s="268">
        <v>50</v>
      </c>
      <c r="G10" s="268">
        <v>200</v>
      </c>
    </row>
    <row r="11" spans="1:9">
      <c r="A11" s="268">
        <v>8</v>
      </c>
      <c r="B11" s="268">
        <v>3</v>
      </c>
      <c r="C11" s="268">
        <v>4</v>
      </c>
      <c r="D11" s="268">
        <v>3</v>
      </c>
      <c r="E11" s="268">
        <v>2</v>
      </c>
      <c r="F11" s="268">
        <v>150</v>
      </c>
      <c r="G11" s="268">
        <v>50</v>
      </c>
    </row>
    <row r="12" spans="1:9">
      <c r="A12" s="268">
        <v>9</v>
      </c>
      <c r="B12" s="268">
        <v>3</v>
      </c>
      <c r="C12" s="268">
        <v>4</v>
      </c>
      <c r="D12" s="268">
        <v>3</v>
      </c>
      <c r="E12" s="268">
        <v>3</v>
      </c>
      <c r="F12" s="268">
        <v>100</v>
      </c>
      <c r="G12" s="268">
        <v>100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06"/>
  <sheetViews>
    <sheetView workbookViewId="0">
      <pane ySplit="3" topLeftCell="A684" activePane="bottomLeft" state="frozenSplit"/>
      <selection pane="bottomLeft" activeCell="F684" sqref="A1:XFD1048576"/>
    </sheetView>
  </sheetViews>
  <sheetFormatPr defaultColWidth="12.875" defaultRowHeight="18.75"/>
  <cols>
    <col min="1" max="3" width="12.875" style="192"/>
    <col min="4" max="4" width="16.5" style="192" customWidth="1"/>
    <col min="5" max="16384" width="12.875" style="192"/>
  </cols>
  <sheetData>
    <row r="3" spans="1:8">
      <c r="A3" s="45" t="s">
        <v>0</v>
      </c>
      <c r="B3" s="282" t="s">
        <v>96</v>
      </c>
      <c r="C3" s="45" t="s">
        <v>48</v>
      </c>
      <c r="D3" s="45" t="s">
        <v>145</v>
      </c>
      <c r="E3" s="45" t="s">
        <v>97</v>
      </c>
      <c r="F3" s="45" t="s">
        <v>98</v>
      </c>
    </row>
    <row r="4" spans="1:8">
      <c r="A4" s="222">
        <f>ROW()-3</f>
        <v>1</v>
      </c>
      <c r="B4" s="222">
        <f>Sheet1!$B$2</f>
        <v>123</v>
      </c>
      <c r="C4" s="222">
        <v>1</v>
      </c>
      <c r="D4" s="222">
        <f t="shared" ref="D4:D60" si="0">C4</f>
        <v>1</v>
      </c>
      <c r="E4" s="222">
        <v>1</v>
      </c>
      <c r="F4" s="222">
        <v>10</v>
      </c>
    </row>
    <row r="5" spans="1:8">
      <c r="A5" s="222">
        <f t="shared" ref="A5:A68" si="1">ROW()-3</f>
        <v>2</v>
      </c>
      <c r="B5" s="222">
        <f>Sheet1!$B$2</f>
        <v>123</v>
      </c>
      <c r="C5" s="222">
        <v>1</v>
      </c>
      <c r="D5" s="222">
        <f t="shared" si="0"/>
        <v>1</v>
      </c>
      <c r="E5" s="222">
        <v>2</v>
      </c>
      <c r="F5" s="222">
        <v>20</v>
      </c>
      <c r="H5" s="192">
        <f>F5-F4</f>
        <v>10</v>
      </c>
    </row>
    <row r="6" spans="1:8">
      <c r="A6" s="222">
        <f t="shared" si="1"/>
        <v>3</v>
      </c>
      <c r="B6" s="222">
        <f>Sheet1!$B$2</f>
        <v>123</v>
      </c>
      <c r="C6" s="222">
        <v>1</v>
      </c>
      <c r="D6" s="222">
        <f t="shared" si="0"/>
        <v>1</v>
      </c>
      <c r="E6" s="222">
        <v>3</v>
      </c>
      <c r="F6" s="222">
        <v>30</v>
      </c>
      <c r="H6" s="192">
        <f t="shared" ref="H6:H69" si="2">F6-F5</f>
        <v>10</v>
      </c>
    </row>
    <row r="7" spans="1:8">
      <c r="A7" s="222">
        <f t="shared" si="1"/>
        <v>4</v>
      </c>
      <c r="B7" s="222">
        <f>Sheet1!$B$2</f>
        <v>123</v>
      </c>
      <c r="C7" s="222">
        <v>1</v>
      </c>
      <c r="D7" s="222">
        <f t="shared" si="0"/>
        <v>1</v>
      </c>
      <c r="E7" s="222">
        <v>4</v>
      </c>
      <c r="F7" s="222">
        <v>40</v>
      </c>
      <c r="H7" s="192">
        <f t="shared" si="2"/>
        <v>10</v>
      </c>
    </row>
    <row r="8" spans="1:8">
      <c r="A8" s="222">
        <f t="shared" si="1"/>
        <v>5</v>
      </c>
      <c r="B8" s="222">
        <f>Sheet1!$B$2</f>
        <v>123</v>
      </c>
      <c r="C8" s="222">
        <v>1</v>
      </c>
      <c r="D8" s="222">
        <f t="shared" si="0"/>
        <v>1</v>
      </c>
      <c r="E8" s="222">
        <v>5</v>
      </c>
      <c r="F8" s="222">
        <v>50</v>
      </c>
      <c r="H8" s="192">
        <f t="shared" si="2"/>
        <v>10</v>
      </c>
    </row>
    <row r="9" spans="1:8">
      <c r="A9" s="222">
        <f t="shared" si="1"/>
        <v>6</v>
      </c>
      <c r="B9" s="222">
        <f>Sheet1!$B$2</f>
        <v>123</v>
      </c>
      <c r="C9" s="222">
        <v>1</v>
      </c>
      <c r="D9" s="222">
        <f t="shared" si="0"/>
        <v>1</v>
      </c>
      <c r="E9" s="222">
        <v>6</v>
      </c>
      <c r="F9" s="222">
        <v>60</v>
      </c>
      <c r="H9" s="192">
        <f t="shared" si="2"/>
        <v>10</v>
      </c>
    </row>
    <row r="10" spans="1:8">
      <c r="A10" s="222">
        <f t="shared" si="1"/>
        <v>7</v>
      </c>
      <c r="B10" s="222">
        <f>Sheet1!$B$2</f>
        <v>123</v>
      </c>
      <c r="C10" s="222">
        <v>1</v>
      </c>
      <c r="D10" s="222">
        <f t="shared" si="0"/>
        <v>1</v>
      </c>
      <c r="E10" s="222">
        <v>7</v>
      </c>
      <c r="F10" s="222">
        <v>70</v>
      </c>
      <c r="H10" s="192">
        <f t="shared" si="2"/>
        <v>10</v>
      </c>
    </row>
    <row r="11" spans="1:8">
      <c r="A11" s="222">
        <f t="shared" si="1"/>
        <v>8</v>
      </c>
      <c r="B11" s="222">
        <f>Sheet1!$B$2</f>
        <v>123</v>
      </c>
      <c r="C11" s="222">
        <v>1</v>
      </c>
      <c r="D11" s="222">
        <f t="shared" si="0"/>
        <v>1</v>
      </c>
      <c r="E11" s="222">
        <v>8</v>
      </c>
      <c r="F11" s="222">
        <v>80</v>
      </c>
      <c r="H11" s="192">
        <f t="shared" si="2"/>
        <v>10</v>
      </c>
    </row>
    <row r="12" spans="1:8">
      <c r="A12" s="222">
        <f t="shared" si="1"/>
        <v>9</v>
      </c>
      <c r="B12" s="222">
        <f>Sheet1!$B$2</f>
        <v>123</v>
      </c>
      <c r="C12" s="222">
        <v>1</v>
      </c>
      <c r="D12" s="222">
        <f t="shared" si="0"/>
        <v>1</v>
      </c>
      <c r="E12" s="222">
        <v>9</v>
      </c>
      <c r="F12" s="222">
        <v>90</v>
      </c>
      <c r="H12" s="192">
        <f t="shared" si="2"/>
        <v>10</v>
      </c>
    </row>
    <row r="13" spans="1:8">
      <c r="A13" s="222">
        <f t="shared" si="1"/>
        <v>10</v>
      </c>
      <c r="B13" s="222">
        <f>Sheet1!$B$2</f>
        <v>123</v>
      </c>
      <c r="C13" s="222">
        <v>1</v>
      </c>
      <c r="D13" s="222">
        <f t="shared" si="0"/>
        <v>1</v>
      </c>
      <c r="E13" s="201">
        <v>10</v>
      </c>
      <c r="F13" s="222">
        <v>100</v>
      </c>
      <c r="H13" s="192">
        <f t="shared" si="2"/>
        <v>10</v>
      </c>
    </row>
    <row r="14" spans="1:8">
      <c r="A14" s="222">
        <f t="shared" si="1"/>
        <v>11</v>
      </c>
      <c r="B14" s="222">
        <f>Sheet1!$B$2</f>
        <v>123</v>
      </c>
      <c r="C14" s="222">
        <v>1</v>
      </c>
      <c r="D14" s="222">
        <f t="shared" si="0"/>
        <v>1</v>
      </c>
      <c r="E14" s="222">
        <v>11</v>
      </c>
      <c r="F14" s="222">
        <v>130</v>
      </c>
      <c r="H14" s="192">
        <f t="shared" si="2"/>
        <v>30</v>
      </c>
    </row>
    <row r="15" spans="1:8">
      <c r="A15" s="222">
        <f t="shared" si="1"/>
        <v>12</v>
      </c>
      <c r="B15" s="222">
        <f>Sheet1!$B$2</f>
        <v>123</v>
      </c>
      <c r="C15" s="222">
        <v>1</v>
      </c>
      <c r="D15" s="222">
        <f t="shared" si="0"/>
        <v>1</v>
      </c>
      <c r="E15" s="222">
        <v>12</v>
      </c>
      <c r="F15" s="222">
        <v>160</v>
      </c>
      <c r="H15" s="192">
        <f t="shared" si="2"/>
        <v>30</v>
      </c>
    </row>
    <row r="16" spans="1:8">
      <c r="A16" s="222">
        <f t="shared" si="1"/>
        <v>13</v>
      </c>
      <c r="B16" s="222">
        <f>Sheet1!$B$2</f>
        <v>123</v>
      </c>
      <c r="C16" s="222">
        <v>1</v>
      </c>
      <c r="D16" s="222">
        <f t="shared" si="0"/>
        <v>1</v>
      </c>
      <c r="E16" s="222">
        <v>13</v>
      </c>
      <c r="F16" s="222">
        <v>190</v>
      </c>
      <c r="H16" s="192">
        <f t="shared" si="2"/>
        <v>30</v>
      </c>
    </row>
    <row r="17" spans="1:9">
      <c r="A17" s="222">
        <f t="shared" si="1"/>
        <v>14</v>
      </c>
      <c r="B17" s="222">
        <f>Sheet1!$B$2</f>
        <v>123</v>
      </c>
      <c r="C17" s="222">
        <v>1</v>
      </c>
      <c r="D17" s="222">
        <f t="shared" si="0"/>
        <v>1</v>
      </c>
      <c r="E17" s="222">
        <v>14</v>
      </c>
      <c r="F17" s="222">
        <v>220</v>
      </c>
      <c r="H17" s="192">
        <f t="shared" si="2"/>
        <v>30</v>
      </c>
    </row>
    <row r="18" spans="1:9">
      <c r="A18" s="222">
        <f t="shared" si="1"/>
        <v>15</v>
      </c>
      <c r="B18" s="222">
        <f>Sheet1!$B$2</f>
        <v>123</v>
      </c>
      <c r="C18" s="222">
        <v>1</v>
      </c>
      <c r="D18" s="222">
        <f t="shared" si="0"/>
        <v>1</v>
      </c>
      <c r="E18" s="222">
        <v>15</v>
      </c>
      <c r="F18" s="222">
        <v>250</v>
      </c>
      <c r="H18" s="192">
        <f t="shared" si="2"/>
        <v>30</v>
      </c>
    </row>
    <row r="19" spans="1:9">
      <c r="A19" s="222">
        <f t="shared" si="1"/>
        <v>16</v>
      </c>
      <c r="B19" s="222">
        <f>Sheet1!$B$2</f>
        <v>123</v>
      </c>
      <c r="C19" s="222">
        <v>1</v>
      </c>
      <c r="D19" s="222">
        <f t="shared" si="0"/>
        <v>1</v>
      </c>
      <c r="E19" s="222">
        <v>16</v>
      </c>
      <c r="F19" s="222">
        <v>280</v>
      </c>
      <c r="H19" s="192">
        <f t="shared" si="2"/>
        <v>30</v>
      </c>
    </row>
    <row r="20" spans="1:9">
      <c r="A20" s="222">
        <f t="shared" si="1"/>
        <v>17</v>
      </c>
      <c r="B20" s="222">
        <f>Sheet1!$B$2</f>
        <v>123</v>
      </c>
      <c r="C20" s="222">
        <v>1</v>
      </c>
      <c r="D20" s="222">
        <f t="shared" si="0"/>
        <v>1</v>
      </c>
      <c r="E20" s="222">
        <v>17</v>
      </c>
      <c r="F20" s="222">
        <v>310</v>
      </c>
      <c r="H20" s="192">
        <f t="shared" si="2"/>
        <v>30</v>
      </c>
    </row>
    <row r="21" spans="1:9">
      <c r="A21" s="222">
        <f t="shared" si="1"/>
        <v>18</v>
      </c>
      <c r="B21" s="222">
        <f>Sheet1!$B$2</f>
        <v>123</v>
      </c>
      <c r="C21" s="222">
        <v>1</v>
      </c>
      <c r="D21" s="222">
        <f t="shared" si="0"/>
        <v>1</v>
      </c>
      <c r="E21" s="222">
        <v>18</v>
      </c>
      <c r="F21" s="222">
        <v>340</v>
      </c>
      <c r="H21" s="192">
        <f t="shared" si="2"/>
        <v>30</v>
      </c>
    </row>
    <row r="22" spans="1:9">
      <c r="A22" s="222">
        <f t="shared" si="1"/>
        <v>19</v>
      </c>
      <c r="B22" s="222">
        <f>Sheet1!$B$2</f>
        <v>123</v>
      </c>
      <c r="C22" s="222">
        <v>1</v>
      </c>
      <c r="D22" s="222">
        <f t="shared" si="0"/>
        <v>1</v>
      </c>
      <c r="E22" s="222">
        <v>19</v>
      </c>
      <c r="F22" s="222">
        <v>370</v>
      </c>
      <c r="H22" s="192">
        <f t="shared" si="2"/>
        <v>30</v>
      </c>
    </row>
    <row r="23" spans="1:9">
      <c r="A23" s="222">
        <f t="shared" si="1"/>
        <v>20</v>
      </c>
      <c r="B23" s="222">
        <f>Sheet1!$B$2</f>
        <v>123</v>
      </c>
      <c r="C23" s="222">
        <v>1</v>
      </c>
      <c r="D23" s="222">
        <f t="shared" si="0"/>
        <v>1</v>
      </c>
      <c r="E23" s="201">
        <v>20</v>
      </c>
      <c r="F23" s="222">
        <v>400</v>
      </c>
      <c r="H23" s="192">
        <f t="shared" si="2"/>
        <v>30</v>
      </c>
      <c r="I23" s="283">
        <v>15</v>
      </c>
    </row>
    <row r="24" spans="1:9">
      <c r="A24" s="222">
        <f t="shared" si="1"/>
        <v>21</v>
      </c>
      <c r="B24" s="222">
        <f>Sheet1!$B$2</f>
        <v>123</v>
      </c>
      <c r="C24" s="222">
        <v>1</v>
      </c>
      <c r="D24" s="222">
        <f t="shared" si="0"/>
        <v>1</v>
      </c>
      <c r="E24" s="222">
        <v>21</v>
      </c>
      <c r="F24" s="222">
        <v>450</v>
      </c>
      <c r="H24" s="192">
        <f t="shared" si="2"/>
        <v>50</v>
      </c>
    </row>
    <row r="25" spans="1:9">
      <c r="A25" s="222">
        <f t="shared" si="1"/>
        <v>22</v>
      </c>
      <c r="B25" s="222">
        <f>Sheet1!$B$2</f>
        <v>123</v>
      </c>
      <c r="C25" s="222">
        <v>1</v>
      </c>
      <c r="D25" s="222">
        <f t="shared" si="0"/>
        <v>1</v>
      </c>
      <c r="E25" s="222">
        <v>22</v>
      </c>
      <c r="F25" s="222">
        <v>500</v>
      </c>
      <c r="H25" s="192">
        <f t="shared" si="2"/>
        <v>50</v>
      </c>
    </row>
    <row r="26" spans="1:9">
      <c r="A26" s="222">
        <f t="shared" si="1"/>
        <v>23</v>
      </c>
      <c r="B26" s="222">
        <f>Sheet1!$B$2</f>
        <v>123</v>
      </c>
      <c r="C26" s="222">
        <v>1</v>
      </c>
      <c r="D26" s="222">
        <f t="shared" si="0"/>
        <v>1</v>
      </c>
      <c r="E26" s="222">
        <v>23</v>
      </c>
      <c r="F26" s="222">
        <v>550</v>
      </c>
      <c r="H26" s="192">
        <f t="shared" si="2"/>
        <v>50</v>
      </c>
    </row>
    <row r="27" spans="1:9">
      <c r="A27" s="222">
        <f t="shared" si="1"/>
        <v>24</v>
      </c>
      <c r="B27" s="222">
        <f>Sheet1!$B$2</f>
        <v>123</v>
      </c>
      <c r="C27" s="222">
        <v>1</v>
      </c>
      <c r="D27" s="222">
        <f t="shared" si="0"/>
        <v>1</v>
      </c>
      <c r="E27" s="222">
        <v>24</v>
      </c>
      <c r="F27" s="222">
        <v>600</v>
      </c>
      <c r="H27" s="192">
        <f t="shared" si="2"/>
        <v>50</v>
      </c>
    </row>
    <row r="28" spans="1:9">
      <c r="A28" s="222">
        <f t="shared" si="1"/>
        <v>25</v>
      </c>
      <c r="B28" s="222">
        <f>Sheet1!$B$2</f>
        <v>123</v>
      </c>
      <c r="C28" s="222">
        <v>1</v>
      </c>
      <c r="D28" s="222">
        <f t="shared" si="0"/>
        <v>1</v>
      </c>
      <c r="E28" s="222">
        <v>25</v>
      </c>
      <c r="F28" s="222">
        <v>650</v>
      </c>
      <c r="H28" s="192">
        <f t="shared" si="2"/>
        <v>50</v>
      </c>
    </row>
    <row r="29" spans="1:9">
      <c r="A29" s="222">
        <f t="shared" si="1"/>
        <v>26</v>
      </c>
      <c r="B29" s="222">
        <f>Sheet1!$B$2</f>
        <v>123</v>
      </c>
      <c r="C29" s="222">
        <v>1</v>
      </c>
      <c r="D29" s="222">
        <f t="shared" si="0"/>
        <v>1</v>
      </c>
      <c r="E29" s="222">
        <v>26</v>
      </c>
      <c r="F29" s="222">
        <v>700</v>
      </c>
      <c r="H29" s="192">
        <f t="shared" si="2"/>
        <v>50</v>
      </c>
    </row>
    <row r="30" spans="1:9">
      <c r="A30" s="222">
        <f t="shared" si="1"/>
        <v>27</v>
      </c>
      <c r="B30" s="222">
        <f>Sheet1!$B$2</f>
        <v>123</v>
      </c>
      <c r="C30" s="222">
        <v>1</v>
      </c>
      <c r="D30" s="222">
        <f t="shared" si="0"/>
        <v>1</v>
      </c>
      <c r="E30" s="222">
        <v>27</v>
      </c>
      <c r="F30" s="222">
        <v>750</v>
      </c>
      <c r="H30" s="192">
        <f t="shared" si="2"/>
        <v>50</v>
      </c>
    </row>
    <row r="31" spans="1:9">
      <c r="A31" s="222">
        <f t="shared" si="1"/>
        <v>28</v>
      </c>
      <c r="B31" s="222">
        <f>Sheet1!$B$2</f>
        <v>123</v>
      </c>
      <c r="C31" s="222">
        <v>1</v>
      </c>
      <c r="D31" s="222">
        <f t="shared" si="0"/>
        <v>1</v>
      </c>
      <c r="E31" s="222">
        <v>28</v>
      </c>
      <c r="F31" s="222">
        <v>800</v>
      </c>
      <c r="H31" s="192">
        <f t="shared" si="2"/>
        <v>50</v>
      </c>
    </row>
    <row r="32" spans="1:9">
      <c r="A32" s="222">
        <f t="shared" si="1"/>
        <v>29</v>
      </c>
      <c r="B32" s="222">
        <f>Sheet1!$B$2</f>
        <v>123</v>
      </c>
      <c r="C32" s="222">
        <v>1</v>
      </c>
      <c r="D32" s="222">
        <f t="shared" si="0"/>
        <v>1</v>
      </c>
      <c r="E32" s="222">
        <v>29</v>
      </c>
      <c r="F32" s="222">
        <v>850</v>
      </c>
      <c r="H32" s="192">
        <f t="shared" si="2"/>
        <v>50</v>
      </c>
    </row>
    <row r="33" spans="1:8">
      <c r="A33" s="222">
        <f t="shared" si="1"/>
        <v>30</v>
      </c>
      <c r="B33" s="222">
        <f>Sheet1!$B$2</f>
        <v>123</v>
      </c>
      <c r="C33" s="222">
        <v>1</v>
      </c>
      <c r="D33" s="222">
        <f t="shared" si="0"/>
        <v>1</v>
      </c>
      <c r="E33" s="201">
        <v>30</v>
      </c>
      <c r="F33" s="222">
        <v>900</v>
      </c>
      <c r="H33" s="192">
        <f t="shared" si="2"/>
        <v>50</v>
      </c>
    </row>
    <row r="34" spans="1:8">
      <c r="A34" s="222">
        <f t="shared" si="1"/>
        <v>31</v>
      </c>
      <c r="B34" s="222">
        <f>Sheet1!$B$2</f>
        <v>123</v>
      </c>
      <c r="C34" s="222">
        <v>1</v>
      </c>
      <c r="D34" s="222">
        <f t="shared" si="0"/>
        <v>1</v>
      </c>
      <c r="E34" s="222">
        <v>31</v>
      </c>
      <c r="F34" s="222">
        <v>1000</v>
      </c>
      <c r="H34" s="192">
        <f t="shared" si="2"/>
        <v>100</v>
      </c>
    </row>
    <row r="35" spans="1:8">
      <c r="A35" s="222">
        <f t="shared" si="1"/>
        <v>32</v>
      </c>
      <c r="B35" s="222">
        <f>Sheet1!$B$2</f>
        <v>123</v>
      </c>
      <c r="C35" s="222">
        <v>1</v>
      </c>
      <c r="D35" s="222">
        <f t="shared" si="0"/>
        <v>1</v>
      </c>
      <c r="E35" s="222">
        <v>32</v>
      </c>
      <c r="F35" s="222">
        <v>1100</v>
      </c>
      <c r="H35" s="192">
        <f t="shared" si="2"/>
        <v>100</v>
      </c>
    </row>
    <row r="36" spans="1:8">
      <c r="A36" s="222">
        <f t="shared" si="1"/>
        <v>33</v>
      </c>
      <c r="B36" s="222">
        <f>Sheet1!$B$2</f>
        <v>123</v>
      </c>
      <c r="C36" s="222">
        <v>1</v>
      </c>
      <c r="D36" s="222">
        <f t="shared" si="0"/>
        <v>1</v>
      </c>
      <c r="E36" s="222">
        <v>33</v>
      </c>
      <c r="F36" s="222">
        <v>1200</v>
      </c>
      <c r="H36" s="192">
        <f t="shared" si="2"/>
        <v>100</v>
      </c>
    </row>
    <row r="37" spans="1:8">
      <c r="A37" s="222">
        <f t="shared" si="1"/>
        <v>34</v>
      </c>
      <c r="B37" s="222">
        <f>Sheet1!$B$2</f>
        <v>123</v>
      </c>
      <c r="C37" s="222">
        <v>1</v>
      </c>
      <c r="D37" s="222">
        <f t="shared" si="0"/>
        <v>1</v>
      </c>
      <c r="E37" s="222">
        <v>34</v>
      </c>
      <c r="F37" s="222">
        <v>1300</v>
      </c>
      <c r="H37" s="192">
        <f t="shared" si="2"/>
        <v>100</v>
      </c>
    </row>
    <row r="38" spans="1:8">
      <c r="A38" s="222">
        <f t="shared" si="1"/>
        <v>35</v>
      </c>
      <c r="B38" s="222">
        <f>Sheet1!$B$2</f>
        <v>123</v>
      </c>
      <c r="C38" s="222">
        <v>1</v>
      </c>
      <c r="D38" s="222">
        <f t="shared" si="0"/>
        <v>1</v>
      </c>
      <c r="E38" s="222">
        <v>35</v>
      </c>
      <c r="F38" s="222">
        <v>1400</v>
      </c>
      <c r="H38" s="192">
        <f t="shared" si="2"/>
        <v>100</v>
      </c>
    </row>
    <row r="39" spans="1:8">
      <c r="A39" s="222">
        <f t="shared" si="1"/>
        <v>36</v>
      </c>
      <c r="B39" s="222">
        <f>Sheet1!$B$2</f>
        <v>123</v>
      </c>
      <c r="C39" s="222">
        <v>1</v>
      </c>
      <c r="D39" s="222">
        <f t="shared" si="0"/>
        <v>1</v>
      </c>
      <c r="E39" s="222">
        <v>36</v>
      </c>
      <c r="F39" s="222">
        <v>1500</v>
      </c>
      <c r="H39" s="192">
        <f t="shared" si="2"/>
        <v>100</v>
      </c>
    </row>
    <row r="40" spans="1:8">
      <c r="A40" s="222">
        <f t="shared" si="1"/>
        <v>37</v>
      </c>
      <c r="B40" s="222">
        <f>Sheet1!$B$2</f>
        <v>123</v>
      </c>
      <c r="C40" s="222">
        <v>1</v>
      </c>
      <c r="D40" s="222">
        <f t="shared" si="0"/>
        <v>1</v>
      </c>
      <c r="E40" s="222">
        <v>37</v>
      </c>
      <c r="F40" s="222">
        <v>1600</v>
      </c>
      <c r="H40" s="192">
        <f t="shared" si="2"/>
        <v>100</v>
      </c>
    </row>
    <row r="41" spans="1:8">
      <c r="A41" s="222">
        <f t="shared" si="1"/>
        <v>38</v>
      </c>
      <c r="B41" s="222">
        <f>Sheet1!$B$2</f>
        <v>123</v>
      </c>
      <c r="C41" s="222">
        <v>1</v>
      </c>
      <c r="D41" s="222">
        <f t="shared" si="0"/>
        <v>1</v>
      </c>
      <c r="E41" s="222">
        <v>38</v>
      </c>
      <c r="F41" s="222">
        <v>1700</v>
      </c>
      <c r="H41" s="192">
        <f t="shared" si="2"/>
        <v>100</v>
      </c>
    </row>
    <row r="42" spans="1:8">
      <c r="A42" s="222">
        <f t="shared" si="1"/>
        <v>39</v>
      </c>
      <c r="B42" s="222">
        <f>Sheet1!$B$2</f>
        <v>123</v>
      </c>
      <c r="C42" s="222">
        <v>1</v>
      </c>
      <c r="D42" s="222">
        <f t="shared" si="0"/>
        <v>1</v>
      </c>
      <c r="E42" s="222">
        <v>39</v>
      </c>
      <c r="F42" s="222">
        <v>1800</v>
      </c>
      <c r="H42" s="192">
        <f t="shared" si="2"/>
        <v>100</v>
      </c>
    </row>
    <row r="43" spans="1:8">
      <c r="A43" s="222">
        <f t="shared" si="1"/>
        <v>40</v>
      </c>
      <c r="B43" s="222">
        <f>Sheet1!$B$2</f>
        <v>123</v>
      </c>
      <c r="C43" s="222">
        <v>1</v>
      </c>
      <c r="D43" s="222">
        <f t="shared" si="0"/>
        <v>1</v>
      </c>
      <c r="E43" s="201">
        <v>40</v>
      </c>
      <c r="F43" s="222">
        <v>1900</v>
      </c>
      <c r="H43" s="192">
        <f t="shared" si="2"/>
        <v>100</v>
      </c>
    </row>
    <row r="44" spans="1:8">
      <c r="A44" s="222">
        <f t="shared" si="1"/>
        <v>41</v>
      </c>
      <c r="B44" s="222">
        <f>Sheet1!$B$2</f>
        <v>123</v>
      </c>
      <c r="C44" s="222">
        <v>1</v>
      </c>
      <c r="D44" s="222">
        <f t="shared" si="0"/>
        <v>1</v>
      </c>
      <c r="E44" s="222">
        <v>41</v>
      </c>
      <c r="F44" s="222">
        <v>2000</v>
      </c>
      <c r="H44" s="192">
        <f t="shared" si="2"/>
        <v>100</v>
      </c>
    </row>
    <row r="45" spans="1:8">
      <c r="A45" s="222">
        <f t="shared" si="1"/>
        <v>42</v>
      </c>
      <c r="B45" s="222">
        <f>Sheet1!$B$2</f>
        <v>123</v>
      </c>
      <c r="C45" s="222">
        <v>1</v>
      </c>
      <c r="D45" s="222">
        <f t="shared" si="0"/>
        <v>1</v>
      </c>
      <c r="E45" s="222">
        <v>42</v>
      </c>
      <c r="F45" s="222">
        <v>2150</v>
      </c>
      <c r="H45" s="192">
        <f t="shared" si="2"/>
        <v>150</v>
      </c>
    </row>
    <row r="46" spans="1:8">
      <c r="A46" s="222">
        <f t="shared" si="1"/>
        <v>43</v>
      </c>
      <c r="B46" s="222">
        <f>Sheet1!$B$2</f>
        <v>123</v>
      </c>
      <c r="C46" s="222">
        <v>1</v>
      </c>
      <c r="D46" s="222">
        <f t="shared" si="0"/>
        <v>1</v>
      </c>
      <c r="E46" s="222">
        <v>43</v>
      </c>
      <c r="F46" s="222">
        <v>2300</v>
      </c>
      <c r="H46" s="192">
        <f t="shared" si="2"/>
        <v>150</v>
      </c>
    </row>
    <row r="47" spans="1:8">
      <c r="A47" s="222">
        <f t="shared" si="1"/>
        <v>44</v>
      </c>
      <c r="B47" s="222">
        <f>Sheet1!$B$2</f>
        <v>123</v>
      </c>
      <c r="C47" s="222">
        <v>1</v>
      </c>
      <c r="D47" s="222">
        <f t="shared" si="0"/>
        <v>1</v>
      </c>
      <c r="E47" s="222">
        <v>44</v>
      </c>
      <c r="F47" s="222">
        <v>2450</v>
      </c>
      <c r="H47" s="192">
        <f t="shared" si="2"/>
        <v>150</v>
      </c>
    </row>
    <row r="48" spans="1:8">
      <c r="A48" s="222">
        <f t="shared" si="1"/>
        <v>45</v>
      </c>
      <c r="B48" s="222">
        <f>Sheet1!$B$2</f>
        <v>123</v>
      </c>
      <c r="C48" s="222">
        <v>1</v>
      </c>
      <c r="D48" s="222">
        <f t="shared" si="0"/>
        <v>1</v>
      </c>
      <c r="E48" s="222">
        <v>45</v>
      </c>
      <c r="F48" s="222">
        <v>2600</v>
      </c>
      <c r="H48" s="192">
        <f t="shared" si="2"/>
        <v>150</v>
      </c>
    </row>
    <row r="49" spans="1:9">
      <c r="A49" s="222">
        <f t="shared" si="1"/>
        <v>46</v>
      </c>
      <c r="B49" s="222">
        <f>Sheet1!$B$2</f>
        <v>123</v>
      </c>
      <c r="C49" s="222">
        <v>1</v>
      </c>
      <c r="D49" s="222">
        <f t="shared" si="0"/>
        <v>1</v>
      </c>
      <c r="E49" s="222">
        <v>46</v>
      </c>
      <c r="F49" s="222">
        <v>2750</v>
      </c>
      <c r="H49" s="192">
        <f t="shared" si="2"/>
        <v>150</v>
      </c>
    </row>
    <row r="50" spans="1:9">
      <c r="A50" s="222">
        <f t="shared" si="1"/>
        <v>47</v>
      </c>
      <c r="B50" s="222">
        <f>Sheet1!$B$2</f>
        <v>123</v>
      </c>
      <c r="C50" s="222">
        <v>1</v>
      </c>
      <c r="D50" s="222">
        <f t="shared" si="0"/>
        <v>1</v>
      </c>
      <c r="E50" s="222">
        <v>47</v>
      </c>
      <c r="F50" s="222">
        <v>2900</v>
      </c>
      <c r="H50" s="192">
        <f t="shared" si="2"/>
        <v>150</v>
      </c>
    </row>
    <row r="51" spans="1:9">
      <c r="A51" s="222">
        <f t="shared" si="1"/>
        <v>48</v>
      </c>
      <c r="B51" s="222">
        <f>Sheet1!$B$2</f>
        <v>123</v>
      </c>
      <c r="C51" s="222">
        <v>1</v>
      </c>
      <c r="D51" s="222">
        <f t="shared" si="0"/>
        <v>1</v>
      </c>
      <c r="E51" s="222">
        <v>48</v>
      </c>
      <c r="F51" s="222">
        <v>3050</v>
      </c>
      <c r="H51" s="192">
        <f t="shared" si="2"/>
        <v>150</v>
      </c>
    </row>
    <row r="52" spans="1:9">
      <c r="A52" s="222">
        <f t="shared" si="1"/>
        <v>49</v>
      </c>
      <c r="B52" s="222">
        <f>Sheet1!$B$2</f>
        <v>123</v>
      </c>
      <c r="C52" s="222">
        <v>1</v>
      </c>
      <c r="D52" s="222">
        <f t="shared" si="0"/>
        <v>1</v>
      </c>
      <c r="E52" s="222">
        <v>49</v>
      </c>
      <c r="F52" s="222">
        <v>3200</v>
      </c>
      <c r="H52" s="192">
        <f t="shared" si="2"/>
        <v>150</v>
      </c>
    </row>
    <row r="53" spans="1:9">
      <c r="A53" s="222">
        <f t="shared" si="1"/>
        <v>50</v>
      </c>
      <c r="B53" s="222">
        <f>Sheet1!$B$2</f>
        <v>123</v>
      </c>
      <c r="C53" s="222">
        <v>1</v>
      </c>
      <c r="D53" s="222">
        <f t="shared" si="0"/>
        <v>1</v>
      </c>
      <c r="E53" s="201">
        <v>50</v>
      </c>
      <c r="F53" s="222">
        <v>3350</v>
      </c>
      <c r="H53" s="192">
        <f t="shared" si="2"/>
        <v>150</v>
      </c>
      <c r="I53" s="192">
        <v>30</v>
      </c>
    </row>
    <row r="54" spans="1:9">
      <c r="A54" s="275">
        <f t="shared" si="1"/>
        <v>51</v>
      </c>
      <c r="B54" s="222">
        <f>Sheet1!$B$2</f>
        <v>123</v>
      </c>
      <c r="C54" s="222">
        <v>1</v>
      </c>
      <c r="D54" s="275">
        <f t="shared" si="0"/>
        <v>1</v>
      </c>
      <c r="E54" s="275">
        <v>51</v>
      </c>
      <c r="F54" s="275">
        <v>3500</v>
      </c>
      <c r="H54" s="192">
        <f t="shared" si="2"/>
        <v>150</v>
      </c>
    </row>
    <row r="55" spans="1:9">
      <c r="A55" s="275">
        <f t="shared" si="1"/>
        <v>52</v>
      </c>
      <c r="B55" s="222">
        <f>Sheet1!$B$2</f>
        <v>123</v>
      </c>
      <c r="C55" s="222">
        <v>1</v>
      </c>
      <c r="D55" s="275">
        <f t="shared" si="0"/>
        <v>1</v>
      </c>
      <c r="E55" s="275">
        <v>52</v>
      </c>
      <c r="F55" s="275">
        <v>3650</v>
      </c>
      <c r="H55" s="192">
        <f t="shared" si="2"/>
        <v>150</v>
      </c>
    </row>
    <row r="56" spans="1:9">
      <c r="A56" s="275">
        <f t="shared" si="1"/>
        <v>53</v>
      </c>
      <c r="B56" s="222">
        <f>Sheet1!$B$2</f>
        <v>123</v>
      </c>
      <c r="C56" s="222">
        <v>1</v>
      </c>
      <c r="D56" s="275">
        <f t="shared" si="0"/>
        <v>1</v>
      </c>
      <c r="E56" s="275">
        <v>53</v>
      </c>
      <c r="F56" s="275">
        <v>3800</v>
      </c>
      <c r="H56" s="192">
        <f t="shared" si="2"/>
        <v>150</v>
      </c>
    </row>
    <row r="57" spans="1:9">
      <c r="A57" s="275">
        <f t="shared" si="1"/>
        <v>54</v>
      </c>
      <c r="B57" s="222">
        <f>Sheet1!$B$2</f>
        <v>123</v>
      </c>
      <c r="C57" s="222">
        <v>1</v>
      </c>
      <c r="D57" s="275">
        <f t="shared" si="0"/>
        <v>1</v>
      </c>
      <c r="E57" s="275">
        <v>54</v>
      </c>
      <c r="F57" s="275">
        <v>3950</v>
      </c>
      <c r="H57" s="192">
        <f t="shared" si="2"/>
        <v>150</v>
      </c>
    </row>
    <row r="58" spans="1:9">
      <c r="A58" s="275">
        <f t="shared" si="1"/>
        <v>55</v>
      </c>
      <c r="B58" s="222">
        <f>Sheet1!$B$2</f>
        <v>123</v>
      </c>
      <c r="C58" s="222">
        <v>1</v>
      </c>
      <c r="D58" s="275">
        <f t="shared" si="0"/>
        <v>1</v>
      </c>
      <c r="E58" s="275">
        <v>55</v>
      </c>
      <c r="F58" s="275">
        <v>4100</v>
      </c>
      <c r="H58" s="192">
        <f t="shared" si="2"/>
        <v>150</v>
      </c>
    </row>
    <row r="59" spans="1:9">
      <c r="A59" s="275">
        <f t="shared" si="1"/>
        <v>56</v>
      </c>
      <c r="B59" s="222">
        <f>Sheet1!$B$2</f>
        <v>123</v>
      </c>
      <c r="C59" s="222">
        <v>1</v>
      </c>
      <c r="D59" s="275">
        <f t="shared" si="0"/>
        <v>1</v>
      </c>
      <c r="E59" s="275">
        <v>56</v>
      </c>
      <c r="F59" s="275">
        <v>4250</v>
      </c>
      <c r="H59" s="192">
        <f t="shared" si="2"/>
        <v>150</v>
      </c>
    </row>
    <row r="60" spans="1:9">
      <c r="A60" s="275">
        <f t="shared" si="1"/>
        <v>57</v>
      </c>
      <c r="B60" s="222">
        <f>Sheet1!$B$2</f>
        <v>123</v>
      </c>
      <c r="C60" s="222">
        <v>1</v>
      </c>
      <c r="D60" s="275">
        <f t="shared" si="0"/>
        <v>1</v>
      </c>
      <c r="E60" s="275">
        <v>57</v>
      </c>
      <c r="F60" s="275">
        <v>4400</v>
      </c>
      <c r="H60" s="192">
        <f t="shared" si="2"/>
        <v>150</v>
      </c>
    </row>
    <row r="61" spans="1:9">
      <c r="A61" s="275">
        <f t="shared" si="1"/>
        <v>58</v>
      </c>
      <c r="B61" s="222">
        <f>Sheet1!$B$2</f>
        <v>123</v>
      </c>
      <c r="C61" s="222">
        <v>1</v>
      </c>
      <c r="D61" s="275">
        <f t="shared" ref="D61:D124" si="3">C61</f>
        <v>1</v>
      </c>
      <c r="E61" s="275">
        <v>58</v>
      </c>
      <c r="F61" s="275">
        <v>4550</v>
      </c>
      <c r="H61" s="192">
        <f t="shared" si="2"/>
        <v>150</v>
      </c>
    </row>
    <row r="62" spans="1:9">
      <c r="A62" s="275">
        <f t="shared" si="1"/>
        <v>59</v>
      </c>
      <c r="B62" s="222">
        <f>Sheet1!$B$2</f>
        <v>123</v>
      </c>
      <c r="C62" s="222">
        <v>1</v>
      </c>
      <c r="D62" s="275">
        <f t="shared" si="3"/>
        <v>1</v>
      </c>
      <c r="E62" s="275">
        <v>59</v>
      </c>
      <c r="F62" s="275">
        <v>4700</v>
      </c>
      <c r="H62" s="192">
        <f t="shared" si="2"/>
        <v>150</v>
      </c>
    </row>
    <row r="63" spans="1:9">
      <c r="A63" s="275">
        <f t="shared" si="1"/>
        <v>60</v>
      </c>
      <c r="B63" s="222">
        <f>Sheet1!$B$2</f>
        <v>123</v>
      </c>
      <c r="C63" s="222">
        <v>1</v>
      </c>
      <c r="D63" s="275">
        <f t="shared" si="3"/>
        <v>1</v>
      </c>
      <c r="E63" s="275">
        <v>60</v>
      </c>
      <c r="F63" s="275">
        <v>4850</v>
      </c>
      <c r="H63" s="192">
        <f t="shared" si="2"/>
        <v>150</v>
      </c>
    </row>
    <row r="64" spans="1:9">
      <c r="A64" s="275">
        <f t="shared" si="1"/>
        <v>61</v>
      </c>
      <c r="B64" s="222">
        <f>Sheet1!$B$2</f>
        <v>123</v>
      </c>
      <c r="C64" s="222">
        <v>1</v>
      </c>
      <c r="D64" s="275">
        <f t="shared" si="3"/>
        <v>1</v>
      </c>
      <c r="E64" s="275">
        <v>61</v>
      </c>
      <c r="F64" s="275">
        <v>5000</v>
      </c>
      <c r="H64" s="192">
        <f t="shared" si="2"/>
        <v>150</v>
      </c>
    </row>
    <row r="65" spans="1:8">
      <c r="A65" s="275">
        <f t="shared" si="1"/>
        <v>62</v>
      </c>
      <c r="B65" s="222">
        <f>Sheet1!$B$2</f>
        <v>123</v>
      </c>
      <c r="C65" s="222">
        <v>1</v>
      </c>
      <c r="D65" s="275">
        <f t="shared" si="3"/>
        <v>1</v>
      </c>
      <c r="E65" s="275">
        <v>62</v>
      </c>
      <c r="F65" s="275">
        <v>5300</v>
      </c>
      <c r="H65" s="192">
        <f t="shared" si="2"/>
        <v>300</v>
      </c>
    </row>
    <row r="66" spans="1:8">
      <c r="A66" s="275">
        <f t="shared" si="1"/>
        <v>63</v>
      </c>
      <c r="B66" s="222">
        <f>Sheet1!$B$2</f>
        <v>123</v>
      </c>
      <c r="C66" s="222">
        <v>1</v>
      </c>
      <c r="D66" s="275">
        <f t="shared" si="3"/>
        <v>1</v>
      </c>
      <c r="E66" s="275">
        <v>63</v>
      </c>
      <c r="F66" s="275">
        <v>5600</v>
      </c>
      <c r="H66" s="192">
        <f t="shared" si="2"/>
        <v>300</v>
      </c>
    </row>
    <row r="67" spans="1:8">
      <c r="A67" s="275">
        <f t="shared" si="1"/>
        <v>64</v>
      </c>
      <c r="B67" s="222">
        <f>Sheet1!$B$2</f>
        <v>123</v>
      </c>
      <c r="C67" s="222">
        <v>1</v>
      </c>
      <c r="D67" s="275">
        <f t="shared" si="3"/>
        <v>1</v>
      </c>
      <c r="E67" s="275">
        <v>64</v>
      </c>
      <c r="F67" s="275">
        <v>5900</v>
      </c>
      <c r="H67" s="192">
        <f t="shared" si="2"/>
        <v>300</v>
      </c>
    </row>
    <row r="68" spans="1:8">
      <c r="A68" s="275">
        <f t="shared" si="1"/>
        <v>65</v>
      </c>
      <c r="B68" s="222">
        <f>Sheet1!$B$2</f>
        <v>123</v>
      </c>
      <c r="C68" s="222">
        <v>1</v>
      </c>
      <c r="D68" s="275">
        <f t="shared" si="3"/>
        <v>1</v>
      </c>
      <c r="E68" s="275">
        <v>65</v>
      </c>
      <c r="F68" s="275">
        <v>6200</v>
      </c>
      <c r="H68" s="192">
        <f t="shared" si="2"/>
        <v>300</v>
      </c>
    </row>
    <row r="69" spans="1:8">
      <c r="A69" s="275">
        <f t="shared" ref="A69:A103" si="4">ROW()-3</f>
        <v>66</v>
      </c>
      <c r="B69" s="222">
        <f>Sheet1!$B$2</f>
        <v>123</v>
      </c>
      <c r="C69" s="222">
        <v>1</v>
      </c>
      <c r="D69" s="275">
        <f t="shared" si="3"/>
        <v>1</v>
      </c>
      <c r="E69" s="275">
        <v>66</v>
      </c>
      <c r="F69" s="275">
        <v>6500</v>
      </c>
      <c r="H69" s="192">
        <f t="shared" si="2"/>
        <v>300</v>
      </c>
    </row>
    <row r="70" spans="1:8">
      <c r="A70" s="275">
        <f t="shared" si="4"/>
        <v>67</v>
      </c>
      <c r="B70" s="222">
        <f>Sheet1!$B$2</f>
        <v>123</v>
      </c>
      <c r="C70" s="222">
        <v>1</v>
      </c>
      <c r="D70" s="275">
        <f t="shared" si="3"/>
        <v>1</v>
      </c>
      <c r="E70" s="275">
        <v>67</v>
      </c>
      <c r="F70" s="275">
        <v>6800</v>
      </c>
      <c r="H70" s="192">
        <f t="shared" ref="H70:H103" si="5">F70-F69</f>
        <v>300</v>
      </c>
    </row>
    <row r="71" spans="1:8">
      <c r="A71" s="275">
        <f t="shared" si="4"/>
        <v>68</v>
      </c>
      <c r="B71" s="222">
        <f>Sheet1!$B$2</f>
        <v>123</v>
      </c>
      <c r="C71" s="222">
        <v>1</v>
      </c>
      <c r="D71" s="275">
        <f t="shared" si="3"/>
        <v>1</v>
      </c>
      <c r="E71" s="275">
        <v>68</v>
      </c>
      <c r="F71" s="275">
        <v>7100</v>
      </c>
      <c r="H71" s="192">
        <f t="shared" si="5"/>
        <v>300</v>
      </c>
    </row>
    <row r="72" spans="1:8">
      <c r="A72" s="275">
        <f t="shared" si="4"/>
        <v>69</v>
      </c>
      <c r="B72" s="222">
        <f>Sheet1!$B$2</f>
        <v>123</v>
      </c>
      <c r="C72" s="222">
        <v>1</v>
      </c>
      <c r="D72" s="275">
        <f t="shared" si="3"/>
        <v>1</v>
      </c>
      <c r="E72" s="275">
        <v>69</v>
      </c>
      <c r="F72" s="275">
        <v>7400</v>
      </c>
      <c r="H72" s="192">
        <f t="shared" si="5"/>
        <v>300</v>
      </c>
    </row>
    <row r="73" spans="1:8">
      <c r="A73" s="275">
        <f t="shared" si="4"/>
        <v>70</v>
      </c>
      <c r="B73" s="222">
        <f>Sheet1!$B$2</f>
        <v>123</v>
      </c>
      <c r="C73" s="222">
        <v>1</v>
      </c>
      <c r="D73" s="275">
        <f t="shared" si="3"/>
        <v>1</v>
      </c>
      <c r="E73" s="275">
        <v>70</v>
      </c>
      <c r="F73" s="275">
        <v>7700</v>
      </c>
      <c r="H73" s="192">
        <f t="shared" si="5"/>
        <v>300</v>
      </c>
    </row>
    <row r="74" spans="1:8">
      <c r="A74" s="275">
        <f t="shared" si="4"/>
        <v>71</v>
      </c>
      <c r="B74" s="222">
        <f>Sheet1!$B$2</f>
        <v>123</v>
      </c>
      <c r="C74" s="222">
        <v>1</v>
      </c>
      <c r="D74" s="275">
        <f t="shared" si="3"/>
        <v>1</v>
      </c>
      <c r="E74" s="275">
        <v>71</v>
      </c>
      <c r="F74" s="275">
        <v>8000</v>
      </c>
      <c r="H74" s="192">
        <f t="shared" si="5"/>
        <v>300</v>
      </c>
    </row>
    <row r="75" spans="1:8">
      <c r="A75" s="275">
        <f t="shared" si="4"/>
        <v>72</v>
      </c>
      <c r="B75" s="222">
        <f>Sheet1!$B$2</f>
        <v>123</v>
      </c>
      <c r="C75" s="222">
        <v>1</v>
      </c>
      <c r="D75" s="275">
        <f t="shared" si="3"/>
        <v>1</v>
      </c>
      <c r="E75" s="275">
        <v>72</v>
      </c>
      <c r="F75" s="275">
        <v>8500</v>
      </c>
      <c r="H75" s="192">
        <f t="shared" si="5"/>
        <v>500</v>
      </c>
    </row>
    <row r="76" spans="1:8">
      <c r="A76" s="275">
        <f t="shared" si="4"/>
        <v>73</v>
      </c>
      <c r="B76" s="222">
        <f>Sheet1!$B$2</f>
        <v>123</v>
      </c>
      <c r="C76" s="222">
        <v>1</v>
      </c>
      <c r="D76" s="275">
        <f t="shared" si="3"/>
        <v>1</v>
      </c>
      <c r="E76" s="275">
        <v>73</v>
      </c>
      <c r="F76" s="275">
        <v>9000</v>
      </c>
      <c r="H76" s="192">
        <f t="shared" si="5"/>
        <v>500</v>
      </c>
    </row>
    <row r="77" spans="1:8">
      <c r="A77" s="275">
        <f t="shared" si="4"/>
        <v>74</v>
      </c>
      <c r="B77" s="222">
        <f>Sheet1!$B$2</f>
        <v>123</v>
      </c>
      <c r="C77" s="222">
        <v>1</v>
      </c>
      <c r="D77" s="275">
        <f t="shared" si="3"/>
        <v>1</v>
      </c>
      <c r="E77" s="275">
        <v>74</v>
      </c>
      <c r="F77" s="275">
        <v>9500</v>
      </c>
      <c r="H77" s="192">
        <f t="shared" si="5"/>
        <v>500</v>
      </c>
    </row>
    <row r="78" spans="1:8">
      <c r="A78" s="275">
        <f t="shared" si="4"/>
        <v>75</v>
      </c>
      <c r="B78" s="222">
        <f>Sheet1!$B$2</f>
        <v>123</v>
      </c>
      <c r="C78" s="222">
        <v>1</v>
      </c>
      <c r="D78" s="275">
        <f t="shared" si="3"/>
        <v>1</v>
      </c>
      <c r="E78" s="275">
        <v>75</v>
      </c>
      <c r="F78" s="275">
        <v>10000</v>
      </c>
      <c r="H78" s="192">
        <f t="shared" si="5"/>
        <v>500</v>
      </c>
    </row>
    <row r="79" spans="1:8">
      <c r="A79" s="275">
        <f t="shared" si="4"/>
        <v>76</v>
      </c>
      <c r="B79" s="222">
        <f>Sheet1!$B$2</f>
        <v>123</v>
      </c>
      <c r="C79" s="222">
        <v>1</v>
      </c>
      <c r="D79" s="275">
        <f t="shared" si="3"/>
        <v>1</v>
      </c>
      <c r="E79" s="275">
        <v>76</v>
      </c>
      <c r="F79" s="275">
        <v>10500</v>
      </c>
      <c r="H79" s="192">
        <f t="shared" si="5"/>
        <v>500</v>
      </c>
    </row>
    <row r="80" spans="1:8">
      <c r="A80" s="275">
        <f t="shared" si="4"/>
        <v>77</v>
      </c>
      <c r="B80" s="222">
        <f>Sheet1!$B$2</f>
        <v>123</v>
      </c>
      <c r="C80" s="222">
        <v>1</v>
      </c>
      <c r="D80" s="275">
        <f t="shared" si="3"/>
        <v>1</v>
      </c>
      <c r="E80" s="275">
        <v>77</v>
      </c>
      <c r="F80" s="275">
        <v>11000</v>
      </c>
      <c r="H80" s="192">
        <f t="shared" si="5"/>
        <v>500</v>
      </c>
    </row>
    <row r="81" spans="1:8">
      <c r="A81" s="275">
        <f t="shared" si="4"/>
        <v>78</v>
      </c>
      <c r="B81" s="222">
        <f>Sheet1!$B$2</f>
        <v>123</v>
      </c>
      <c r="C81" s="222">
        <v>1</v>
      </c>
      <c r="D81" s="275">
        <f t="shared" si="3"/>
        <v>1</v>
      </c>
      <c r="E81" s="275">
        <v>78</v>
      </c>
      <c r="F81" s="275">
        <v>11500</v>
      </c>
      <c r="H81" s="192">
        <f t="shared" si="5"/>
        <v>500</v>
      </c>
    </row>
    <row r="82" spans="1:8">
      <c r="A82" s="275">
        <f t="shared" si="4"/>
        <v>79</v>
      </c>
      <c r="B82" s="222">
        <f>Sheet1!$B$2</f>
        <v>123</v>
      </c>
      <c r="C82" s="222">
        <v>1</v>
      </c>
      <c r="D82" s="275">
        <f t="shared" si="3"/>
        <v>1</v>
      </c>
      <c r="E82" s="275">
        <v>79</v>
      </c>
      <c r="F82" s="275">
        <v>12000</v>
      </c>
      <c r="H82" s="192">
        <f t="shared" si="5"/>
        <v>500</v>
      </c>
    </row>
    <row r="83" spans="1:8">
      <c r="A83" s="275">
        <f t="shared" si="4"/>
        <v>80</v>
      </c>
      <c r="B83" s="222">
        <f>Sheet1!$B$2</f>
        <v>123</v>
      </c>
      <c r="C83" s="222">
        <v>1</v>
      </c>
      <c r="D83" s="275">
        <f t="shared" si="3"/>
        <v>1</v>
      </c>
      <c r="E83" s="275">
        <v>80</v>
      </c>
      <c r="F83" s="275">
        <v>12500</v>
      </c>
      <c r="H83" s="192">
        <f t="shared" si="5"/>
        <v>500</v>
      </c>
    </row>
    <row r="84" spans="1:8">
      <c r="A84" s="275">
        <f t="shared" si="4"/>
        <v>81</v>
      </c>
      <c r="B84" s="222">
        <f>Sheet1!$B$2</f>
        <v>123</v>
      </c>
      <c r="C84" s="222">
        <v>1</v>
      </c>
      <c r="D84" s="275">
        <f t="shared" si="3"/>
        <v>1</v>
      </c>
      <c r="E84" s="275">
        <v>81</v>
      </c>
      <c r="F84" s="275">
        <v>13000</v>
      </c>
      <c r="H84" s="192">
        <f t="shared" si="5"/>
        <v>500</v>
      </c>
    </row>
    <row r="85" spans="1:8">
      <c r="A85" s="275">
        <f t="shared" si="4"/>
        <v>82</v>
      </c>
      <c r="B85" s="222">
        <f>Sheet1!$B$2</f>
        <v>123</v>
      </c>
      <c r="C85" s="222">
        <v>1</v>
      </c>
      <c r="D85" s="275">
        <f t="shared" si="3"/>
        <v>1</v>
      </c>
      <c r="E85" s="275">
        <v>82</v>
      </c>
      <c r="F85" s="275">
        <v>13500</v>
      </c>
      <c r="H85" s="192">
        <f t="shared" si="5"/>
        <v>500</v>
      </c>
    </row>
    <row r="86" spans="1:8">
      <c r="A86" s="275">
        <f t="shared" si="4"/>
        <v>83</v>
      </c>
      <c r="B86" s="222">
        <f>Sheet1!$B$2</f>
        <v>123</v>
      </c>
      <c r="C86" s="222">
        <v>1</v>
      </c>
      <c r="D86" s="275">
        <f t="shared" si="3"/>
        <v>1</v>
      </c>
      <c r="E86" s="275">
        <v>83</v>
      </c>
      <c r="F86" s="275">
        <v>14000</v>
      </c>
      <c r="H86" s="192">
        <f t="shared" si="5"/>
        <v>500</v>
      </c>
    </row>
    <row r="87" spans="1:8">
      <c r="A87" s="275">
        <f t="shared" si="4"/>
        <v>84</v>
      </c>
      <c r="B87" s="222">
        <f>Sheet1!$B$2</f>
        <v>123</v>
      </c>
      <c r="C87" s="222">
        <v>1</v>
      </c>
      <c r="D87" s="275">
        <f t="shared" si="3"/>
        <v>1</v>
      </c>
      <c r="E87" s="275">
        <v>84</v>
      </c>
      <c r="F87" s="275">
        <v>14500</v>
      </c>
      <c r="H87" s="192">
        <f t="shared" si="5"/>
        <v>500</v>
      </c>
    </row>
    <row r="88" spans="1:8">
      <c r="A88" s="275">
        <f t="shared" si="4"/>
        <v>85</v>
      </c>
      <c r="B88" s="222">
        <f>Sheet1!$B$2</f>
        <v>123</v>
      </c>
      <c r="C88" s="222">
        <v>1</v>
      </c>
      <c r="D88" s="275">
        <f t="shared" si="3"/>
        <v>1</v>
      </c>
      <c r="E88" s="275">
        <v>85</v>
      </c>
      <c r="F88" s="275">
        <v>15000</v>
      </c>
      <c r="H88" s="192">
        <f t="shared" si="5"/>
        <v>500</v>
      </c>
    </row>
    <row r="89" spans="1:8">
      <c r="A89" s="275">
        <f t="shared" si="4"/>
        <v>86</v>
      </c>
      <c r="B89" s="222">
        <f>Sheet1!$B$2</f>
        <v>123</v>
      </c>
      <c r="C89" s="222">
        <v>1</v>
      </c>
      <c r="D89" s="275">
        <f t="shared" si="3"/>
        <v>1</v>
      </c>
      <c r="E89" s="275">
        <v>86</v>
      </c>
      <c r="F89" s="275">
        <v>15500</v>
      </c>
      <c r="H89" s="192">
        <f t="shared" si="5"/>
        <v>500</v>
      </c>
    </row>
    <row r="90" spans="1:8">
      <c r="A90" s="275">
        <f t="shared" si="4"/>
        <v>87</v>
      </c>
      <c r="B90" s="222">
        <f>Sheet1!$B$2</f>
        <v>123</v>
      </c>
      <c r="C90" s="222">
        <v>1</v>
      </c>
      <c r="D90" s="275">
        <f t="shared" si="3"/>
        <v>1</v>
      </c>
      <c r="E90" s="275">
        <v>87</v>
      </c>
      <c r="F90" s="275">
        <v>16000</v>
      </c>
      <c r="H90" s="192">
        <f t="shared" si="5"/>
        <v>500</v>
      </c>
    </row>
    <row r="91" spans="1:8">
      <c r="A91" s="275">
        <f t="shared" si="4"/>
        <v>88</v>
      </c>
      <c r="B91" s="222">
        <f>Sheet1!$B$2</f>
        <v>123</v>
      </c>
      <c r="C91" s="222">
        <v>1</v>
      </c>
      <c r="D91" s="275">
        <f t="shared" si="3"/>
        <v>1</v>
      </c>
      <c r="E91" s="275">
        <v>88</v>
      </c>
      <c r="F91" s="275">
        <v>16500</v>
      </c>
      <c r="H91" s="192">
        <f t="shared" si="5"/>
        <v>500</v>
      </c>
    </row>
    <row r="92" spans="1:8">
      <c r="A92" s="275">
        <f t="shared" si="4"/>
        <v>89</v>
      </c>
      <c r="B92" s="222">
        <f>Sheet1!$B$2</f>
        <v>123</v>
      </c>
      <c r="C92" s="222">
        <v>1</v>
      </c>
      <c r="D92" s="275">
        <f t="shared" si="3"/>
        <v>1</v>
      </c>
      <c r="E92" s="275">
        <v>89</v>
      </c>
      <c r="F92" s="275">
        <v>17000</v>
      </c>
      <c r="H92" s="192">
        <f t="shared" si="5"/>
        <v>500</v>
      </c>
    </row>
    <row r="93" spans="1:8">
      <c r="A93" s="275">
        <f t="shared" si="4"/>
        <v>90</v>
      </c>
      <c r="B93" s="222">
        <f>Sheet1!$B$2</f>
        <v>123</v>
      </c>
      <c r="C93" s="222">
        <v>1</v>
      </c>
      <c r="D93" s="275">
        <f t="shared" si="3"/>
        <v>1</v>
      </c>
      <c r="E93" s="275">
        <v>90</v>
      </c>
      <c r="F93" s="275">
        <v>17500</v>
      </c>
      <c r="H93" s="192">
        <f t="shared" si="5"/>
        <v>500</v>
      </c>
    </row>
    <row r="94" spans="1:8">
      <c r="A94" s="275">
        <f t="shared" si="4"/>
        <v>91</v>
      </c>
      <c r="B94" s="222">
        <f>Sheet1!$B$2</f>
        <v>123</v>
      </c>
      <c r="C94" s="222">
        <v>1</v>
      </c>
      <c r="D94" s="275">
        <f t="shared" si="3"/>
        <v>1</v>
      </c>
      <c r="E94" s="275">
        <v>91</v>
      </c>
      <c r="F94" s="275">
        <v>18500</v>
      </c>
      <c r="H94" s="192">
        <f t="shared" si="5"/>
        <v>1000</v>
      </c>
    </row>
    <row r="95" spans="1:8">
      <c r="A95" s="275">
        <f t="shared" si="4"/>
        <v>92</v>
      </c>
      <c r="B95" s="222">
        <f>Sheet1!$B$2</f>
        <v>123</v>
      </c>
      <c r="C95" s="222">
        <v>1</v>
      </c>
      <c r="D95" s="275">
        <f t="shared" si="3"/>
        <v>1</v>
      </c>
      <c r="E95" s="275">
        <v>92</v>
      </c>
      <c r="F95" s="275">
        <v>19500</v>
      </c>
      <c r="H95" s="192">
        <f t="shared" si="5"/>
        <v>1000</v>
      </c>
    </row>
    <row r="96" spans="1:8">
      <c r="A96" s="275">
        <f t="shared" si="4"/>
        <v>93</v>
      </c>
      <c r="B96" s="222">
        <f>Sheet1!$B$2</f>
        <v>123</v>
      </c>
      <c r="C96" s="222">
        <v>1</v>
      </c>
      <c r="D96" s="275">
        <f t="shared" si="3"/>
        <v>1</v>
      </c>
      <c r="E96" s="275">
        <v>93</v>
      </c>
      <c r="F96" s="275">
        <v>20500</v>
      </c>
      <c r="H96" s="192">
        <f t="shared" si="5"/>
        <v>1000</v>
      </c>
    </row>
    <row r="97" spans="1:10">
      <c r="A97" s="275">
        <f t="shared" si="4"/>
        <v>94</v>
      </c>
      <c r="B97" s="222">
        <f>Sheet1!$B$2</f>
        <v>123</v>
      </c>
      <c r="C97" s="222">
        <v>1</v>
      </c>
      <c r="D97" s="275">
        <f t="shared" si="3"/>
        <v>1</v>
      </c>
      <c r="E97" s="275">
        <v>94</v>
      </c>
      <c r="F97" s="275">
        <v>21500</v>
      </c>
      <c r="H97" s="192">
        <f t="shared" si="5"/>
        <v>1000</v>
      </c>
    </row>
    <row r="98" spans="1:10">
      <c r="A98" s="275">
        <f t="shared" si="4"/>
        <v>95</v>
      </c>
      <c r="B98" s="222">
        <f>Sheet1!$B$2</f>
        <v>123</v>
      </c>
      <c r="C98" s="222">
        <v>1</v>
      </c>
      <c r="D98" s="275">
        <f t="shared" si="3"/>
        <v>1</v>
      </c>
      <c r="E98" s="275">
        <v>95</v>
      </c>
      <c r="F98" s="275">
        <v>22500</v>
      </c>
      <c r="H98" s="192">
        <f t="shared" si="5"/>
        <v>1000</v>
      </c>
    </row>
    <row r="99" spans="1:10">
      <c r="A99" s="275">
        <f t="shared" si="4"/>
        <v>96</v>
      </c>
      <c r="B99" s="222">
        <f>Sheet1!$B$2</f>
        <v>123</v>
      </c>
      <c r="C99" s="222">
        <v>1</v>
      </c>
      <c r="D99" s="275">
        <f t="shared" si="3"/>
        <v>1</v>
      </c>
      <c r="E99" s="275">
        <v>96</v>
      </c>
      <c r="F99" s="275">
        <v>24000</v>
      </c>
      <c r="H99" s="192">
        <f t="shared" si="5"/>
        <v>1500</v>
      </c>
    </row>
    <row r="100" spans="1:10">
      <c r="A100" s="275">
        <f t="shared" si="4"/>
        <v>97</v>
      </c>
      <c r="B100" s="222">
        <f>Sheet1!$B$2</f>
        <v>123</v>
      </c>
      <c r="C100" s="222">
        <v>1</v>
      </c>
      <c r="D100" s="275">
        <f t="shared" si="3"/>
        <v>1</v>
      </c>
      <c r="E100" s="275">
        <v>97</v>
      </c>
      <c r="F100" s="275">
        <v>26000</v>
      </c>
      <c r="H100" s="192">
        <f t="shared" si="5"/>
        <v>2000</v>
      </c>
    </row>
    <row r="101" spans="1:10">
      <c r="A101" s="275">
        <f t="shared" si="4"/>
        <v>98</v>
      </c>
      <c r="B101" s="222">
        <f>Sheet1!$B$2</f>
        <v>123</v>
      </c>
      <c r="C101" s="222">
        <v>1</v>
      </c>
      <c r="D101" s="275">
        <f t="shared" si="3"/>
        <v>1</v>
      </c>
      <c r="E101" s="275">
        <v>98</v>
      </c>
      <c r="F101" s="275">
        <v>28000</v>
      </c>
      <c r="H101" s="192">
        <f t="shared" si="5"/>
        <v>2000</v>
      </c>
    </row>
    <row r="102" spans="1:10">
      <c r="A102" s="275">
        <f t="shared" si="4"/>
        <v>99</v>
      </c>
      <c r="B102" s="222">
        <f>Sheet1!$B$2</f>
        <v>123</v>
      </c>
      <c r="C102" s="222">
        <v>1</v>
      </c>
      <c r="D102" s="275">
        <f t="shared" si="3"/>
        <v>1</v>
      </c>
      <c r="E102" s="275">
        <v>99</v>
      </c>
      <c r="F102" s="275">
        <v>30000</v>
      </c>
      <c r="H102" s="192">
        <f t="shared" si="5"/>
        <v>2000</v>
      </c>
      <c r="J102" s="192">
        <f>F102/250</f>
        <v>120</v>
      </c>
    </row>
    <row r="103" spans="1:10">
      <c r="A103" s="275">
        <f t="shared" si="4"/>
        <v>100</v>
      </c>
      <c r="B103" s="222">
        <f>Sheet1!$B$2</f>
        <v>123</v>
      </c>
      <c r="C103" s="222">
        <v>1</v>
      </c>
      <c r="D103" s="275">
        <f t="shared" si="3"/>
        <v>1</v>
      </c>
      <c r="E103" s="275">
        <v>100</v>
      </c>
      <c r="F103" s="275">
        <v>32000</v>
      </c>
      <c r="H103" s="192">
        <f t="shared" si="5"/>
        <v>2000</v>
      </c>
    </row>
    <row r="104" spans="1:10">
      <c r="A104" s="222">
        <f>ROW()-3</f>
        <v>101</v>
      </c>
      <c r="B104" s="222">
        <f>Sheet1!$B$2</f>
        <v>123</v>
      </c>
      <c r="C104" s="222">
        <v>2</v>
      </c>
      <c r="D104" s="222">
        <f t="shared" si="3"/>
        <v>2</v>
      </c>
      <c r="E104" s="222">
        <v>1</v>
      </c>
      <c r="F104" s="222">
        <v>10</v>
      </c>
    </row>
    <row r="105" spans="1:10">
      <c r="A105" s="222">
        <f t="shared" ref="A105:A168" si="6">ROW()-3</f>
        <v>102</v>
      </c>
      <c r="B105" s="222">
        <f>Sheet1!$B$2</f>
        <v>123</v>
      </c>
      <c r="C105" s="222">
        <v>2</v>
      </c>
      <c r="D105" s="222">
        <f t="shared" si="3"/>
        <v>2</v>
      </c>
      <c r="E105" s="222">
        <v>2</v>
      </c>
      <c r="F105" s="222">
        <v>20</v>
      </c>
      <c r="H105" s="192">
        <f>F105-F104</f>
        <v>10</v>
      </c>
    </row>
    <row r="106" spans="1:10">
      <c r="A106" s="222">
        <f t="shared" si="6"/>
        <v>103</v>
      </c>
      <c r="B106" s="222">
        <f>Sheet1!$B$2</f>
        <v>123</v>
      </c>
      <c r="C106" s="222">
        <v>2</v>
      </c>
      <c r="D106" s="222">
        <f t="shared" si="3"/>
        <v>2</v>
      </c>
      <c r="E106" s="222">
        <v>3</v>
      </c>
      <c r="F106" s="222">
        <v>30</v>
      </c>
      <c r="H106" s="192">
        <f t="shared" ref="H106:H169" si="7">F106-F105</f>
        <v>10</v>
      </c>
    </row>
    <row r="107" spans="1:10">
      <c r="A107" s="222">
        <f t="shared" si="6"/>
        <v>104</v>
      </c>
      <c r="B107" s="222">
        <f>Sheet1!$B$2</f>
        <v>123</v>
      </c>
      <c r="C107" s="222">
        <v>2</v>
      </c>
      <c r="D107" s="222">
        <f t="shared" si="3"/>
        <v>2</v>
      </c>
      <c r="E107" s="222">
        <v>4</v>
      </c>
      <c r="F107" s="222">
        <v>40</v>
      </c>
      <c r="H107" s="192">
        <f t="shared" si="7"/>
        <v>10</v>
      </c>
    </row>
    <row r="108" spans="1:10">
      <c r="A108" s="222">
        <f t="shared" si="6"/>
        <v>105</v>
      </c>
      <c r="B108" s="222">
        <f>Sheet1!$B$2</f>
        <v>123</v>
      </c>
      <c r="C108" s="222">
        <v>2</v>
      </c>
      <c r="D108" s="222">
        <f t="shared" si="3"/>
        <v>2</v>
      </c>
      <c r="E108" s="222">
        <v>5</v>
      </c>
      <c r="F108" s="222">
        <v>50</v>
      </c>
      <c r="H108" s="192">
        <f t="shared" si="7"/>
        <v>10</v>
      </c>
    </row>
    <row r="109" spans="1:10">
      <c r="A109" s="222">
        <f t="shared" si="6"/>
        <v>106</v>
      </c>
      <c r="B109" s="222">
        <f>Sheet1!$B$2</f>
        <v>123</v>
      </c>
      <c r="C109" s="222">
        <v>2</v>
      </c>
      <c r="D109" s="222">
        <f t="shared" si="3"/>
        <v>2</v>
      </c>
      <c r="E109" s="222">
        <v>6</v>
      </c>
      <c r="F109" s="222">
        <v>60</v>
      </c>
      <c r="H109" s="192">
        <f t="shared" si="7"/>
        <v>10</v>
      </c>
    </row>
    <row r="110" spans="1:10">
      <c r="A110" s="222">
        <f t="shared" si="6"/>
        <v>107</v>
      </c>
      <c r="B110" s="222">
        <f>Sheet1!$B$2</f>
        <v>123</v>
      </c>
      <c r="C110" s="222">
        <v>2</v>
      </c>
      <c r="D110" s="222">
        <f t="shared" si="3"/>
        <v>2</v>
      </c>
      <c r="E110" s="222">
        <v>7</v>
      </c>
      <c r="F110" s="222">
        <v>70</v>
      </c>
      <c r="H110" s="192">
        <f t="shared" si="7"/>
        <v>10</v>
      </c>
    </row>
    <row r="111" spans="1:10">
      <c r="A111" s="222">
        <f t="shared" si="6"/>
        <v>108</v>
      </c>
      <c r="B111" s="222">
        <f>Sheet1!$B$2</f>
        <v>123</v>
      </c>
      <c r="C111" s="222">
        <v>2</v>
      </c>
      <c r="D111" s="222">
        <f t="shared" si="3"/>
        <v>2</v>
      </c>
      <c r="E111" s="222">
        <v>8</v>
      </c>
      <c r="F111" s="222">
        <v>80</v>
      </c>
      <c r="H111" s="192">
        <f t="shared" si="7"/>
        <v>10</v>
      </c>
    </row>
    <row r="112" spans="1:10">
      <c r="A112" s="222">
        <f t="shared" si="6"/>
        <v>109</v>
      </c>
      <c r="B112" s="222">
        <f>Sheet1!$B$2</f>
        <v>123</v>
      </c>
      <c r="C112" s="222">
        <v>2</v>
      </c>
      <c r="D112" s="222">
        <f t="shared" si="3"/>
        <v>2</v>
      </c>
      <c r="E112" s="222">
        <v>9</v>
      </c>
      <c r="F112" s="222">
        <v>90</v>
      </c>
      <c r="H112" s="192">
        <f t="shared" si="7"/>
        <v>10</v>
      </c>
    </row>
    <row r="113" spans="1:9">
      <c r="A113" s="222">
        <f t="shared" si="6"/>
        <v>110</v>
      </c>
      <c r="B113" s="222">
        <f>Sheet1!$B$2</f>
        <v>123</v>
      </c>
      <c r="C113" s="222">
        <v>2</v>
      </c>
      <c r="D113" s="222">
        <f t="shared" si="3"/>
        <v>2</v>
      </c>
      <c r="E113" s="201">
        <v>10</v>
      </c>
      <c r="F113" s="222">
        <v>100</v>
      </c>
      <c r="H113" s="192">
        <f t="shared" si="7"/>
        <v>10</v>
      </c>
    </row>
    <row r="114" spans="1:9">
      <c r="A114" s="222">
        <f t="shared" si="6"/>
        <v>111</v>
      </c>
      <c r="B114" s="222">
        <f>Sheet1!$B$2</f>
        <v>123</v>
      </c>
      <c r="C114" s="222">
        <v>2</v>
      </c>
      <c r="D114" s="222">
        <f t="shared" si="3"/>
        <v>2</v>
      </c>
      <c r="E114" s="222">
        <v>11</v>
      </c>
      <c r="F114" s="222">
        <v>130</v>
      </c>
      <c r="H114" s="192">
        <f t="shared" si="7"/>
        <v>30</v>
      </c>
    </row>
    <row r="115" spans="1:9">
      <c r="A115" s="222">
        <f t="shared" si="6"/>
        <v>112</v>
      </c>
      <c r="B115" s="222">
        <f>Sheet1!$B$2</f>
        <v>123</v>
      </c>
      <c r="C115" s="222">
        <v>2</v>
      </c>
      <c r="D115" s="222">
        <f t="shared" si="3"/>
        <v>2</v>
      </c>
      <c r="E115" s="222">
        <v>12</v>
      </c>
      <c r="F115" s="222">
        <v>160</v>
      </c>
      <c r="H115" s="192">
        <f t="shared" si="7"/>
        <v>30</v>
      </c>
    </row>
    <row r="116" spans="1:9">
      <c r="A116" s="222">
        <f t="shared" si="6"/>
        <v>113</v>
      </c>
      <c r="B116" s="222">
        <f>Sheet1!$B$2</f>
        <v>123</v>
      </c>
      <c r="C116" s="222">
        <v>2</v>
      </c>
      <c r="D116" s="222">
        <f t="shared" si="3"/>
        <v>2</v>
      </c>
      <c r="E116" s="222">
        <v>13</v>
      </c>
      <c r="F116" s="222">
        <v>190</v>
      </c>
      <c r="H116" s="192">
        <f t="shared" si="7"/>
        <v>30</v>
      </c>
    </row>
    <row r="117" spans="1:9">
      <c r="A117" s="222">
        <f t="shared" si="6"/>
        <v>114</v>
      </c>
      <c r="B117" s="222">
        <f>Sheet1!$B$2</f>
        <v>123</v>
      </c>
      <c r="C117" s="222">
        <v>2</v>
      </c>
      <c r="D117" s="222">
        <f t="shared" si="3"/>
        <v>2</v>
      </c>
      <c r="E117" s="222">
        <v>14</v>
      </c>
      <c r="F117" s="222">
        <v>220</v>
      </c>
      <c r="H117" s="192">
        <f t="shared" si="7"/>
        <v>30</v>
      </c>
    </row>
    <row r="118" spans="1:9">
      <c r="A118" s="222">
        <f t="shared" si="6"/>
        <v>115</v>
      </c>
      <c r="B118" s="222">
        <f>Sheet1!$B$2</f>
        <v>123</v>
      </c>
      <c r="C118" s="222">
        <v>2</v>
      </c>
      <c r="D118" s="222">
        <f t="shared" si="3"/>
        <v>2</v>
      </c>
      <c r="E118" s="222">
        <v>15</v>
      </c>
      <c r="F118" s="222">
        <v>250</v>
      </c>
      <c r="H118" s="192">
        <f t="shared" si="7"/>
        <v>30</v>
      </c>
    </row>
    <row r="119" spans="1:9">
      <c r="A119" s="222">
        <f t="shared" si="6"/>
        <v>116</v>
      </c>
      <c r="B119" s="222">
        <f>Sheet1!$B$2</f>
        <v>123</v>
      </c>
      <c r="C119" s="222">
        <v>2</v>
      </c>
      <c r="D119" s="222">
        <f t="shared" si="3"/>
        <v>2</v>
      </c>
      <c r="E119" s="222">
        <v>16</v>
      </c>
      <c r="F119" s="222">
        <v>280</v>
      </c>
      <c r="H119" s="192">
        <f t="shared" si="7"/>
        <v>30</v>
      </c>
    </row>
    <row r="120" spans="1:9">
      <c r="A120" s="222">
        <f t="shared" si="6"/>
        <v>117</v>
      </c>
      <c r="B120" s="222">
        <f>Sheet1!$B$2</f>
        <v>123</v>
      </c>
      <c r="C120" s="222">
        <v>2</v>
      </c>
      <c r="D120" s="222">
        <f t="shared" si="3"/>
        <v>2</v>
      </c>
      <c r="E120" s="222">
        <v>17</v>
      </c>
      <c r="F120" s="222">
        <v>310</v>
      </c>
      <c r="H120" s="192">
        <f t="shared" si="7"/>
        <v>30</v>
      </c>
    </row>
    <row r="121" spans="1:9">
      <c r="A121" s="222">
        <f t="shared" si="6"/>
        <v>118</v>
      </c>
      <c r="B121" s="222">
        <f>Sheet1!$B$2</f>
        <v>123</v>
      </c>
      <c r="C121" s="222">
        <v>2</v>
      </c>
      <c r="D121" s="222">
        <f t="shared" si="3"/>
        <v>2</v>
      </c>
      <c r="E121" s="222">
        <v>18</v>
      </c>
      <c r="F121" s="222">
        <v>340</v>
      </c>
      <c r="H121" s="192">
        <f t="shared" si="7"/>
        <v>30</v>
      </c>
    </row>
    <row r="122" spans="1:9">
      <c r="A122" s="222">
        <f t="shared" si="6"/>
        <v>119</v>
      </c>
      <c r="B122" s="222">
        <f>Sheet1!$B$2</f>
        <v>123</v>
      </c>
      <c r="C122" s="222">
        <v>2</v>
      </c>
      <c r="D122" s="222">
        <f t="shared" si="3"/>
        <v>2</v>
      </c>
      <c r="E122" s="222">
        <v>19</v>
      </c>
      <c r="F122" s="222">
        <v>370</v>
      </c>
      <c r="H122" s="192">
        <f t="shared" si="7"/>
        <v>30</v>
      </c>
    </row>
    <row r="123" spans="1:9">
      <c r="A123" s="222">
        <f t="shared" si="6"/>
        <v>120</v>
      </c>
      <c r="B123" s="222">
        <f>Sheet1!$B$2</f>
        <v>123</v>
      </c>
      <c r="C123" s="222">
        <v>2</v>
      </c>
      <c r="D123" s="222">
        <f t="shared" si="3"/>
        <v>2</v>
      </c>
      <c r="E123" s="201">
        <v>20</v>
      </c>
      <c r="F123" s="222">
        <v>400</v>
      </c>
      <c r="H123" s="192">
        <f t="shared" si="7"/>
        <v>30</v>
      </c>
      <c r="I123" s="283">
        <v>15</v>
      </c>
    </row>
    <row r="124" spans="1:9">
      <c r="A124" s="222">
        <f t="shared" si="6"/>
        <v>121</v>
      </c>
      <c r="B124" s="222">
        <f>Sheet1!$B$2</f>
        <v>123</v>
      </c>
      <c r="C124" s="222">
        <v>2</v>
      </c>
      <c r="D124" s="222">
        <f t="shared" si="3"/>
        <v>2</v>
      </c>
      <c r="E124" s="222">
        <v>21</v>
      </c>
      <c r="F124" s="222">
        <v>450</v>
      </c>
      <c r="H124" s="192">
        <f t="shared" si="7"/>
        <v>50</v>
      </c>
    </row>
    <row r="125" spans="1:9">
      <c r="A125" s="222">
        <f t="shared" si="6"/>
        <v>122</v>
      </c>
      <c r="B125" s="222">
        <f>Sheet1!$B$2</f>
        <v>123</v>
      </c>
      <c r="C125" s="222">
        <v>2</v>
      </c>
      <c r="D125" s="222">
        <f t="shared" ref="D125:D188" si="8">C125</f>
        <v>2</v>
      </c>
      <c r="E125" s="222">
        <v>22</v>
      </c>
      <c r="F125" s="222">
        <v>500</v>
      </c>
      <c r="H125" s="192">
        <f t="shared" si="7"/>
        <v>50</v>
      </c>
    </row>
    <row r="126" spans="1:9">
      <c r="A126" s="222">
        <f t="shared" si="6"/>
        <v>123</v>
      </c>
      <c r="B126" s="222">
        <f>Sheet1!$B$2</f>
        <v>123</v>
      </c>
      <c r="C126" s="222">
        <v>2</v>
      </c>
      <c r="D126" s="222">
        <f t="shared" si="8"/>
        <v>2</v>
      </c>
      <c r="E126" s="222">
        <v>23</v>
      </c>
      <c r="F126" s="222">
        <v>550</v>
      </c>
      <c r="H126" s="192">
        <f t="shared" si="7"/>
        <v>50</v>
      </c>
    </row>
    <row r="127" spans="1:9">
      <c r="A127" s="222">
        <f t="shared" si="6"/>
        <v>124</v>
      </c>
      <c r="B127" s="222">
        <f>Sheet1!$B$2</f>
        <v>123</v>
      </c>
      <c r="C127" s="222">
        <v>2</v>
      </c>
      <c r="D127" s="222">
        <f t="shared" si="8"/>
        <v>2</v>
      </c>
      <c r="E127" s="222">
        <v>24</v>
      </c>
      <c r="F127" s="222">
        <v>600</v>
      </c>
      <c r="H127" s="192">
        <f t="shared" si="7"/>
        <v>50</v>
      </c>
    </row>
    <row r="128" spans="1:9">
      <c r="A128" s="222">
        <f t="shared" si="6"/>
        <v>125</v>
      </c>
      <c r="B128" s="222">
        <f>Sheet1!$B$2</f>
        <v>123</v>
      </c>
      <c r="C128" s="222">
        <v>2</v>
      </c>
      <c r="D128" s="222">
        <f t="shared" si="8"/>
        <v>2</v>
      </c>
      <c r="E128" s="222">
        <v>25</v>
      </c>
      <c r="F128" s="222">
        <v>650</v>
      </c>
      <c r="H128" s="192">
        <f t="shared" si="7"/>
        <v>50</v>
      </c>
    </row>
    <row r="129" spans="1:8">
      <c r="A129" s="222">
        <f t="shared" si="6"/>
        <v>126</v>
      </c>
      <c r="B129" s="222">
        <f>Sheet1!$B$2</f>
        <v>123</v>
      </c>
      <c r="C129" s="222">
        <v>2</v>
      </c>
      <c r="D129" s="222">
        <f t="shared" si="8"/>
        <v>2</v>
      </c>
      <c r="E129" s="222">
        <v>26</v>
      </c>
      <c r="F129" s="222">
        <v>700</v>
      </c>
      <c r="H129" s="192">
        <f t="shared" si="7"/>
        <v>50</v>
      </c>
    </row>
    <row r="130" spans="1:8">
      <c r="A130" s="222">
        <f t="shared" si="6"/>
        <v>127</v>
      </c>
      <c r="B130" s="222">
        <f>Sheet1!$B$2</f>
        <v>123</v>
      </c>
      <c r="C130" s="222">
        <v>2</v>
      </c>
      <c r="D130" s="222">
        <f t="shared" si="8"/>
        <v>2</v>
      </c>
      <c r="E130" s="222">
        <v>27</v>
      </c>
      <c r="F130" s="222">
        <v>750</v>
      </c>
      <c r="H130" s="192">
        <f t="shared" si="7"/>
        <v>50</v>
      </c>
    </row>
    <row r="131" spans="1:8">
      <c r="A131" s="222">
        <f t="shared" si="6"/>
        <v>128</v>
      </c>
      <c r="B131" s="222">
        <f>Sheet1!$B$2</f>
        <v>123</v>
      </c>
      <c r="C131" s="222">
        <v>2</v>
      </c>
      <c r="D131" s="222">
        <f t="shared" si="8"/>
        <v>2</v>
      </c>
      <c r="E131" s="222">
        <v>28</v>
      </c>
      <c r="F131" s="222">
        <v>800</v>
      </c>
      <c r="H131" s="192">
        <f t="shared" si="7"/>
        <v>50</v>
      </c>
    </row>
    <row r="132" spans="1:8">
      <c r="A132" s="222">
        <f t="shared" si="6"/>
        <v>129</v>
      </c>
      <c r="B132" s="222">
        <f>Sheet1!$B$2</f>
        <v>123</v>
      </c>
      <c r="C132" s="222">
        <v>2</v>
      </c>
      <c r="D132" s="222">
        <f t="shared" si="8"/>
        <v>2</v>
      </c>
      <c r="E132" s="222">
        <v>29</v>
      </c>
      <c r="F132" s="222">
        <v>850</v>
      </c>
      <c r="H132" s="192">
        <f t="shared" si="7"/>
        <v>50</v>
      </c>
    </row>
    <row r="133" spans="1:8">
      <c r="A133" s="222">
        <f t="shared" si="6"/>
        <v>130</v>
      </c>
      <c r="B133" s="222">
        <f>Sheet1!$B$2</f>
        <v>123</v>
      </c>
      <c r="C133" s="222">
        <v>2</v>
      </c>
      <c r="D133" s="222">
        <f t="shared" si="8"/>
        <v>2</v>
      </c>
      <c r="E133" s="201">
        <v>30</v>
      </c>
      <c r="F133" s="222">
        <v>900</v>
      </c>
      <c r="H133" s="192">
        <f t="shared" si="7"/>
        <v>50</v>
      </c>
    </row>
    <row r="134" spans="1:8">
      <c r="A134" s="222">
        <f t="shared" si="6"/>
        <v>131</v>
      </c>
      <c r="B134" s="222">
        <f>Sheet1!$B$2</f>
        <v>123</v>
      </c>
      <c r="C134" s="222">
        <v>2</v>
      </c>
      <c r="D134" s="222">
        <f t="shared" si="8"/>
        <v>2</v>
      </c>
      <c r="E134" s="222">
        <v>31</v>
      </c>
      <c r="F134" s="222">
        <v>1000</v>
      </c>
      <c r="H134" s="192">
        <f t="shared" si="7"/>
        <v>100</v>
      </c>
    </row>
    <row r="135" spans="1:8">
      <c r="A135" s="222">
        <f t="shared" si="6"/>
        <v>132</v>
      </c>
      <c r="B135" s="222">
        <f>Sheet1!$B$2</f>
        <v>123</v>
      </c>
      <c r="C135" s="222">
        <v>2</v>
      </c>
      <c r="D135" s="222">
        <f t="shared" si="8"/>
        <v>2</v>
      </c>
      <c r="E135" s="222">
        <v>32</v>
      </c>
      <c r="F135" s="222">
        <v>1100</v>
      </c>
      <c r="H135" s="192">
        <f t="shared" si="7"/>
        <v>100</v>
      </c>
    </row>
    <row r="136" spans="1:8">
      <c r="A136" s="222">
        <f t="shared" si="6"/>
        <v>133</v>
      </c>
      <c r="B136" s="222">
        <f>Sheet1!$B$2</f>
        <v>123</v>
      </c>
      <c r="C136" s="222">
        <v>2</v>
      </c>
      <c r="D136" s="222">
        <f t="shared" si="8"/>
        <v>2</v>
      </c>
      <c r="E136" s="222">
        <v>33</v>
      </c>
      <c r="F136" s="222">
        <v>1200</v>
      </c>
      <c r="H136" s="192">
        <f t="shared" si="7"/>
        <v>100</v>
      </c>
    </row>
    <row r="137" spans="1:8">
      <c r="A137" s="222">
        <f t="shared" si="6"/>
        <v>134</v>
      </c>
      <c r="B137" s="222">
        <f>Sheet1!$B$2</f>
        <v>123</v>
      </c>
      <c r="C137" s="222">
        <v>2</v>
      </c>
      <c r="D137" s="222">
        <f t="shared" si="8"/>
        <v>2</v>
      </c>
      <c r="E137" s="222">
        <v>34</v>
      </c>
      <c r="F137" s="222">
        <v>1300</v>
      </c>
      <c r="H137" s="192">
        <f t="shared" si="7"/>
        <v>100</v>
      </c>
    </row>
    <row r="138" spans="1:8">
      <c r="A138" s="222">
        <f t="shared" si="6"/>
        <v>135</v>
      </c>
      <c r="B138" s="222">
        <f>Sheet1!$B$2</f>
        <v>123</v>
      </c>
      <c r="C138" s="222">
        <v>2</v>
      </c>
      <c r="D138" s="222">
        <f t="shared" si="8"/>
        <v>2</v>
      </c>
      <c r="E138" s="222">
        <v>35</v>
      </c>
      <c r="F138" s="222">
        <v>1400</v>
      </c>
      <c r="H138" s="192">
        <f t="shared" si="7"/>
        <v>100</v>
      </c>
    </row>
    <row r="139" spans="1:8">
      <c r="A139" s="222">
        <f t="shared" si="6"/>
        <v>136</v>
      </c>
      <c r="B139" s="222">
        <f>Sheet1!$B$2</f>
        <v>123</v>
      </c>
      <c r="C139" s="222">
        <v>2</v>
      </c>
      <c r="D139" s="222">
        <f t="shared" si="8"/>
        <v>2</v>
      </c>
      <c r="E139" s="222">
        <v>36</v>
      </c>
      <c r="F139" s="222">
        <v>1500</v>
      </c>
      <c r="H139" s="192">
        <f t="shared" si="7"/>
        <v>100</v>
      </c>
    </row>
    <row r="140" spans="1:8">
      <c r="A140" s="222">
        <f t="shared" si="6"/>
        <v>137</v>
      </c>
      <c r="B140" s="222">
        <f>Sheet1!$B$2</f>
        <v>123</v>
      </c>
      <c r="C140" s="222">
        <v>2</v>
      </c>
      <c r="D140" s="222">
        <f t="shared" si="8"/>
        <v>2</v>
      </c>
      <c r="E140" s="222">
        <v>37</v>
      </c>
      <c r="F140" s="222">
        <v>1600</v>
      </c>
      <c r="H140" s="192">
        <f t="shared" si="7"/>
        <v>100</v>
      </c>
    </row>
    <row r="141" spans="1:8">
      <c r="A141" s="222">
        <f t="shared" si="6"/>
        <v>138</v>
      </c>
      <c r="B141" s="222">
        <f>Sheet1!$B$2</f>
        <v>123</v>
      </c>
      <c r="C141" s="222">
        <v>2</v>
      </c>
      <c r="D141" s="222">
        <f t="shared" si="8"/>
        <v>2</v>
      </c>
      <c r="E141" s="222">
        <v>38</v>
      </c>
      <c r="F141" s="222">
        <v>1700</v>
      </c>
      <c r="H141" s="192">
        <f t="shared" si="7"/>
        <v>100</v>
      </c>
    </row>
    <row r="142" spans="1:8">
      <c r="A142" s="222">
        <f t="shared" si="6"/>
        <v>139</v>
      </c>
      <c r="B142" s="222">
        <f>Sheet1!$B$2</f>
        <v>123</v>
      </c>
      <c r="C142" s="222">
        <v>2</v>
      </c>
      <c r="D142" s="222">
        <f t="shared" si="8"/>
        <v>2</v>
      </c>
      <c r="E142" s="222">
        <v>39</v>
      </c>
      <c r="F142" s="222">
        <v>1800</v>
      </c>
      <c r="H142" s="192">
        <f t="shared" si="7"/>
        <v>100</v>
      </c>
    </row>
    <row r="143" spans="1:8">
      <c r="A143" s="222">
        <f t="shared" si="6"/>
        <v>140</v>
      </c>
      <c r="B143" s="222">
        <f>Sheet1!$B$2</f>
        <v>123</v>
      </c>
      <c r="C143" s="222">
        <v>2</v>
      </c>
      <c r="D143" s="222">
        <f t="shared" si="8"/>
        <v>2</v>
      </c>
      <c r="E143" s="201">
        <v>40</v>
      </c>
      <c r="F143" s="222">
        <v>1900</v>
      </c>
      <c r="H143" s="192">
        <f t="shared" si="7"/>
        <v>100</v>
      </c>
    </row>
    <row r="144" spans="1:8">
      <c r="A144" s="222">
        <f t="shared" si="6"/>
        <v>141</v>
      </c>
      <c r="B144" s="222">
        <f>Sheet1!$B$2</f>
        <v>123</v>
      </c>
      <c r="C144" s="222">
        <v>2</v>
      </c>
      <c r="D144" s="222">
        <f t="shared" si="8"/>
        <v>2</v>
      </c>
      <c r="E144" s="222">
        <v>41</v>
      </c>
      <c r="F144" s="222">
        <v>2000</v>
      </c>
      <c r="H144" s="192">
        <f t="shared" si="7"/>
        <v>100</v>
      </c>
    </row>
    <row r="145" spans="1:9">
      <c r="A145" s="222">
        <f t="shared" si="6"/>
        <v>142</v>
      </c>
      <c r="B145" s="222">
        <f>Sheet1!$B$2</f>
        <v>123</v>
      </c>
      <c r="C145" s="222">
        <v>2</v>
      </c>
      <c r="D145" s="222">
        <f t="shared" si="8"/>
        <v>2</v>
      </c>
      <c r="E145" s="222">
        <v>42</v>
      </c>
      <c r="F145" s="222">
        <v>2150</v>
      </c>
      <c r="H145" s="192">
        <f t="shared" si="7"/>
        <v>150</v>
      </c>
    </row>
    <row r="146" spans="1:9">
      <c r="A146" s="222">
        <f t="shared" si="6"/>
        <v>143</v>
      </c>
      <c r="B146" s="222">
        <f>Sheet1!$B$2</f>
        <v>123</v>
      </c>
      <c r="C146" s="222">
        <v>2</v>
      </c>
      <c r="D146" s="222">
        <f t="shared" si="8"/>
        <v>2</v>
      </c>
      <c r="E146" s="222">
        <v>43</v>
      </c>
      <c r="F146" s="222">
        <v>2300</v>
      </c>
      <c r="H146" s="192">
        <f t="shared" si="7"/>
        <v>150</v>
      </c>
    </row>
    <row r="147" spans="1:9">
      <c r="A147" s="222">
        <f t="shared" si="6"/>
        <v>144</v>
      </c>
      <c r="B147" s="222">
        <f>Sheet1!$B$2</f>
        <v>123</v>
      </c>
      <c r="C147" s="222">
        <v>2</v>
      </c>
      <c r="D147" s="222">
        <f t="shared" si="8"/>
        <v>2</v>
      </c>
      <c r="E147" s="222">
        <v>44</v>
      </c>
      <c r="F147" s="222">
        <v>2450</v>
      </c>
      <c r="H147" s="192">
        <f t="shared" si="7"/>
        <v>150</v>
      </c>
    </row>
    <row r="148" spans="1:9">
      <c r="A148" s="222">
        <f t="shared" si="6"/>
        <v>145</v>
      </c>
      <c r="B148" s="222">
        <f>Sheet1!$B$2</f>
        <v>123</v>
      </c>
      <c r="C148" s="222">
        <v>2</v>
      </c>
      <c r="D148" s="222">
        <f t="shared" si="8"/>
        <v>2</v>
      </c>
      <c r="E148" s="222">
        <v>45</v>
      </c>
      <c r="F148" s="222">
        <v>2600</v>
      </c>
      <c r="H148" s="192">
        <f t="shared" si="7"/>
        <v>150</v>
      </c>
    </row>
    <row r="149" spans="1:9">
      <c r="A149" s="222">
        <f t="shared" si="6"/>
        <v>146</v>
      </c>
      <c r="B149" s="222">
        <f>Sheet1!$B$2</f>
        <v>123</v>
      </c>
      <c r="C149" s="222">
        <v>2</v>
      </c>
      <c r="D149" s="222">
        <f t="shared" si="8"/>
        <v>2</v>
      </c>
      <c r="E149" s="222">
        <v>46</v>
      </c>
      <c r="F149" s="222">
        <v>2750</v>
      </c>
      <c r="H149" s="192">
        <f t="shared" si="7"/>
        <v>150</v>
      </c>
    </row>
    <row r="150" spans="1:9">
      <c r="A150" s="222">
        <f t="shared" si="6"/>
        <v>147</v>
      </c>
      <c r="B150" s="222">
        <f>Sheet1!$B$2</f>
        <v>123</v>
      </c>
      <c r="C150" s="222">
        <v>2</v>
      </c>
      <c r="D150" s="222">
        <f t="shared" si="8"/>
        <v>2</v>
      </c>
      <c r="E150" s="222">
        <v>47</v>
      </c>
      <c r="F150" s="222">
        <v>2900</v>
      </c>
      <c r="H150" s="192">
        <f t="shared" si="7"/>
        <v>150</v>
      </c>
    </row>
    <row r="151" spans="1:9">
      <c r="A151" s="222">
        <f t="shared" si="6"/>
        <v>148</v>
      </c>
      <c r="B151" s="222">
        <f>Sheet1!$B$2</f>
        <v>123</v>
      </c>
      <c r="C151" s="222">
        <v>2</v>
      </c>
      <c r="D151" s="222">
        <f t="shared" si="8"/>
        <v>2</v>
      </c>
      <c r="E151" s="222">
        <v>48</v>
      </c>
      <c r="F151" s="222">
        <v>3050</v>
      </c>
      <c r="H151" s="192">
        <f t="shared" si="7"/>
        <v>150</v>
      </c>
    </row>
    <row r="152" spans="1:9">
      <c r="A152" s="222">
        <f t="shared" si="6"/>
        <v>149</v>
      </c>
      <c r="B152" s="222">
        <f>Sheet1!$B$2</f>
        <v>123</v>
      </c>
      <c r="C152" s="222">
        <v>2</v>
      </c>
      <c r="D152" s="222">
        <f t="shared" si="8"/>
        <v>2</v>
      </c>
      <c r="E152" s="222">
        <v>49</v>
      </c>
      <c r="F152" s="222">
        <v>3200</v>
      </c>
      <c r="H152" s="192">
        <f t="shared" si="7"/>
        <v>150</v>
      </c>
    </row>
    <row r="153" spans="1:9">
      <c r="A153" s="222">
        <f t="shared" si="6"/>
        <v>150</v>
      </c>
      <c r="B153" s="222">
        <f>Sheet1!$B$2</f>
        <v>123</v>
      </c>
      <c r="C153" s="222">
        <v>2</v>
      </c>
      <c r="D153" s="222">
        <f t="shared" si="8"/>
        <v>2</v>
      </c>
      <c r="E153" s="201">
        <v>50</v>
      </c>
      <c r="F153" s="222">
        <v>3350</v>
      </c>
      <c r="H153" s="192">
        <f t="shared" si="7"/>
        <v>150</v>
      </c>
      <c r="I153" s="192">
        <v>30</v>
      </c>
    </row>
    <row r="154" spans="1:9">
      <c r="A154" s="275">
        <f t="shared" si="6"/>
        <v>151</v>
      </c>
      <c r="B154" s="222">
        <f>Sheet1!$B$2</f>
        <v>123</v>
      </c>
      <c r="C154" s="222">
        <v>2</v>
      </c>
      <c r="D154" s="275">
        <f t="shared" si="8"/>
        <v>2</v>
      </c>
      <c r="E154" s="275">
        <v>51</v>
      </c>
      <c r="F154" s="275">
        <v>3500</v>
      </c>
      <c r="H154" s="192">
        <f t="shared" si="7"/>
        <v>150</v>
      </c>
    </row>
    <row r="155" spans="1:9">
      <c r="A155" s="275">
        <f t="shared" si="6"/>
        <v>152</v>
      </c>
      <c r="B155" s="222">
        <f>Sheet1!$B$2</f>
        <v>123</v>
      </c>
      <c r="C155" s="222">
        <v>2</v>
      </c>
      <c r="D155" s="275">
        <f t="shared" si="8"/>
        <v>2</v>
      </c>
      <c r="E155" s="275">
        <v>52</v>
      </c>
      <c r="F155" s="275">
        <v>3650</v>
      </c>
      <c r="H155" s="192">
        <f t="shared" si="7"/>
        <v>150</v>
      </c>
    </row>
    <row r="156" spans="1:9">
      <c r="A156" s="275">
        <f t="shared" si="6"/>
        <v>153</v>
      </c>
      <c r="B156" s="222">
        <f>Sheet1!$B$2</f>
        <v>123</v>
      </c>
      <c r="C156" s="222">
        <v>2</v>
      </c>
      <c r="D156" s="275">
        <f t="shared" si="8"/>
        <v>2</v>
      </c>
      <c r="E156" s="275">
        <v>53</v>
      </c>
      <c r="F156" s="275">
        <v>3800</v>
      </c>
      <c r="H156" s="192">
        <f t="shared" si="7"/>
        <v>150</v>
      </c>
    </row>
    <row r="157" spans="1:9">
      <c r="A157" s="275">
        <f t="shared" si="6"/>
        <v>154</v>
      </c>
      <c r="B157" s="222">
        <f>Sheet1!$B$2</f>
        <v>123</v>
      </c>
      <c r="C157" s="222">
        <v>2</v>
      </c>
      <c r="D157" s="275">
        <f t="shared" si="8"/>
        <v>2</v>
      </c>
      <c r="E157" s="275">
        <v>54</v>
      </c>
      <c r="F157" s="275">
        <v>3950</v>
      </c>
      <c r="H157" s="192">
        <f t="shared" si="7"/>
        <v>150</v>
      </c>
    </row>
    <row r="158" spans="1:9">
      <c r="A158" s="275">
        <f t="shared" si="6"/>
        <v>155</v>
      </c>
      <c r="B158" s="222">
        <f>Sheet1!$B$2</f>
        <v>123</v>
      </c>
      <c r="C158" s="222">
        <v>2</v>
      </c>
      <c r="D158" s="275">
        <f t="shared" si="8"/>
        <v>2</v>
      </c>
      <c r="E158" s="275">
        <v>55</v>
      </c>
      <c r="F158" s="275">
        <v>4100</v>
      </c>
      <c r="H158" s="192">
        <f t="shared" si="7"/>
        <v>150</v>
      </c>
    </row>
    <row r="159" spans="1:9">
      <c r="A159" s="275">
        <f t="shared" si="6"/>
        <v>156</v>
      </c>
      <c r="B159" s="222">
        <f>Sheet1!$B$2</f>
        <v>123</v>
      </c>
      <c r="C159" s="222">
        <v>2</v>
      </c>
      <c r="D159" s="275">
        <f t="shared" si="8"/>
        <v>2</v>
      </c>
      <c r="E159" s="275">
        <v>56</v>
      </c>
      <c r="F159" s="275">
        <v>4250</v>
      </c>
      <c r="H159" s="192">
        <f t="shared" si="7"/>
        <v>150</v>
      </c>
    </row>
    <row r="160" spans="1:9">
      <c r="A160" s="275">
        <f t="shared" si="6"/>
        <v>157</v>
      </c>
      <c r="B160" s="222">
        <f>Sheet1!$B$2</f>
        <v>123</v>
      </c>
      <c r="C160" s="222">
        <v>2</v>
      </c>
      <c r="D160" s="275">
        <f t="shared" si="8"/>
        <v>2</v>
      </c>
      <c r="E160" s="275">
        <v>57</v>
      </c>
      <c r="F160" s="275">
        <v>4400</v>
      </c>
      <c r="H160" s="192">
        <f t="shared" si="7"/>
        <v>150</v>
      </c>
    </row>
    <row r="161" spans="1:8">
      <c r="A161" s="275">
        <f t="shared" si="6"/>
        <v>158</v>
      </c>
      <c r="B161" s="222">
        <f>Sheet1!$B$2</f>
        <v>123</v>
      </c>
      <c r="C161" s="222">
        <v>2</v>
      </c>
      <c r="D161" s="275">
        <f t="shared" si="8"/>
        <v>2</v>
      </c>
      <c r="E161" s="275">
        <v>58</v>
      </c>
      <c r="F161" s="275">
        <v>4550</v>
      </c>
      <c r="H161" s="192">
        <f t="shared" si="7"/>
        <v>150</v>
      </c>
    </row>
    <row r="162" spans="1:8">
      <c r="A162" s="275">
        <f t="shared" si="6"/>
        <v>159</v>
      </c>
      <c r="B162" s="222">
        <f>Sheet1!$B$2</f>
        <v>123</v>
      </c>
      <c r="C162" s="222">
        <v>2</v>
      </c>
      <c r="D162" s="275">
        <f t="shared" si="8"/>
        <v>2</v>
      </c>
      <c r="E162" s="275">
        <v>59</v>
      </c>
      <c r="F162" s="275">
        <v>4700</v>
      </c>
      <c r="H162" s="192">
        <f t="shared" si="7"/>
        <v>150</v>
      </c>
    </row>
    <row r="163" spans="1:8">
      <c r="A163" s="275">
        <f t="shared" si="6"/>
        <v>160</v>
      </c>
      <c r="B163" s="222">
        <f>Sheet1!$B$2</f>
        <v>123</v>
      </c>
      <c r="C163" s="222">
        <v>2</v>
      </c>
      <c r="D163" s="275">
        <f t="shared" si="8"/>
        <v>2</v>
      </c>
      <c r="E163" s="275">
        <v>60</v>
      </c>
      <c r="F163" s="275">
        <v>4850</v>
      </c>
      <c r="H163" s="192">
        <f t="shared" si="7"/>
        <v>150</v>
      </c>
    </row>
    <row r="164" spans="1:8">
      <c r="A164" s="275">
        <f t="shared" si="6"/>
        <v>161</v>
      </c>
      <c r="B164" s="222">
        <f>Sheet1!$B$2</f>
        <v>123</v>
      </c>
      <c r="C164" s="222">
        <v>2</v>
      </c>
      <c r="D164" s="275">
        <f t="shared" si="8"/>
        <v>2</v>
      </c>
      <c r="E164" s="275">
        <v>61</v>
      </c>
      <c r="F164" s="275">
        <v>5000</v>
      </c>
      <c r="H164" s="192">
        <f t="shared" si="7"/>
        <v>150</v>
      </c>
    </row>
    <row r="165" spans="1:8">
      <c r="A165" s="275">
        <f t="shared" si="6"/>
        <v>162</v>
      </c>
      <c r="B165" s="222">
        <f>Sheet1!$B$2</f>
        <v>123</v>
      </c>
      <c r="C165" s="222">
        <v>2</v>
      </c>
      <c r="D165" s="275">
        <f t="shared" si="8"/>
        <v>2</v>
      </c>
      <c r="E165" s="275">
        <v>62</v>
      </c>
      <c r="F165" s="275">
        <v>5300</v>
      </c>
      <c r="H165" s="192">
        <f t="shared" si="7"/>
        <v>300</v>
      </c>
    </row>
    <row r="166" spans="1:8">
      <c r="A166" s="275">
        <f t="shared" si="6"/>
        <v>163</v>
      </c>
      <c r="B166" s="222">
        <f>Sheet1!$B$2</f>
        <v>123</v>
      </c>
      <c r="C166" s="222">
        <v>2</v>
      </c>
      <c r="D166" s="275">
        <f t="shared" si="8"/>
        <v>2</v>
      </c>
      <c r="E166" s="275">
        <v>63</v>
      </c>
      <c r="F166" s="275">
        <v>5600</v>
      </c>
      <c r="H166" s="192">
        <f t="shared" si="7"/>
        <v>300</v>
      </c>
    </row>
    <row r="167" spans="1:8">
      <c r="A167" s="275">
        <f t="shared" si="6"/>
        <v>164</v>
      </c>
      <c r="B167" s="222">
        <f>Sheet1!$B$2</f>
        <v>123</v>
      </c>
      <c r="C167" s="222">
        <v>2</v>
      </c>
      <c r="D167" s="275">
        <f t="shared" si="8"/>
        <v>2</v>
      </c>
      <c r="E167" s="275">
        <v>64</v>
      </c>
      <c r="F167" s="275">
        <v>5900</v>
      </c>
      <c r="H167" s="192">
        <f t="shared" si="7"/>
        <v>300</v>
      </c>
    </row>
    <row r="168" spans="1:8">
      <c r="A168" s="275">
        <f t="shared" si="6"/>
        <v>165</v>
      </c>
      <c r="B168" s="222">
        <f>Sheet1!$B$2</f>
        <v>123</v>
      </c>
      <c r="C168" s="222">
        <v>2</v>
      </c>
      <c r="D168" s="275">
        <f t="shared" si="8"/>
        <v>2</v>
      </c>
      <c r="E168" s="275">
        <v>65</v>
      </c>
      <c r="F168" s="275">
        <v>6200</v>
      </c>
      <c r="H168" s="192">
        <f t="shared" si="7"/>
        <v>300</v>
      </c>
    </row>
    <row r="169" spans="1:8">
      <c r="A169" s="275">
        <f t="shared" ref="A169:A203" si="9">ROW()-3</f>
        <v>166</v>
      </c>
      <c r="B169" s="222">
        <f>Sheet1!$B$2</f>
        <v>123</v>
      </c>
      <c r="C169" s="222">
        <v>2</v>
      </c>
      <c r="D169" s="275">
        <f t="shared" si="8"/>
        <v>2</v>
      </c>
      <c r="E169" s="275">
        <v>66</v>
      </c>
      <c r="F169" s="275">
        <v>6500</v>
      </c>
      <c r="H169" s="192">
        <f t="shared" si="7"/>
        <v>300</v>
      </c>
    </row>
    <row r="170" spans="1:8">
      <c r="A170" s="275">
        <f t="shared" si="9"/>
        <v>167</v>
      </c>
      <c r="B170" s="222">
        <f>Sheet1!$B$2</f>
        <v>123</v>
      </c>
      <c r="C170" s="222">
        <v>2</v>
      </c>
      <c r="D170" s="275">
        <f t="shared" si="8"/>
        <v>2</v>
      </c>
      <c r="E170" s="275">
        <v>67</v>
      </c>
      <c r="F170" s="275">
        <v>6800</v>
      </c>
      <c r="H170" s="192">
        <f t="shared" ref="H170:H203" si="10">F170-F169</f>
        <v>300</v>
      </c>
    </row>
    <row r="171" spans="1:8">
      <c r="A171" s="275">
        <f t="shared" si="9"/>
        <v>168</v>
      </c>
      <c r="B171" s="222">
        <f>Sheet1!$B$2</f>
        <v>123</v>
      </c>
      <c r="C171" s="222">
        <v>2</v>
      </c>
      <c r="D171" s="275">
        <f t="shared" si="8"/>
        <v>2</v>
      </c>
      <c r="E171" s="275">
        <v>68</v>
      </c>
      <c r="F171" s="275">
        <v>7100</v>
      </c>
      <c r="H171" s="192">
        <f t="shared" si="10"/>
        <v>300</v>
      </c>
    </row>
    <row r="172" spans="1:8">
      <c r="A172" s="275">
        <f t="shared" si="9"/>
        <v>169</v>
      </c>
      <c r="B172" s="222">
        <f>Sheet1!$B$2</f>
        <v>123</v>
      </c>
      <c r="C172" s="222">
        <v>2</v>
      </c>
      <c r="D172" s="275">
        <f t="shared" si="8"/>
        <v>2</v>
      </c>
      <c r="E172" s="275">
        <v>69</v>
      </c>
      <c r="F172" s="275">
        <v>7400</v>
      </c>
      <c r="H172" s="192">
        <f t="shared" si="10"/>
        <v>300</v>
      </c>
    </row>
    <row r="173" spans="1:8">
      <c r="A173" s="275">
        <f t="shared" si="9"/>
        <v>170</v>
      </c>
      <c r="B173" s="222">
        <f>Sheet1!$B$2</f>
        <v>123</v>
      </c>
      <c r="C173" s="222">
        <v>2</v>
      </c>
      <c r="D173" s="275">
        <f t="shared" si="8"/>
        <v>2</v>
      </c>
      <c r="E173" s="275">
        <v>70</v>
      </c>
      <c r="F173" s="275">
        <v>7700</v>
      </c>
      <c r="H173" s="192">
        <f t="shared" si="10"/>
        <v>300</v>
      </c>
    </row>
    <row r="174" spans="1:8">
      <c r="A174" s="275">
        <f t="shared" si="9"/>
        <v>171</v>
      </c>
      <c r="B174" s="222">
        <f>Sheet1!$B$2</f>
        <v>123</v>
      </c>
      <c r="C174" s="222">
        <v>2</v>
      </c>
      <c r="D174" s="275">
        <f t="shared" si="8"/>
        <v>2</v>
      </c>
      <c r="E174" s="275">
        <v>71</v>
      </c>
      <c r="F174" s="275">
        <v>8000</v>
      </c>
      <c r="H174" s="192">
        <f t="shared" si="10"/>
        <v>300</v>
      </c>
    </row>
    <row r="175" spans="1:8">
      <c r="A175" s="275">
        <f t="shared" si="9"/>
        <v>172</v>
      </c>
      <c r="B175" s="222">
        <f>Sheet1!$B$2</f>
        <v>123</v>
      </c>
      <c r="C175" s="222">
        <v>2</v>
      </c>
      <c r="D175" s="275">
        <f t="shared" si="8"/>
        <v>2</v>
      </c>
      <c r="E175" s="275">
        <v>72</v>
      </c>
      <c r="F175" s="275">
        <v>8500</v>
      </c>
      <c r="H175" s="192">
        <f t="shared" si="10"/>
        <v>500</v>
      </c>
    </row>
    <row r="176" spans="1:8">
      <c r="A176" s="275">
        <f t="shared" si="9"/>
        <v>173</v>
      </c>
      <c r="B176" s="222">
        <f>Sheet1!$B$2</f>
        <v>123</v>
      </c>
      <c r="C176" s="222">
        <v>2</v>
      </c>
      <c r="D176" s="275">
        <f t="shared" si="8"/>
        <v>2</v>
      </c>
      <c r="E176" s="275">
        <v>73</v>
      </c>
      <c r="F176" s="275">
        <v>9000</v>
      </c>
      <c r="H176" s="192">
        <f t="shared" si="10"/>
        <v>500</v>
      </c>
    </row>
    <row r="177" spans="1:8">
      <c r="A177" s="275">
        <f t="shared" si="9"/>
        <v>174</v>
      </c>
      <c r="B177" s="222">
        <f>Sheet1!$B$2</f>
        <v>123</v>
      </c>
      <c r="C177" s="222">
        <v>2</v>
      </c>
      <c r="D177" s="275">
        <f t="shared" si="8"/>
        <v>2</v>
      </c>
      <c r="E177" s="275">
        <v>74</v>
      </c>
      <c r="F177" s="275">
        <v>9500</v>
      </c>
      <c r="H177" s="192">
        <f t="shared" si="10"/>
        <v>500</v>
      </c>
    </row>
    <row r="178" spans="1:8">
      <c r="A178" s="275">
        <f t="shared" si="9"/>
        <v>175</v>
      </c>
      <c r="B178" s="222">
        <f>Sheet1!$B$2</f>
        <v>123</v>
      </c>
      <c r="C178" s="222">
        <v>2</v>
      </c>
      <c r="D178" s="275">
        <f t="shared" si="8"/>
        <v>2</v>
      </c>
      <c r="E178" s="275">
        <v>75</v>
      </c>
      <c r="F178" s="275">
        <v>10000</v>
      </c>
      <c r="H178" s="192">
        <f t="shared" si="10"/>
        <v>500</v>
      </c>
    </row>
    <row r="179" spans="1:8">
      <c r="A179" s="275">
        <f t="shared" si="9"/>
        <v>176</v>
      </c>
      <c r="B179" s="222">
        <f>Sheet1!$B$2</f>
        <v>123</v>
      </c>
      <c r="C179" s="222">
        <v>2</v>
      </c>
      <c r="D179" s="275">
        <f t="shared" si="8"/>
        <v>2</v>
      </c>
      <c r="E179" s="275">
        <v>76</v>
      </c>
      <c r="F179" s="275">
        <v>10500</v>
      </c>
      <c r="H179" s="192">
        <f t="shared" si="10"/>
        <v>500</v>
      </c>
    </row>
    <row r="180" spans="1:8">
      <c r="A180" s="275">
        <f t="shared" si="9"/>
        <v>177</v>
      </c>
      <c r="B180" s="222">
        <f>Sheet1!$B$2</f>
        <v>123</v>
      </c>
      <c r="C180" s="222">
        <v>2</v>
      </c>
      <c r="D180" s="275">
        <f t="shared" si="8"/>
        <v>2</v>
      </c>
      <c r="E180" s="275">
        <v>77</v>
      </c>
      <c r="F180" s="275">
        <v>11000</v>
      </c>
      <c r="H180" s="192">
        <f t="shared" si="10"/>
        <v>500</v>
      </c>
    </row>
    <row r="181" spans="1:8">
      <c r="A181" s="275">
        <f t="shared" si="9"/>
        <v>178</v>
      </c>
      <c r="B181" s="222">
        <f>Sheet1!$B$2</f>
        <v>123</v>
      </c>
      <c r="C181" s="222">
        <v>2</v>
      </c>
      <c r="D181" s="275">
        <f t="shared" si="8"/>
        <v>2</v>
      </c>
      <c r="E181" s="275">
        <v>78</v>
      </c>
      <c r="F181" s="275">
        <v>11500</v>
      </c>
      <c r="H181" s="192">
        <f t="shared" si="10"/>
        <v>500</v>
      </c>
    </row>
    <row r="182" spans="1:8">
      <c r="A182" s="275">
        <f t="shared" si="9"/>
        <v>179</v>
      </c>
      <c r="B182" s="222">
        <f>Sheet1!$B$2</f>
        <v>123</v>
      </c>
      <c r="C182" s="222">
        <v>2</v>
      </c>
      <c r="D182" s="275">
        <f t="shared" si="8"/>
        <v>2</v>
      </c>
      <c r="E182" s="275">
        <v>79</v>
      </c>
      <c r="F182" s="275">
        <v>12000</v>
      </c>
      <c r="H182" s="192">
        <f t="shared" si="10"/>
        <v>500</v>
      </c>
    </row>
    <row r="183" spans="1:8">
      <c r="A183" s="275">
        <f t="shared" si="9"/>
        <v>180</v>
      </c>
      <c r="B183" s="222">
        <f>Sheet1!$B$2</f>
        <v>123</v>
      </c>
      <c r="C183" s="222">
        <v>2</v>
      </c>
      <c r="D183" s="275">
        <f t="shared" si="8"/>
        <v>2</v>
      </c>
      <c r="E183" s="275">
        <v>80</v>
      </c>
      <c r="F183" s="275">
        <v>12500</v>
      </c>
      <c r="H183" s="192">
        <f t="shared" si="10"/>
        <v>500</v>
      </c>
    </row>
    <row r="184" spans="1:8">
      <c r="A184" s="275">
        <f t="shared" si="9"/>
        <v>181</v>
      </c>
      <c r="B184" s="222">
        <f>Sheet1!$B$2</f>
        <v>123</v>
      </c>
      <c r="C184" s="222">
        <v>2</v>
      </c>
      <c r="D184" s="275">
        <f t="shared" si="8"/>
        <v>2</v>
      </c>
      <c r="E184" s="275">
        <v>81</v>
      </c>
      <c r="F184" s="275">
        <v>13000</v>
      </c>
      <c r="H184" s="192">
        <f t="shared" si="10"/>
        <v>500</v>
      </c>
    </row>
    <row r="185" spans="1:8">
      <c r="A185" s="275">
        <f t="shared" si="9"/>
        <v>182</v>
      </c>
      <c r="B185" s="222">
        <f>Sheet1!$B$2</f>
        <v>123</v>
      </c>
      <c r="C185" s="222">
        <v>2</v>
      </c>
      <c r="D185" s="275">
        <f t="shared" si="8"/>
        <v>2</v>
      </c>
      <c r="E185" s="275">
        <v>82</v>
      </c>
      <c r="F185" s="275">
        <v>13500</v>
      </c>
      <c r="H185" s="192">
        <f t="shared" si="10"/>
        <v>500</v>
      </c>
    </row>
    <row r="186" spans="1:8">
      <c r="A186" s="275">
        <f t="shared" si="9"/>
        <v>183</v>
      </c>
      <c r="B186" s="222">
        <f>Sheet1!$B$2</f>
        <v>123</v>
      </c>
      <c r="C186" s="222">
        <v>2</v>
      </c>
      <c r="D186" s="275">
        <f t="shared" si="8"/>
        <v>2</v>
      </c>
      <c r="E186" s="275">
        <v>83</v>
      </c>
      <c r="F186" s="275">
        <v>14000</v>
      </c>
      <c r="H186" s="192">
        <f t="shared" si="10"/>
        <v>500</v>
      </c>
    </row>
    <row r="187" spans="1:8">
      <c r="A187" s="275">
        <f t="shared" si="9"/>
        <v>184</v>
      </c>
      <c r="B187" s="222">
        <f>Sheet1!$B$2</f>
        <v>123</v>
      </c>
      <c r="C187" s="222">
        <v>2</v>
      </c>
      <c r="D187" s="275">
        <f t="shared" si="8"/>
        <v>2</v>
      </c>
      <c r="E187" s="275">
        <v>84</v>
      </c>
      <c r="F187" s="275">
        <v>14500</v>
      </c>
      <c r="H187" s="192">
        <f t="shared" si="10"/>
        <v>500</v>
      </c>
    </row>
    <row r="188" spans="1:8">
      <c r="A188" s="275">
        <f t="shared" si="9"/>
        <v>185</v>
      </c>
      <c r="B188" s="222">
        <f>Sheet1!$B$2</f>
        <v>123</v>
      </c>
      <c r="C188" s="222">
        <v>2</v>
      </c>
      <c r="D188" s="275">
        <f t="shared" si="8"/>
        <v>2</v>
      </c>
      <c r="E188" s="275">
        <v>85</v>
      </c>
      <c r="F188" s="275">
        <v>15000</v>
      </c>
      <c r="H188" s="192">
        <f t="shared" si="10"/>
        <v>500</v>
      </c>
    </row>
    <row r="189" spans="1:8">
      <c r="A189" s="275">
        <f t="shared" si="9"/>
        <v>186</v>
      </c>
      <c r="B189" s="222">
        <f>Sheet1!$B$2</f>
        <v>123</v>
      </c>
      <c r="C189" s="222">
        <v>2</v>
      </c>
      <c r="D189" s="275">
        <f t="shared" ref="D189:D352" si="11">C189</f>
        <v>2</v>
      </c>
      <c r="E189" s="275">
        <v>86</v>
      </c>
      <c r="F189" s="275">
        <v>15500</v>
      </c>
      <c r="H189" s="192">
        <f t="shared" si="10"/>
        <v>500</v>
      </c>
    </row>
    <row r="190" spans="1:8">
      <c r="A190" s="275">
        <f t="shared" si="9"/>
        <v>187</v>
      </c>
      <c r="B190" s="222">
        <f>Sheet1!$B$2</f>
        <v>123</v>
      </c>
      <c r="C190" s="222">
        <v>2</v>
      </c>
      <c r="D190" s="275">
        <f t="shared" si="11"/>
        <v>2</v>
      </c>
      <c r="E190" s="275">
        <v>87</v>
      </c>
      <c r="F190" s="275">
        <v>16000</v>
      </c>
      <c r="H190" s="192">
        <f t="shared" si="10"/>
        <v>500</v>
      </c>
    </row>
    <row r="191" spans="1:8">
      <c r="A191" s="275">
        <f t="shared" si="9"/>
        <v>188</v>
      </c>
      <c r="B191" s="222">
        <f>Sheet1!$B$2</f>
        <v>123</v>
      </c>
      <c r="C191" s="222">
        <v>2</v>
      </c>
      <c r="D191" s="275">
        <f t="shared" si="11"/>
        <v>2</v>
      </c>
      <c r="E191" s="275">
        <v>88</v>
      </c>
      <c r="F191" s="275">
        <v>16500</v>
      </c>
      <c r="H191" s="192">
        <f t="shared" si="10"/>
        <v>500</v>
      </c>
    </row>
    <row r="192" spans="1:8">
      <c r="A192" s="275">
        <f t="shared" si="9"/>
        <v>189</v>
      </c>
      <c r="B192" s="222">
        <f>Sheet1!$B$2</f>
        <v>123</v>
      </c>
      <c r="C192" s="222">
        <v>2</v>
      </c>
      <c r="D192" s="275">
        <f t="shared" si="11"/>
        <v>2</v>
      </c>
      <c r="E192" s="275">
        <v>89</v>
      </c>
      <c r="F192" s="275">
        <v>17000</v>
      </c>
      <c r="H192" s="192">
        <f t="shared" si="10"/>
        <v>500</v>
      </c>
    </row>
    <row r="193" spans="1:10">
      <c r="A193" s="275">
        <f t="shared" si="9"/>
        <v>190</v>
      </c>
      <c r="B193" s="222">
        <f>Sheet1!$B$2</f>
        <v>123</v>
      </c>
      <c r="C193" s="222">
        <v>2</v>
      </c>
      <c r="D193" s="275">
        <f t="shared" si="11"/>
        <v>2</v>
      </c>
      <c r="E193" s="275">
        <v>90</v>
      </c>
      <c r="F193" s="275">
        <v>17500</v>
      </c>
      <c r="H193" s="192">
        <f t="shared" si="10"/>
        <v>500</v>
      </c>
    </row>
    <row r="194" spans="1:10">
      <c r="A194" s="275">
        <f t="shared" si="9"/>
        <v>191</v>
      </c>
      <c r="B194" s="222">
        <f>Sheet1!$B$2</f>
        <v>123</v>
      </c>
      <c r="C194" s="222">
        <v>2</v>
      </c>
      <c r="D194" s="275">
        <f t="shared" si="11"/>
        <v>2</v>
      </c>
      <c r="E194" s="275">
        <v>91</v>
      </c>
      <c r="F194" s="275">
        <v>18500</v>
      </c>
      <c r="H194" s="192">
        <f t="shared" si="10"/>
        <v>1000</v>
      </c>
    </row>
    <row r="195" spans="1:10">
      <c r="A195" s="275">
        <f t="shared" si="9"/>
        <v>192</v>
      </c>
      <c r="B195" s="222">
        <f>Sheet1!$B$2</f>
        <v>123</v>
      </c>
      <c r="C195" s="222">
        <v>2</v>
      </c>
      <c r="D195" s="275">
        <f t="shared" si="11"/>
        <v>2</v>
      </c>
      <c r="E195" s="275">
        <v>92</v>
      </c>
      <c r="F195" s="275">
        <v>19500</v>
      </c>
      <c r="H195" s="192">
        <f t="shared" si="10"/>
        <v>1000</v>
      </c>
    </row>
    <row r="196" spans="1:10">
      <c r="A196" s="275">
        <f t="shared" si="9"/>
        <v>193</v>
      </c>
      <c r="B196" s="222">
        <f>Sheet1!$B$2</f>
        <v>123</v>
      </c>
      <c r="C196" s="222">
        <v>2</v>
      </c>
      <c r="D196" s="275">
        <f t="shared" si="11"/>
        <v>2</v>
      </c>
      <c r="E196" s="275">
        <v>93</v>
      </c>
      <c r="F196" s="275">
        <v>20500</v>
      </c>
      <c r="H196" s="192">
        <f t="shared" si="10"/>
        <v>1000</v>
      </c>
    </row>
    <row r="197" spans="1:10">
      <c r="A197" s="275">
        <f t="shared" si="9"/>
        <v>194</v>
      </c>
      <c r="B197" s="222">
        <f>Sheet1!$B$2</f>
        <v>123</v>
      </c>
      <c r="C197" s="222">
        <v>2</v>
      </c>
      <c r="D197" s="275">
        <f t="shared" si="11"/>
        <v>2</v>
      </c>
      <c r="E197" s="275">
        <v>94</v>
      </c>
      <c r="F197" s="275">
        <v>21500</v>
      </c>
      <c r="H197" s="192">
        <f t="shared" si="10"/>
        <v>1000</v>
      </c>
    </row>
    <row r="198" spans="1:10">
      <c r="A198" s="275">
        <f t="shared" si="9"/>
        <v>195</v>
      </c>
      <c r="B198" s="222">
        <f>Sheet1!$B$2</f>
        <v>123</v>
      </c>
      <c r="C198" s="222">
        <v>2</v>
      </c>
      <c r="D198" s="275">
        <f t="shared" si="11"/>
        <v>2</v>
      </c>
      <c r="E198" s="275">
        <v>95</v>
      </c>
      <c r="F198" s="275">
        <v>22500</v>
      </c>
      <c r="H198" s="192">
        <f t="shared" si="10"/>
        <v>1000</v>
      </c>
    </row>
    <row r="199" spans="1:10">
      <c r="A199" s="275">
        <f t="shared" si="9"/>
        <v>196</v>
      </c>
      <c r="B199" s="222">
        <f>Sheet1!$B$2</f>
        <v>123</v>
      </c>
      <c r="C199" s="222">
        <v>2</v>
      </c>
      <c r="D199" s="275">
        <f t="shared" si="11"/>
        <v>2</v>
      </c>
      <c r="E199" s="275">
        <v>96</v>
      </c>
      <c r="F199" s="275">
        <v>24000</v>
      </c>
      <c r="H199" s="192">
        <f t="shared" si="10"/>
        <v>1500</v>
      </c>
    </row>
    <row r="200" spans="1:10">
      <c r="A200" s="275">
        <f t="shared" si="9"/>
        <v>197</v>
      </c>
      <c r="B200" s="222">
        <f>Sheet1!$B$2</f>
        <v>123</v>
      </c>
      <c r="C200" s="222">
        <v>2</v>
      </c>
      <c r="D200" s="275">
        <f t="shared" si="11"/>
        <v>2</v>
      </c>
      <c r="E200" s="275">
        <v>97</v>
      </c>
      <c r="F200" s="275">
        <v>26000</v>
      </c>
      <c r="H200" s="192">
        <f t="shared" si="10"/>
        <v>2000</v>
      </c>
    </row>
    <row r="201" spans="1:10">
      <c r="A201" s="275">
        <f t="shared" si="9"/>
        <v>198</v>
      </c>
      <c r="B201" s="222">
        <f>Sheet1!$B$2</f>
        <v>123</v>
      </c>
      <c r="C201" s="222">
        <v>2</v>
      </c>
      <c r="D201" s="275">
        <f t="shared" si="11"/>
        <v>2</v>
      </c>
      <c r="E201" s="275">
        <v>98</v>
      </c>
      <c r="F201" s="275">
        <v>28000</v>
      </c>
      <c r="H201" s="192">
        <f t="shared" si="10"/>
        <v>2000</v>
      </c>
    </row>
    <row r="202" spans="1:10">
      <c r="A202" s="275">
        <f t="shared" si="9"/>
        <v>199</v>
      </c>
      <c r="B202" s="222">
        <f>Sheet1!$B$2</f>
        <v>123</v>
      </c>
      <c r="C202" s="222">
        <v>2</v>
      </c>
      <c r="D202" s="275">
        <f t="shared" si="11"/>
        <v>2</v>
      </c>
      <c r="E202" s="275">
        <v>99</v>
      </c>
      <c r="F202" s="275">
        <v>30000</v>
      </c>
      <c r="H202" s="192">
        <f t="shared" si="10"/>
        <v>2000</v>
      </c>
      <c r="J202" s="192">
        <f>F202/250</f>
        <v>120</v>
      </c>
    </row>
    <row r="203" spans="1:10">
      <c r="A203" s="275">
        <f t="shared" si="9"/>
        <v>200</v>
      </c>
      <c r="B203" s="222">
        <f>Sheet1!$B$2</f>
        <v>123</v>
      </c>
      <c r="C203" s="222">
        <v>2</v>
      </c>
      <c r="D203" s="275">
        <f t="shared" si="11"/>
        <v>2</v>
      </c>
      <c r="E203" s="275">
        <v>100</v>
      </c>
      <c r="F203" s="275">
        <v>32000</v>
      </c>
      <c r="H203" s="192">
        <f t="shared" si="10"/>
        <v>2000</v>
      </c>
    </row>
    <row r="204" spans="1:10">
      <c r="A204" s="222">
        <f>ROW()-3</f>
        <v>201</v>
      </c>
      <c r="B204" s="222">
        <f>Sheet1!$B$2</f>
        <v>123</v>
      </c>
      <c r="C204" s="222">
        <v>3</v>
      </c>
      <c r="D204" s="222">
        <f t="shared" ref="D204:D303" si="12">C204</f>
        <v>3</v>
      </c>
      <c r="E204" s="222">
        <v>1</v>
      </c>
      <c r="F204" s="222">
        <v>10</v>
      </c>
    </row>
    <row r="205" spans="1:10">
      <c r="A205" s="222">
        <f t="shared" ref="A205:A268" si="13">ROW()-3</f>
        <v>202</v>
      </c>
      <c r="B205" s="222">
        <f>Sheet1!$B$2</f>
        <v>123</v>
      </c>
      <c r="C205" s="222">
        <v>3</v>
      </c>
      <c r="D205" s="222">
        <f t="shared" si="12"/>
        <v>3</v>
      </c>
      <c r="E205" s="222">
        <v>2</v>
      </c>
      <c r="F205" s="222">
        <v>20</v>
      </c>
      <c r="H205" s="192">
        <f>F205-F204</f>
        <v>10</v>
      </c>
    </row>
    <row r="206" spans="1:10">
      <c r="A206" s="222">
        <f t="shared" si="13"/>
        <v>203</v>
      </c>
      <c r="B206" s="222">
        <f>Sheet1!$B$2</f>
        <v>123</v>
      </c>
      <c r="C206" s="222">
        <v>3</v>
      </c>
      <c r="D206" s="222">
        <f t="shared" si="12"/>
        <v>3</v>
      </c>
      <c r="E206" s="222">
        <v>3</v>
      </c>
      <c r="F206" s="222">
        <v>30</v>
      </c>
      <c r="H206" s="192">
        <f t="shared" ref="H206:H269" si="14">F206-F205</f>
        <v>10</v>
      </c>
    </row>
    <row r="207" spans="1:10">
      <c r="A207" s="222">
        <f t="shared" si="13"/>
        <v>204</v>
      </c>
      <c r="B207" s="222">
        <f>Sheet1!$B$2</f>
        <v>123</v>
      </c>
      <c r="C207" s="222">
        <v>3</v>
      </c>
      <c r="D207" s="222">
        <f t="shared" si="12"/>
        <v>3</v>
      </c>
      <c r="E207" s="222">
        <v>4</v>
      </c>
      <c r="F207" s="222">
        <v>40</v>
      </c>
      <c r="H207" s="192">
        <f t="shared" si="14"/>
        <v>10</v>
      </c>
    </row>
    <row r="208" spans="1:10">
      <c r="A208" s="222">
        <f t="shared" si="13"/>
        <v>205</v>
      </c>
      <c r="B208" s="222">
        <f>Sheet1!$B$2</f>
        <v>123</v>
      </c>
      <c r="C208" s="222">
        <v>3</v>
      </c>
      <c r="D208" s="222">
        <f t="shared" si="12"/>
        <v>3</v>
      </c>
      <c r="E208" s="222">
        <v>5</v>
      </c>
      <c r="F208" s="222">
        <v>50</v>
      </c>
      <c r="H208" s="192">
        <f t="shared" si="14"/>
        <v>10</v>
      </c>
    </row>
    <row r="209" spans="1:9">
      <c r="A209" s="222">
        <f t="shared" si="13"/>
        <v>206</v>
      </c>
      <c r="B209" s="222">
        <f>Sheet1!$B$2</f>
        <v>123</v>
      </c>
      <c r="C209" s="222">
        <v>3</v>
      </c>
      <c r="D209" s="222">
        <f t="shared" si="12"/>
        <v>3</v>
      </c>
      <c r="E209" s="222">
        <v>6</v>
      </c>
      <c r="F209" s="222">
        <v>60</v>
      </c>
      <c r="H209" s="192">
        <f t="shared" si="14"/>
        <v>10</v>
      </c>
    </row>
    <row r="210" spans="1:9">
      <c r="A210" s="222">
        <f t="shared" si="13"/>
        <v>207</v>
      </c>
      <c r="B210" s="222">
        <f>Sheet1!$B$2</f>
        <v>123</v>
      </c>
      <c r="C210" s="222">
        <v>3</v>
      </c>
      <c r="D210" s="222">
        <f t="shared" si="12"/>
        <v>3</v>
      </c>
      <c r="E210" s="222">
        <v>7</v>
      </c>
      <c r="F210" s="222">
        <v>70</v>
      </c>
      <c r="H210" s="192">
        <f t="shared" si="14"/>
        <v>10</v>
      </c>
    </row>
    <row r="211" spans="1:9">
      <c r="A211" s="222">
        <f t="shared" si="13"/>
        <v>208</v>
      </c>
      <c r="B211" s="222">
        <f>Sheet1!$B$2</f>
        <v>123</v>
      </c>
      <c r="C211" s="222">
        <v>3</v>
      </c>
      <c r="D211" s="222">
        <f t="shared" si="12"/>
        <v>3</v>
      </c>
      <c r="E211" s="222">
        <v>8</v>
      </c>
      <c r="F211" s="222">
        <v>80</v>
      </c>
      <c r="H211" s="192">
        <f t="shared" si="14"/>
        <v>10</v>
      </c>
    </row>
    <row r="212" spans="1:9">
      <c r="A212" s="222">
        <f t="shared" si="13"/>
        <v>209</v>
      </c>
      <c r="B212" s="222">
        <f>Sheet1!$B$2</f>
        <v>123</v>
      </c>
      <c r="C212" s="222">
        <v>3</v>
      </c>
      <c r="D212" s="222">
        <f t="shared" si="12"/>
        <v>3</v>
      </c>
      <c r="E212" s="222">
        <v>9</v>
      </c>
      <c r="F212" s="222">
        <v>90</v>
      </c>
      <c r="H212" s="192">
        <f t="shared" si="14"/>
        <v>10</v>
      </c>
    </row>
    <row r="213" spans="1:9">
      <c r="A213" s="222">
        <f t="shared" si="13"/>
        <v>210</v>
      </c>
      <c r="B213" s="222">
        <f>Sheet1!$B$2</f>
        <v>123</v>
      </c>
      <c r="C213" s="222">
        <v>3</v>
      </c>
      <c r="D213" s="222">
        <f t="shared" si="12"/>
        <v>3</v>
      </c>
      <c r="E213" s="201">
        <v>10</v>
      </c>
      <c r="F213" s="222">
        <v>100</v>
      </c>
      <c r="H213" s="192">
        <f t="shared" si="14"/>
        <v>10</v>
      </c>
    </row>
    <row r="214" spans="1:9">
      <c r="A214" s="222">
        <f t="shared" si="13"/>
        <v>211</v>
      </c>
      <c r="B214" s="222">
        <f>Sheet1!$B$2</f>
        <v>123</v>
      </c>
      <c r="C214" s="222">
        <v>3</v>
      </c>
      <c r="D214" s="222">
        <f t="shared" si="12"/>
        <v>3</v>
      </c>
      <c r="E214" s="222">
        <v>11</v>
      </c>
      <c r="F214" s="222">
        <v>130</v>
      </c>
      <c r="H214" s="192">
        <f t="shared" si="14"/>
        <v>30</v>
      </c>
    </row>
    <row r="215" spans="1:9">
      <c r="A215" s="222">
        <f t="shared" si="13"/>
        <v>212</v>
      </c>
      <c r="B215" s="222">
        <f>Sheet1!$B$2</f>
        <v>123</v>
      </c>
      <c r="C215" s="222">
        <v>3</v>
      </c>
      <c r="D215" s="222">
        <f t="shared" si="12"/>
        <v>3</v>
      </c>
      <c r="E215" s="222">
        <v>12</v>
      </c>
      <c r="F215" s="222">
        <v>160</v>
      </c>
      <c r="H215" s="192">
        <f t="shared" si="14"/>
        <v>30</v>
      </c>
    </row>
    <row r="216" spans="1:9">
      <c r="A216" s="222">
        <f t="shared" si="13"/>
        <v>213</v>
      </c>
      <c r="B216" s="222">
        <f>Sheet1!$B$2</f>
        <v>123</v>
      </c>
      <c r="C216" s="222">
        <v>3</v>
      </c>
      <c r="D216" s="222">
        <f t="shared" si="12"/>
        <v>3</v>
      </c>
      <c r="E216" s="222">
        <v>13</v>
      </c>
      <c r="F216" s="222">
        <v>190</v>
      </c>
      <c r="H216" s="192">
        <f t="shared" si="14"/>
        <v>30</v>
      </c>
    </row>
    <row r="217" spans="1:9">
      <c r="A217" s="222">
        <f t="shared" si="13"/>
        <v>214</v>
      </c>
      <c r="B217" s="222">
        <f>Sheet1!$B$2</f>
        <v>123</v>
      </c>
      <c r="C217" s="222">
        <v>3</v>
      </c>
      <c r="D217" s="222">
        <f t="shared" si="12"/>
        <v>3</v>
      </c>
      <c r="E217" s="222">
        <v>14</v>
      </c>
      <c r="F217" s="222">
        <v>220</v>
      </c>
      <c r="H217" s="192">
        <f t="shared" si="14"/>
        <v>30</v>
      </c>
    </row>
    <row r="218" spans="1:9">
      <c r="A218" s="222">
        <f t="shared" si="13"/>
        <v>215</v>
      </c>
      <c r="B218" s="222">
        <f>Sheet1!$B$2</f>
        <v>123</v>
      </c>
      <c r="C218" s="222">
        <v>3</v>
      </c>
      <c r="D218" s="222">
        <f t="shared" si="12"/>
        <v>3</v>
      </c>
      <c r="E218" s="222">
        <v>15</v>
      </c>
      <c r="F218" s="222">
        <v>250</v>
      </c>
      <c r="H218" s="192">
        <f t="shared" si="14"/>
        <v>30</v>
      </c>
    </row>
    <row r="219" spans="1:9">
      <c r="A219" s="222">
        <f t="shared" si="13"/>
        <v>216</v>
      </c>
      <c r="B219" s="222">
        <f>Sheet1!$B$2</f>
        <v>123</v>
      </c>
      <c r="C219" s="222">
        <v>3</v>
      </c>
      <c r="D219" s="222">
        <f t="shared" si="12"/>
        <v>3</v>
      </c>
      <c r="E219" s="222">
        <v>16</v>
      </c>
      <c r="F219" s="222">
        <v>280</v>
      </c>
      <c r="H219" s="192">
        <f t="shared" si="14"/>
        <v>30</v>
      </c>
    </row>
    <row r="220" spans="1:9">
      <c r="A220" s="222">
        <f t="shared" si="13"/>
        <v>217</v>
      </c>
      <c r="B220" s="222">
        <f>Sheet1!$B$2</f>
        <v>123</v>
      </c>
      <c r="C220" s="222">
        <v>3</v>
      </c>
      <c r="D220" s="222">
        <f t="shared" si="12"/>
        <v>3</v>
      </c>
      <c r="E220" s="222">
        <v>17</v>
      </c>
      <c r="F220" s="222">
        <v>310</v>
      </c>
      <c r="H220" s="192">
        <f t="shared" si="14"/>
        <v>30</v>
      </c>
    </row>
    <row r="221" spans="1:9">
      <c r="A221" s="222">
        <f t="shared" si="13"/>
        <v>218</v>
      </c>
      <c r="B221" s="222">
        <f>Sheet1!$B$2</f>
        <v>123</v>
      </c>
      <c r="C221" s="222">
        <v>3</v>
      </c>
      <c r="D221" s="222">
        <f t="shared" si="12"/>
        <v>3</v>
      </c>
      <c r="E221" s="222">
        <v>18</v>
      </c>
      <c r="F221" s="222">
        <v>340</v>
      </c>
      <c r="H221" s="192">
        <f t="shared" si="14"/>
        <v>30</v>
      </c>
    </row>
    <row r="222" spans="1:9">
      <c r="A222" s="222">
        <f t="shared" si="13"/>
        <v>219</v>
      </c>
      <c r="B222" s="222">
        <f>Sheet1!$B$2</f>
        <v>123</v>
      </c>
      <c r="C222" s="222">
        <v>3</v>
      </c>
      <c r="D222" s="222">
        <f t="shared" si="12"/>
        <v>3</v>
      </c>
      <c r="E222" s="222">
        <v>19</v>
      </c>
      <c r="F222" s="222">
        <v>370</v>
      </c>
      <c r="H222" s="192">
        <f t="shared" si="14"/>
        <v>30</v>
      </c>
    </row>
    <row r="223" spans="1:9">
      <c r="A223" s="222">
        <f t="shared" si="13"/>
        <v>220</v>
      </c>
      <c r="B223" s="222">
        <f>Sheet1!$B$2</f>
        <v>123</v>
      </c>
      <c r="C223" s="222">
        <v>3</v>
      </c>
      <c r="D223" s="222">
        <f t="shared" si="12"/>
        <v>3</v>
      </c>
      <c r="E223" s="201">
        <v>20</v>
      </c>
      <c r="F223" s="222">
        <v>400</v>
      </c>
      <c r="H223" s="192">
        <f t="shared" si="14"/>
        <v>30</v>
      </c>
      <c r="I223" s="283">
        <v>15</v>
      </c>
    </row>
    <row r="224" spans="1:9">
      <c r="A224" s="222">
        <f t="shared" si="13"/>
        <v>221</v>
      </c>
      <c r="B224" s="222">
        <f>Sheet1!$B$2</f>
        <v>123</v>
      </c>
      <c r="C224" s="222">
        <v>3</v>
      </c>
      <c r="D224" s="222">
        <f t="shared" si="12"/>
        <v>3</v>
      </c>
      <c r="E224" s="222">
        <v>21</v>
      </c>
      <c r="F224" s="222">
        <v>450</v>
      </c>
      <c r="H224" s="192">
        <f t="shared" si="14"/>
        <v>50</v>
      </c>
    </row>
    <row r="225" spans="1:8">
      <c r="A225" s="222">
        <f t="shared" si="13"/>
        <v>222</v>
      </c>
      <c r="B225" s="222">
        <f>Sheet1!$B$2</f>
        <v>123</v>
      </c>
      <c r="C225" s="222">
        <v>3</v>
      </c>
      <c r="D225" s="222">
        <f t="shared" si="12"/>
        <v>3</v>
      </c>
      <c r="E225" s="222">
        <v>22</v>
      </c>
      <c r="F225" s="222">
        <v>500</v>
      </c>
      <c r="H225" s="192">
        <f t="shared" si="14"/>
        <v>50</v>
      </c>
    </row>
    <row r="226" spans="1:8">
      <c r="A226" s="222">
        <f t="shared" si="13"/>
        <v>223</v>
      </c>
      <c r="B226" s="222">
        <f>Sheet1!$B$2</f>
        <v>123</v>
      </c>
      <c r="C226" s="222">
        <v>3</v>
      </c>
      <c r="D226" s="222">
        <f t="shared" si="12"/>
        <v>3</v>
      </c>
      <c r="E226" s="222">
        <v>23</v>
      </c>
      <c r="F226" s="222">
        <v>550</v>
      </c>
      <c r="H226" s="192">
        <f t="shared" si="14"/>
        <v>50</v>
      </c>
    </row>
    <row r="227" spans="1:8">
      <c r="A227" s="222">
        <f t="shared" si="13"/>
        <v>224</v>
      </c>
      <c r="B227" s="222">
        <f>Sheet1!$B$2</f>
        <v>123</v>
      </c>
      <c r="C227" s="222">
        <v>3</v>
      </c>
      <c r="D227" s="222">
        <f t="shared" si="12"/>
        <v>3</v>
      </c>
      <c r="E227" s="222">
        <v>24</v>
      </c>
      <c r="F227" s="222">
        <v>600</v>
      </c>
      <c r="H227" s="192">
        <f t="shared" si="14"/>
        <v>50</v>
      </c>
    </row>
    <row r="228" spans="1:8">
      <c r="A228" s="222">
        <f t="shared" si="13"/>
        <v>225</v>
      </c>
      <c r="B228" s="222">
        <f>Sheet1!$B$2</f>
        <v>123</v>
      </c>
      <c r="C228" s="222">
        <v>3</v>
      </c>
      <c r="D228" s="222">
        <f t="shared" si="12"/>
        <v>3</v>
      </c>
      <c r="E228" s="222">
        <v>25</v>
      </c>
      <c r="F228" s="222">
        <v>650</v>
      </c>
      <c r="H228" s="192">
        <f t="shared" si="14"/>
        <v>50</v>
      </c>
    </row>
    <row r="229" spans="1:8">
      <c r="A229" s="222">
        <f t="shared" si="13"/>
        <v>226</v>
      </c>
      <c r="B229" s="222">
        <f>Sheet1!$B$2</f>
        <v>123</v>
      </c>
      <c r="C229" s="222">
        <v>3</v>
      </c>
      <c r="D229" s="222">
        <f t="shared" si="12"/>
        <v>3</v>
      </c>
      <c r="E229" s="222">
        <v>26</v>
      </c>
      <c r="F229" s="222">
        <v>700</v>
      </c>
      <c r="H229" s="192">
        <f t="shared" si="14"/>
        <v>50</v>
      </c>
    </row>
    <row r="230" spans="1:8">
      <c r="A230" s="222">
        <f t="shared" si="13"/>
        <v>227</v>
      </c>
      <c r="B230" s="222">
        <f>Sheet1!$B$2</f>
        <v>123</v>
      </c>
      <c r="C230" s="222">
        <v>3</v>
      </c>
      <c r="D230" s="222">
        <f t="shared" si="12"/>
        <v>3</v>
      </c>
      <c r="E230" s="222">
        <v>27</v>
      </c>
      <c r="F230" s="222">
        <v>750</v>
      </c>
      <c r="H230" s="192">
        <f t="shared" si="14"/>
        <v>50</v>
      </c>
    </row>
    <row r="231" spans="1:8">
      <c r="A231" s="222">
        <f t="shared" si="13"/>
        <v>228</v>
      </c>
      <c r="B231" s="222">
        <f>Sheet1!$B$2</f>
        <v>123</v>
      </c>
      <c r="C231" s="222">
        <v>3</v>
      </c>
      <c r="D231" s="222">
        <f t="shared" si="12"/>
        <v>3</v>
      </c>
      <c r="E231" s="222">
        <v>28</v>
      </c>
      <c r="F231" s="222">
        <v>800</v>
      </c>
      <c r="H231" s="192">
        <f t="shared" si="14"/>
        <v>50</v>
      </c>
    </row>
    <row r="232" spans="1:8">
      <c r="A232" s="222">
        <f t="shared" si="13"/>
        <v>229</v>
      </c>
      <c r="B232" s="222">
        <f>Sheet1!$B$2</f>
        <v>123</v>
      </c>
      <c r="C232" s="222">
        <v>3</v>
      </c>
      <c r="D232" s="222">
        <f t="shared" si="12"/>
        <v>3</v>
      </c>
      <c r="E232" s="222">
        <v>29</v>
      </c>
      <c r="F232" s="222">
        <v>850</v>
      </c>
      <c r="H232" s="192">
        <f t="shared" si="14"/>
        <v>50</v>
      </c>
    </row>
    <row r="233" spans="1:8">
      <c r="A233" s="222">
        <f t="shared" si="13"/>
        <v>230</v>
      </c>
      <c r="B233" s="222">
        <f>Sheet1!$B$2</f>
        <v>123</v>
      </c>
      <c r="C233" s="222">
        <v>3</v>
      </c>
      <c r="D233" s="222">
        <f t="shared" si="12"/>
        <v>3</v>
      </c>
      <c r="E233" s="201">
        <v>30</v>
      </c>
      <c r="F233" s="222">
        <v>900</v>
      </c>
      <c r="H233" s="192">
        <f t="shared" si="14"/>
        <v>50</v>
      </c>
    </row>
    <row r="234" spans="1:8">
      <c r="A234" s="222">
        <f t="shared" si="13"/>
        <v>231</v>
      </c>
      <c r="B234" s="222">
        <f>Sheet1!$B$2</f>
        <v>123</v>
      </c>
      <c r="C234" s="222">
        <v>3</v>
      </c>
      <c r="D234" s="222">
        <f t="shared" si="12"/>
        <v>3</v>
      </c>
      <c r="E234" s="222">
        <v>31</v>
      </c>
      <c r="F234" s="222">
        <v>1000</v>
      </c>
      <c r="H234" s="192">
        <f t="shared" si="14"/>
        <v>100</v>
      </c>
    </row>
    <row r="235" spans="1:8">
      <c r="A235" s="222">
        <f t="shared" si="13"/>
        <v>232</v>
      </c>
      <c r="B235" s="222">
        <f>Sheet1!$B$2</f>
        <v>123</v>
      </c>
      <c r="C235" s="222">
        <v>3</v>
      </c>
      <c r="D235" s="222">
        <f t="shared" si="12"/>
        <v>3</v>
      </c>
      <c r="E235" s="222">
        <v>32</v>
      </c>
      <c r="F235" s="222">
        <v>1100</v>
      </c>
      <c r="H235" s="192">
        <f t="shared" si="14"/>
        <v>100</v>
      </c>
    </row>
    <row r="236" spans="1:8">
      <c r="A236" s="222">
        <f t="shared" si="13"/>
        <v>233</v>
      </c>
      <c r="B236" s="222">
        <f>Sheet1!$B$2</f>
        <v>123</v>
      </c>
      <c r="C236" s="222">
        <v>3</v>
      </c>
      <c r="D236" s="222">
        <f t="shared" si="12"/>
        <v>3</v>
      </c>
      <c r="E236" s="222">
        <v>33</v>
      </c>
      <c r="F236" s="222">
        <v>1200</v>
      </c>
      <c r="H236" s="192">
        <f t="shared" si="14"/>
        <v>100</v>
      </c>
    </row>
    <row r="237" spans="1:8">
      <c r="A237" s="222">
        <f t="shared" si="13"/>
        <v>234</v>
      </c>
      <c r="B237" s="222">
        <f>Sheet1!$B$2</f>
        <v>123</v>
      </c>
      <c r="C237" s="222">
        <v>3</v>
      </c>
      <c r="D237" s="222">
        <f t="shared" si="12"/>
        <v>3</v>
      </c>
      <c r="E237" s="222">
        <v>34</v>
      </c>
      <c r="F237" s="222">
        <v>1300</v>
      </c>
      <c r="H237" s="192">
        <f t="shared" si="14"/>
        <v>100</v>
      </c>
    </row>
    <row r="238" spans="1:8">
      <c r="A238" s="222">
        <f t="shared" si="13"/>
        <v>235</v>
      </c>
      <c r="B238" s="222">
        <f>Sheet1!$B$2</f>
        <v>123</v>
      </c>
      <c r="C238" s="222">
        <v>3</v>
      </c>
      <c r="D238" s="222">
        <f t="shared" si="12"/>
        <v>3</v>
      </c>
      <c r="E238" s="222">
        <v>35</v>
      </c>
      <c r="F238" s="222">
        <v>1400</v>
      </c>
      <c r="H238" s="192">
        <f t="shared" si="14"/>
        <v>100</v>
      </c>
    </row>
    <row r="239" spans="1:8">
      <c r="A239" s="222">
        <f t="shared" si="13"/>
        <v>236</v>
      </c>
      <c r="B239" s="222">
        <f>Sheet1!$B$2</f>
        <v>123</v>
      </c>
      <c r="C239" s="222">
        <v>3</v>
      </c>
      <c r="D239" s="222">
        <f t="shared" si="12"/>
        <v>3</v>
      </c>
      <c r="E239" s="222">
        <v>36</v>
      </c>
      <c r="F239" s="222">
        <v>1500</v>
      </c>
      <c r="H239" s="192">
        <f t="shared" si="14"/>
        <v>100</v>
      </c>
    </row>
    <row r="240" spans="1:8">
      <c r="A240" s="222">
        <f t="shared" si="13"/>
        <v>237</v>
      </c>
      <c r="B240" s="222">
        <f>Sheet1!$B$2</f>
        <v>123</v>
      </c>
      <c r="C240" s="222">
        <v>3</v>
      </c>
      <c r="D240" s="222">
        <f t="shared" si="12"/>
        <v>3</v>
      </c>
      <c r="E240" s="222">
        <v>37</v>
      </c>
      <c r="F240" s="222">
        <v>1600</v>
      </c>
      <c r="H240" s="192">
        <f t="shared" si="14"/>
        <v>100</v>
      </c>
    </row>
    <row r="241" spans="1:9">
      <c r="A241" s="222">
        <f t="shared" si="13"/>
        <v>238</v>
      </c>
      <c r="B241" s="222">
        <f>Sheet1!$B$2</f>
        <v>123</v>
      </c>
      <c r="C241" s="222">
        <v>3</v>
      </c>
      <c r="D241" s="222">
        <f t="shared" si="12"/>
        <v>3</v>
      </c>
      <c r="E241" s="222">
        <v>38</v>
      </c>
      <c r="F241" s="222">
        <v>1700</v>
      </c>
      <c r="H241" s="192">
        <f t="shared" si="14"/>
        <v>100</v>
      </c>
    </row>
    <row r="242" spans="1:9">
      <c r="A242" s="222">
        <f t="shared" si="13"/>
        <v>239</v>
      </c>
      <c r="B242" s="222">
        <f>Sheet1!$B$2</f>
        <v>123</v>
      </c>
      <c r="C242" s="222">
        <v>3</v>
      </c>
      <c r="D242" s="222">
        <f t="shared" si="12"/>
        <v>3</v>
      </c>
      <c r="E242" s="222">
        <v>39</v>
      </c>
      <c r="F242" s="222">
        <v>1800</v>
      </c>
      <c r="H242" s="192">
        <f t="shared" si="14"/>
        <v>100</v>
      </c>
    </row>
    <row r="243" spans="1:9">
      <c r="A243" s="222">
        <f t="shared" si="13"/>
        <v>240</v>
      </c>
      <c r="B243" s="222">
        <f>Sheet1!$B$2</f>
        <v>123</v>
      </c>
      <c r="C243" s="222">
        <v>3</v>
      </c>
      <c r="D243" s="222">
        <f t="shared" si="12"/>
        <v>3</v>
      </c>
      <c r="E243" s="201">
        <v>40</v>
      </c>
      <c r="F243" s="222">
        <v>1900</v>
      </c>
      <c r="H243" s="192">
        <f t="shared" si="14"/>
        <v>100</v>
      </c>
    </row>
    <row r="244" spans="1:9">
      <c r="A244" s="222">
        <f t="shared" si="13"/>
        <v>241</v>
      </c>
      <c r="B244" s="222">
        <f>Sheet1!$B$2</f>
        <v>123</v>
      </c>
      <c r="C244" s="222">
        <v>3</v>
      </c>
      <c r="D244" s="222">
        <f t="shared" si="12"/>
        <v>3</v>
      </c>
      <c r="E244" s="222">
        <v>41</v>
      </c>
      <c r="F244" s="222">
        <v>2000</v>
      </c>
      <c r="H244" s="192">
        <f t="shared" si="14"/>
        <v>100</v>
      </c>
    </row>
    <row r="245" spans="1:9">
      <c r="A245" s="222">
        <f t="shared" si="13"/>
        <v>242</v>
      </c>
      <c r="B245" s="222">
        <f>Sheet1!$B$2</f>
        <v>123</v>
      </c>
      <c r="C245" s="222">
        <v>3</v>
      </c>
      <c r="D245" s="222">
        <f t="shared" si="12"/>
        <v>3</v>
      </c>
      <c r="E245" s="222">
        <v>42</v>
      </c>
      <c r="F245" s="222">
        <v>2150</v>
      </c>
      <c r="H245" s="192">
        <f t="shared" si="14"/>
        <v>150</v>
      </c>
    </row>
    <row r="246" spans="1:9">
      <c r="A246" s="222">
        <f t="shared" si="13"/>
        <v>243</v>
      </c>
      <c r="B246" s="222">
        <f>Sheet1!$B$2</f>
        <v>123</v>
      </c>
      <c r="C246" s="222">
        <v>3</v>
      </c>
      <c r="D246" s="222">
        <f t="shared" si="12"/>
        <v>3</v>
      </c>
      <c r="E246" s="222">
        <v>43</v>
      </c>
      <c r="F246" s="222">
        <v>2300</v>
      </c>
      <c r="H246" s="192">
        <f t="shared" si="14"/>
        <v>150</v>
      </c>
    </row>
    <row r="247" spans="1:9">
      <c r="A247" s="222">
        <f t="shared" si="13"/>
        <v>244</v>
      </c>
      <c r="B247" s="222">
        <f>Sheet1!$B$2</f>
        <v>123</v>
      </c>
      <c r="C247" s="222">
        <v>3</v>
      </c>
      <c r="D247" s="222">
        <f t="shared" si="12"/>
        <v>3</v>
      </c>
      <c r="E247" s="222">
        <v>44</v>
      </c>
      <c r="F247" s="222">
        <v>2450</v>
      </c>
      <c r="H247" s="192">
        <f t="shared" si="14"/>
        <v>150</v>
      </c>
    </row>
    <row r="248" spans="1:9">
      <c r="A248" s="222">
        <f t="shared" si="13"/>
        <v>245</v>
      </c>
      <c r="B248" s="222">
        <f>Sheet1!$B$2</f>
        <v>123</v>
      </c>
      <c r="C248" s="222">
        <v>3</v>
      </c>
      <c r="D248" s="222">
        <f t="shared" si="12"/>
        <v>3</v>
      </c>
      <c r="E248" s="222">
        <v>45</v>
      </c>
      <c r="F248" s="222">
        <v>2600</v>
      </c>
      <c r="H248" s="192">
        <f t="shared" si="14"/>
        <v>150</v>
      </c>
    </row>
    <row r="249" spans="1:9">
      <c r="A249" s="222">
        <f t="shared" si="13"/>
        <v>246</v>
      </c>
      <c r="B249" s="222">
        <f>Sheet1!$B$2</f>
        <v>123</v>
      </c>
      <c r="C249" s="222">
        <v>3</v>
      </c>
      <c r="D249" s="222">
        <f t="shared" si="12"/>
        <v>3</v>
      </c>
      <c r="E249" s="222">
        <v>46</v>
      </c>
      <c r="F249" s="222">
        <v>2750</v>
      </c>
      <c r="H249" s="192">
        <f t="shared" si="14"/>
        <v>150</v>
      </c>
    </row>
    <row r="250" spans="1:9">
      <c r="A250" s="222">
        <f t="shared" si="13"/>
        <v>247</v>
      </c>
      <c r="B250" s="222">
        <f>Sheet1!$B$2</f>
        <v>123</v>
      </c>
      <c r="C250" s="222">
        <v>3</v>
      </c>
      <c r="D250" s="222">
        <f t="shared" si="12"/>
        <v>3</v>
      </c>
      <c r="E250" s="222">
        <v>47</v>
      </c>
      <c r="F250" s="222">
        <v>2900</v>
      </c>
      <c r="H250" s="192">
        <f t="shared" si="14"/>
        <v>150</v>
      </c>
    </row>
    <row r="251" spans="1:9">
      <c r="A251" s="222">
        <f t="shared" si="13"/>
        <v>248</v>
      </c>
      <c r="B251" s="222">
        <f>Sheet1!$B$2</f>
        <v>123</v>
      </c>
      <c r="C251" s="222">
        <v>3</v>
      </c>
      <c r="D251" s="222">
        <f t="shared" si="12"/>
        <v>3</v>
      </c>
      <c r="E251" s="222">
        <v>48</v>
      </c>
      <c r="F251" s="222">
        <v>3050</v>
      </c>
      <c r="H251" s="192">
        <f t="shared" si="14"/>
        <v>150</v>
      </c>
    </row>
    <row r="252" spans="1:9">
      <c r="A252" s="222">
        <f t="shared" si="13"/>
        <v>249</v>
      </c>
      <c r="B252" s="222">
        <f>Sheet1!$B$2</f>
        <v>123</v>
      </c>
      <c r="C252" s="222">
        <v>3</v>
      </c>
      <c r="D252" s="222">
        <f t="shared" si="12"/>
        <v>3</v>
      </c>
      <c r="E252" s="222">
        <v>49</v>
      </c>
      <c r="F252" s="222">
        <v>3200</v>
      </c>
      <c r="H252" s="192">
        <f t="shared" si="14"/>
        <v>150</v>
      </c>
    </row>
    <row r="253" spans="1:9">
      <c r="A253" s="222">
        <f t="shared" si="13"/>
        <v>250</v>
      </c>
      <c r="B253" s="222">
        <f>Sheet1!$B$2</f>
        <v>123</v>
      </c>
      <c r="C253" s="222">
        <v>3</v>
      </c>
      <c r="D253" s="222">
        <f t="shared" si="12"/>
        <v>3</v>
      </c>
      <c r="E253" s="201">
        <v>50</v>
      </c>
      <c r="F253" s="222">
        <v>3350</v>
      </c>
      <c r="H253" s="192">
        <f t="shared" si="14"/>
        <v>150</v>
      </c>
      <c r="I253" s="192">
        <v>30</v>
      </c>
    </row>
    <row r="254" spans="1:9">
      <c r="A254" s="275">
        <f t="shared" si="13"/>
        <v>251</v>
      </c>
      <c r="B254" s="222">
        <f>Sheet1!$B$2</f>
        <v>123</v>
      </c>
      <c r="C254" s="222">
        <v>3</v>
      </c>
      <c r="D254" s="275">
        <f t="shared" si="12"/>
        <v>3</v>
      </c>
      <c r="E254" s="275">
        <v>51</v>
      </c>
      <c r="F254" s="275">
        <v>3500</v>
      </c>
      <c r="H254" s="192">
        <f t="shared" si="14"/>
        <v>150</v>
      </c>
    </row>
    <row r="255" spans="1:9">
      <c r="A255" s="275">
        <f t="shared" si="13"/>
        <v>252</v>
      </c>
      <c r="B255" s="222">
        <f>Sheet1!$B$2</f>
        <v>123</v>
      </c>
      <c r="C255" s="222">
        <v>3</v>
      </c>
      <c r="D255" s="275">
        <f t="shared" si="12"/>
        <v>3</v>
      </c>
      <c r="E255" s="275">
        <v>52</v>
      </c>
      <c r="F255" s="275">
        <v>3650</v>
      </c>
      <c r="H255" s="192">
        <f t="shared" si="14"/>
        <v>150</v>
      </c>
    </row>
    <row r="256" spans="1:9">
      <c r="A256" s="275">
        <f t="shared" si="13"/>
        <v>253</v>
      </c>
      <c r="B256" s="222">
        <f>Sheet1!$B$2</f>
        <v>123</v>
      </c>
      <c r="C256" s="222">
        <v>3</v>
      </c>
      <c r="D256" s="275">
        <f t="shared" si="12"/>
        <v>3</v>
      </c>
      <c r="E256" s="275">
        <v>53</v>
      </c>
      <c r="F256" s="275">
        <v>3800</v>
      </c>
      <c r="H256" s="192">
        <f t="shared" si="14"/>
        <v>150</v>
      </c>
    </row>
    <row r="257" spans="1:8">
      <c r="A257" s="275">
        <f t="shared" si="13"/>
        <v>254</v>
      </c>
      <c r="B257" s="222">
        <f>Sheet1!$B$2</f>
        <v>123</v>
      </c>
      <c r="C257" s="222">
        <v>3</v>
      </c>
      <c r="D257" s="275">
        <f t="shared" si="12"/>
        <v>3</v>
      </c>
      <c r="E257" s="275">
        <v>54</v>
      </c>
      <c r="F257" s="275">
        <v>3950</v>
      </c>
      <c r="H257" s="192">
        <f t="shared" si="14"/>
        <v>150</v>
      </c>
    </row>
    <row r="258" spans="1:8">
      <c r="A258" s="275">
        <f t="shared" si="13"/>
        <v>255</v>
      </c>
      <c r="B258" s="222">
        <f>Sheet1!$B$2</f>
        <v>123</v>
      </c>
      <c r="C258" s="222">
        <v>3</v>
      </c>
      <c r="D258" s="275">
        <f t="shared" si="12"/>
        <v>3</v>
      </c>
      <c r="E258" s="275">
        <v>55</v>
      </c>
      <c r="F258" s="275">
        <v>4100</v>
      </c>
      <c r="H258" s="192">
        <f t="shared" si="14"/>
        <v>150</v>
      </c>
    </row>
    <row r="259" spans="1:8">
      <c r="A259" s="275">
        <f t="shared" si="13"/>
        <v>256</v>
      </c>
      <c r="B259" s="222">
        <f>Sheet1!$B$2</f>
        <v>123</v>
      </c>
      <c r="C259" s="222">
        <v>3</v>
      </c>
      <c r="D259" s="275">
        <f t="shared" si="12"/>
        <v>3</v>
      </c>
      <c r="E259" s="275">
        <v>56</v>
      </c>
      <c r="F259" s="275">
        <v>4250</v>
      </c>
      <c r="H259" s="192">
        <f t="shared" si="14"/>
        <v>150</v>
      </c>
    </row>
    <row r="260" spans="1:8">
      <c r="A260" s="275">
        <f t="shared" si="13"/>
        <v>257</v>
      </c>
      <c r="B260" s="222">
        <f>Sheet1!$B$2</f>
        <v>123</v>
      </c>
      <c r="C260" s="222">
        <v>3</v>
      </c>
      <c r="D260" s="275">
        <f t="shared" si="12"/>
        <v>3</v>
      </c>
      <c r="E260" s="275">
        <v>57</v>
      </c>
      <c r="F260" s="275">
        <v>4400</v>
      </c>
      <c r="H260" s="192">
        <f t="shared" si="14"/>
        <v>150</v>
      </c>
    </row>
    <row r="261" spans="1:8">
      <c r="A261" s="275">
        <f t="shared" si="13"/>
        <v>258</v>
      </c>
      <c r="B261" s="222">
        <f>Sheet1!$B$2</f>
        <v>123</v>
      </c>
      <c r="C261" s="222">
        <v>3</v>
      </c>
      <c r="D261" s="275">
        <f t="shared" si="12"/>
        <v>3</v>
      </c>
      <c r="E261" s="275">
        <v>58</v>
      </c>
      <c r="F261" s="275">
        <v>4550</v>
      </c>
      <c r="H261" s="192">
        <f t="shared" si="14"/>
        <v>150</v>
      </c>
    </row>
    <row r="262" spans="1:8">
      <c r="A262" s="275">
        <f t="shared" si="13"/>
        <v>259</v>
      </c>
      <c r="B262" s="222">
        <f>Sheet1!$B$2</f>
        <v>123</v>
      </c>
      <c r="C262" s="222">
        <v>3</v>
      </c>
      <c r="D262" s="275">
        <f t="shared" si="12"/>
        <v>3</v>
      </c>
      <c r="E262" s="275">
        <v>59</v>
      </c>
      <c r="F262" s="275">
        <v>4700</v>
      </c>
      <c r="H262" s="192">
        <f t="shared" si="14"/>
        <v>150</v>
      </c>
    </row>
    <row r="263" spans="1:8">
      <c r="A263" s="275">
        <f t="shared" si="13"/>
        <v>260</v>
      </c>
      <c r="B263" s="222">
        <f>Sheet1!$B$2</f>
        <v>123</v>
      </c>
      <c r="C263" s="222">
        <v>3</v>
      </c>
      <c r="D263" s="275">
        <f t="shared" si="12"/>
        <v>3</v>
      </c>
      <c r="E263" s="275">
        <v>60</v>
      </c>
      <c r="F263" s="275">
        <v>4850</v>
      </c>
      <c r="H263" s="192">
        <f t="shared" si="14"/>
        <v>150</v>
      </c>
    </row>
    <row r="264" spans="1:8">
      <c r="A264" s="275">
        <f t="shared" si="13"/>
        <v>261</v>
      </c>
      <c r="B264" s="222">
        <f>Sheet1!$B$2</f>
        <v>123</v>
      </c>
      <c r="C264" s="222">
        <v>3</v>
      </c>
      <c r="D264" s="275">
        <f t="shared" si="12"/>
        <v>3</v>
      </c>
      <c r="E264" s="275">
        <v>61</v>
      </c>
      <c r="F264" s="275">
        <v>5000</v>
      </c>
      <c r="H264" s="192">
        <f t="shared" si="14"/>
        <v>150</v>
      </c>
    </row>
    <row r="265" spans="1:8">
      <c r="A265" s="275">
        <f t="shared" si="13"/>
        <v>262</v>
      </c>
      <c r="B265" s="222">
        <f>Sheet1!$B$2</f>
        <v>123</v>
      </c>
      <c r="C265" s="222">
        <v>3</v>
      </c>
      <c r="D265" s="275">
        <f t="shared" si="12"/>
        <v>3</v>
      </c>
      <c r="E265" s="275">
        <v>62</v>
      </c>
      <c r="F265" s="275">
        <v>5300</v>
      </c>
      <c r="H265" s="192">
        <f t="shared" si="14"/>
        <v>300</v>
      </c>
    </row>
    <row r="266" spans="1:8">
      <c r="A266" s="275">
        <f t="shared" si="13"/>
        <v>263</v>
      </c>
      <c r="B266" s="222">
        <f>Sheet1!$B$2</f>
        <v>123</v>
      </c>
      <c r="C266" s="222">
        <v>3</v>
      </c>
      <c r="D266" s="275">
        <f t="shared" si="12"/>
        <v>3</v>
      </c>
      <c r="E266" s="275">
        <v>63</v>
      </c>
      <c r="F266" s="275">
        <v>5600</v>
      </c>
      <c r="H266" s="192">
        <f t="shared" si="14"/>
        <v>300</v>
      </c>
    </row>
    <row r="267" spans="1:8">
      <c r="A267" s="275">
        <f t="shared" si="13"/>
        <v>264</v>
      </c>
      <c r="B267" s="222">
        <f>Sheet1!$B$2</f>
        <v>123</v>
      </c>
      <c r="C267" s="222">
        <v>3</v>
      </c>
      <c r="D267" s="275">
        <f t="shared" si="12"/>
        <v>3</v>
      </c>
      <c r="E267" s="275">
        <v>64</v>
      </c>
      <c r="F267" s="275">
        <v>5900</v>
      </c>
      <c r="H267" s="192">
        <f t="shared" si="14"/>
        <v>300</v>
      </c>
    </row>
    <row r="268" spans="1:8">
      <c r="A268" s="275">
        <f t="shared" si="13"/>
        <v>265</v>
      </c>
      <c r="B268" s="222">
        <f>Sheet1!$B$2</f>
        <v>123</v>
      </c>
      <c r="C268" s="222">
        <v>3</v>
      </c>
      <c r="D268" s="275">
        <f t="shared" si="12"/>
        <v>3</v>
      </c>
      <c r="E268" s="275">
        <v>65</v>
      </c>
      <c r="F268" s="275">
        <v>6200</v>
      </c>
      <c r="H268" s="192">
        <f t="shared" si="14"/>
        <v>300</v>
      </c>
    </row>
    <row r="269" spans="1:8">
      <c r="A269" s="275">
        <f t="shared" ref="A269:A303" si="15">ROW()-3</f>
        <v>266</v>
      </c>
      <c r="B269" s="222">
        <f>Sheet1!$B$2</f>
        <v>123</v>
      </c>
      <c r="C269" s="222">
        <v>3</v>
      </c>
      <c r="D269" s="275">
        <f t="shared" si="12"/>
        <v>3</v>
      </c>
      <c r="E269" s="275">
        <v>66</v>
      </c>
      <c r="F269" s="275">
        <v>6500</v>
      </c>
      <c r="H269" s="192">
        <f t="shared" si="14"/>
        <v>300</v>
      </c>
    </row>
    <row r="270" spans="1:8">
      <c r="A270" s="275">
        <f t="shared" si="15"/>
        <v>267</v>
      </c>
      <c r="B270" s="222">
        <f>Sheet1!$B$2</f>
        <v>123</v>
      </c>
      <c r="C270" s="222">
        <v>3</v>
      </c>
      <c r="D270" s="275">
        <f t="shared" si="12"/>
        <v>3</v>
      </c>
      <c r="E270" s="275">
        <v>67</v>
      </c>
      <c r="F270" s="275">
        <v>6800</v>
      </c>
      <c r="H270" s="192">
        <f t="shared" ref="H270:H303" si="16">F270-F269</f>
        <v>300</v>
      </c>
    </row>
    <row r="271" spans="1:8">
      <c r="A271" s="275">
        <f t="shared" si="15"/>
        <v>268</v>
      </c>
      <c r="B271" s="222">
        <f>Sheet1!$B$2</f>
        <v>123</v>
      </c>
      <c r="C271" s="222">
        <v>3</v>
      </c>
      <c r="D271" s="275">
        <f t="shared" si="12"/>
        <v>3</v>
      </c>
      <c r="E271" s="275">
        <v>68</v>
      </c>
      <c r="F271" s="275">
        <v>7100</v>
      </c>
      <c r="H271" s="192">
        <f t="shared" si="16"/>
        <v>300</v>
      </c>
    </row>
    <row r="272" spans="1:8">
      <c r="A272" s="275">
        <f t="shared" si="15"/>
        <v>269</v>
      </c>
      <c r="B272" s="222">
        <f>Sheet1!$B$2</f>
        <v>123</v>
      </c>
      <c r="C272" s="222">
        <v>3</v>
      </c>
      <c r="D272" s="275">
        <f t="shared" si="12"/>
        <v>3</v>
      </c>
      <c r="E272" s="275">
        <v>69</v>
      </c>
      <c r="F272" s="275">
        <v>7400</v>
      </c>
      <c r="H272" s="192">
        <f t="shared" si="16"/>
        <v>300</v>
      </c>
    </row>
    <row r="273" spans="1:8">
      <c r="A273" s="275">
        <f t="shared" si="15"/>
        <v>270</v>
      </c>
      <c r="B273" s="222">
        <f>Sheet1!$B$2</f>
        <v>123</v>
      </c>
      <c r="C273" s="222">
        <v>3</v>
      </c>
      <c r="D273" s="275">
        <f t="shared" si="12"/>
        <v>3</v>
      </c>
      <c r="E273" s="275">
        <v>70</v>
      </c>
      <c r="F273" s="275">
        <v>7700</v>
      </c>
      <c r="H273" s="192">
        <f t="shared" si="16"/>
        <v>300</v>
      </c>
    </row>
    <row r="274" spans="1:8">
      <c r="A274" s="275">
        <f t="shared" si="15"/>
        <v>271</v>
      </c>
      <c r="B274" s="222">
        <f>Sheet1!$B$2</f>
        <v>123</v>
      </c>
      <c r="C274" s="222">
        <v>3</v>
      </c>
      <c r="D274" s="275">
        <f t="shared" si="12"/>
        <v>3</v>
      </c>
      <c r="E274" s="275">
        <v>71</v>
      </c>
      <c r="F274" s="275">
        <v>8000</v>
      </c>
      <c r="H274" s="192">
        <f t="shared" si="16"/>
        <v>300</v>
      </c>
    </row>
    <row r="275" spans="1:8">
      <c r="A275" s="275">
        <f t="shared" si="15"/>
        <v>272</v>
      </c>
      <c r="B275" s="222">
        <f>Sheet1!$B$2</f>
        <v>123</v>
      </c>
      <c r="C275" s="222">
        <v>3</v>
      </c>
      <c r="D275" s="275">
        <f t="shared" si="12"/>
        <v>3</v>
      </c>
      <c r="E275" s="275">
        <v>72</v>
      </c>
      <c r="F275" s="275">
        <v>8500</v>
      </c>
      <c r="H275" s="192">
        <f t="shared" si="16"/>
        <v>500</v>
      </c>
    </row>
    <row r="276" spans="1:8">
      <c r="A276" s="275">
        <f t="shared" si="15"/>
        <v>273</v>
      </c>
      <c r="B276" s="222">
        <f>Sheet1!$B$2</f>
        <v>123</v>
      </c>
      <c r="C276" s="222">
        <v>3</v>
      </c>
      <c r="D276" s="275">
        <f t="shared" si="12"/>
        <v>3</v>
      </c>
      <c r="E276" s="275">
        <v>73</v>
      </c>
      <c r="F276" s="275">
        <v>9000</v>
      </c>
      <c r="H276" s="192">
        <f t="shared" si="16"/>
        <v>500</v>
      </c>
    </row>
    <row r="277" spans="1:8">
      <c r="A277" s="275">
        <f t="shared" si="15"/>
        <v>274</v>
      </c>
      <c r="B277" s="222">
        <f>Sheet1!$B$2</f>
        <v>123</v>
      </c>
      <c r="C277" s="222">
        <v>3</v>
      </c>
      <c r="D277" s="275">
        <f t="shared" si="12"/>
        <v>3</v>
      </c>
      <c r="E277" s="275">
        <v>74</v>
      </c>
      <c r="F277" s="275">
        <v>9500</v>
      </c>
      <c r="H277" s="192">
        <f t="shared" si="16"/>
        <v>500</v>
      </c>
    </row>
    <row r="278" spans="1:8">
      <c r="A278" s="275">
        <f t="shared" si="15"/>
        <v>275</v>
      </c>
      <c r="B278" s="222">
        <f>Sheet1!$B$2</f>
        <v>123</v>
      </c>
      <c r="C278" s="222">
        <v>3</v>
      </c>
      <c r="D278" s="275">
        <f t="shared" si="12"/>
        <v>3</v>
      </c>
      <c r="E278" s="275">
        <v>75</v>
      </c>
      <c r="F278" s="275">
        <v>10000</v>
      </c>
      <c r="H278" s="192">
        <f t="shared" si="16"/>
        <v>500</v>
      </c>
    </row>
    <row r="279" spans="1:8">
      <c r="A279" s="275">
        <f t="shared" si="15"/>
        <v>276</v>
      </c>
      <c r="B279" s="222">
        <f>Sheet1!$B$2</f>
        <v>123</v>
      </c>
      <c r="C279" s="222">
        <v>3</v>
      </c>
      <c r="D279" s="275">
        <f t="shared" si="12"/>
        <v>3</v>
      </c>
      <c r="E279" s="275">
        <v>76</v>
      </c>
      <c r="F279" s="275">
        <v>10500</v>
      </c>
      <c r="H279" s="192">
        <f t="shared" si="16"/>
        <v>500</v>
      </c>
    </row>
    <row r="280" spans="1:8">
      <c r="A280" s="275">
        <f t="shared" si="15"/>
        <v>277</v>
      </c>
      <c r="B280" s="222">
        <f>Sheet1!$B$2</f>
        <v>123</v>
      </c>
      <c r="C280" s="222">
        <v>3</v>
      </c>
      <c r="D280" s="275">
        <f t="shared" si="12"/>
        <v>3</v>
      </c>
      <c r="E280" s="275">
        <v>77</v>
      </c>
      <c r="F280" s="275">
        <v>11000</v>
      </c>
      <c r="H280" s="192">
        <f t="shared" si="16"/>
        <v>500</v>
      </c>
    </row>
    <row r="281" spans="1:8">
      <c r="A281" s="275">
        <f t="shared" si="15"/>
        <v>278</v>
      </c>
      <c r="B281" s="222">
        <f>Sheet1!$B$2</f>
        <v>123</v>
      </c>
      <c r="C281" s="222">
        <v>3</v>
      </c>
      <c r="D281" s="275">
        <f t="shared" si="12"/>
        <v>3</v>
      </c>
      <c r="E281" s="275">
        <v>78</v>
      </c>
      <c r="F281" s="275">
        <v>11500</v>
      </c>
      <c r="H281" s="192">
        <f t="shared" si="16"/>
        <v>500</v>
      </c>
    </row>
    <row r="282" spans="1:8">
      <c r="A282" s="275">
        <f t="shared" si="15"/>
        <v>279</v>
      </c>
      <c r="B282" s="222">
        <f>Sheet1!$B$2</f>
        <v>123</v>
      </c>
      <c r="C282" s="222">
        <v>3</v>
      </c>
      <c r="D282" s="275">
        <f t="shared" si="12"/>
        <v>3</v>
      </c>
      <c r="E282" s="275">
        <v>79</v>
      </c>
      <c r="F282" s="275">
        <v>12000</v>
      </c>
      <c r="H282" s="192">
        <f t="shared" si="16"/>
        <v>500</v>
      </c>
    </row>
    <row r="283" spans="1:8">
      <c r="A283" s="275">
        <f t="shared" si="15"/>
        <v>280</v>
      </c>
      <c r="B283" s="222">
        <f>Sheet1!$B$2</f>
        <v>123</v>
      </c>
      <c r="C283" s="222">
        <v>3</v>
      </c>
      <c r="D283" s="275">
        <f t="shared" si="12"/>
        <v>3</v>
      </c>
      <c r="E283" s="275">
        <v>80</v>
      </c>
      <c r="F283" s="275">
        <v>12500</v>
      </c>
      <c r="H283" s="192">
        <f t="shared" si="16"/>
        <v>500</v>
      </c>
    </row>
    <row r="284" spans="1:8">
      <c r="A284" s="275">
        <f t="shared" si="15"/>
        <v>281</v>
      </c>
      <c r="B284" s="222">
        <f>Sheet1!$B$2</f>
        <v>123</v>
      </c>
      <c r="C284" s="222">
        <v>3</v>
      </c>
      <c r="D284" s="275">
        <f t="shared" si="12"/>
        <v>3</v>
      </c>
      <c r="E284" s="275">
        <v>81</v>
      </c>
      <c r="F284" s="275">
        <v>13000</v>
      </c>
      <c r="H284" s="192">
        <f t="shared" si="16"/>
        <v>500</v>
      </c>
    </row>
    <row r="285" spans="1:8">
      <c r="A285" s="275">
        <f t="shared" si="15"/>
        <v>282</v>
      </c>
      <c r="B285" s="222">
        <f>Sheet1!$B$2</f>
        <v>123</v>
      </c>
      <c r="C285" s="222">
        <v>3</v>
      </c>
      <c r="D285" s="275">
        <f t="shared" si="12"/>
        <v>3</v>
      </c>
      <c r="E285" s="275">
        <v>82</v>
      </c>
      <c r="F285" s="275">
        <v>13500</v>
      </c>
      <c r="H285" s="192">
        <f t="shared" si="16"/>
        <v>500</v>
      </c>
    </row>
    <row r="286" spans="1:8">
      <c r="A286" s="275">
        <f t="shared" si="15"/>
        <v>283</v>
      </c>
      <c r="B286" s="222">
        <f>Sheet1!$B$2</f>
        <v>123</v>
      </c>
      <c r="C286" s="222">
        <v>3</v>
      </c>
      <c r="D286" s="275">
        <f t="shared" si="12"/>
        <v>3</v>
      </c>
      <c r="E286" s="275">
        <v>83</v>
      </c>
      <c r="F286" s="275">
        <v>14000</v>
      </c>
      <c r="H286" s="192">
        <f t="shared" si="16"/>
        <v>500</v>
      </c>
    </row>
    <row r="287" spans="1:8">
      <c r="A287" s="275">
        <f t="shared" si="15"/>
        <v>284</v>
      </c>
      <c r="B287" s="222">
        <f>Sheet1!$B$2</f>
        <v>123</v>
      </c>
      <c r="C287" s="222">
        <v>3</v>
      </c>
      <c r="D287" s="275">
        <f t="shared" si="12"/>
        <v>3</v>
      </c>
      <c r="E287" s="275">
        <v>84</v>
      </c>
      <c r="F287" s="275">
        <v>14500</v>
      </c>
      <c r="H287" s="192">
        <f t="shared" si="16"/>
        <v>500</v>
      </c>
    </row>
    <row r="288" spans="1:8">
      <c r="A288" s="275">
        <f t="shared" si="15"/>
        <v>285</v>
      </c>
      <c r="B288" s="222">
        <f>Sheet1!$B$2</f>
        <v>123</v>
      </c>
      <c r="C288" s="222">
        <v>3</v>
      </c>
      <c r="D288" s="275">
        <f t="shared" si="12"/>
        <v>3</v>
      </c>
      <c r="E288" s="275">
        <v>85</v>
      </c>
      <c r="F288" s="275">
        <v>15000</v>
      </c>
      <c r="H288" s="192">
        <f t="shared" si="16"/>
        <v>500</v>
      </c>
    </row>
    <row r="289" spans="1:10">
      <c r="A289" s="275">
        <f t="shared" si="15"/>
        <v>286</v>
      </c>
      <c r="B289" s="222">
        <f>Sheet1!$B$2</f>
        <v>123</v>
      </c>
      <c r="C289" s="222">
        <v>3</v>
      </c>
      <c r="D289" s="275">
        <f t="shared" si="12"/>
        <v>3</v>
      </c>
      <c r="E289" s="275">
        <v>86</v>
      </c>
      <c r="F289" s="275">
        <v>15500</v>
      </c>
      <c r="H289" s="192">
        <f t="shared" si="16"/>
        <v>500</v>
      </c>
    </row>
    <row r="290" spans="1:10">
      <c r="A290" s="275">
        <f t="shared" si="15"/>
        <v>287</v>
      </c>
      <c r="B290" s="222">
        <f>Sheet1!$B$2</f>
        <v>123</v>
      </c>
      <c r="C290" s="222">
        <v>3</v>
      </c>
      <c r="D290" s="275">
        <f t="shared" si="12"/>
        <v>3</v>
      </c>
      <c r="E290" s="275">
        <v>87</v>
      </c>
      <c r="F290" s="275">
        <v>16000</v>
      </c>
      <c r="H290" s="192">
        <f t="shared" si="16"/>
        <v>500</v>
      </c>
    </row>
    <row r="291" spans="1:10">
      <c r="A291" s="275">
        <f t="shared" si="15"/>
        <v>288</v>
      </c>
      <c r="B291" s="222">
        <f>Sheet1!$B$2</f>
        <v>123</v>
      </c>
      <c r="C291" s="222">
        <v>3</v>
      </c>
      <c r="D291" s="275">
        <f t="shared" si="12"/>
        <v>3</v>
      </c>
      <c r="E291" s="275">
        <v>88</v>
      </c>
      <c r="F291" s="275">
        <v>16500</v>
      </c>
      <c r="H291" s="192">
        <f t="shared" si="16"/>
        <v>500</v>
      </c>
    </row>
    <row r="292" spans="1:10">
      <c r="A292" s="275">
        <f t="shared" si="15"/>
        <v>289</v>
      </c>
      <c r="B292" s="222">
        <f>Sheet1!$B$2</f>
        <v>123</v>
      </c>
      <c r="C292" s="222">
        <v>3</v>
      </c>
      <c r="D292" s="275">
        <f t="shared" si="12"/>
        <v>3</v>
      </c>
      <c r="E292" s="275">
        <v>89</v>
      </c>
      <c r="F292" s="275">
        <v>17000</v>
      </c>
      <c r="H292" s="192">
        <f t="shared" si="16"/>
        <v>500</v>
      </c>
    </row>
    <row r="293" spans="1:10">
      <c r="A293" s="275">
        <f t="shared" si="15"/>
        <v>290</v>
      </c>
      <c r="B293" s="222">
        <f>Sheet1!$B$2</f>
        <v>123</v>
      </c>
      <c r="C293" s="222">
        <v>3</v>
      </c>
      <c r="D293" s="275">
        <f t="shared" si="12"/>
        <v>3</v>
      </c>
      <c r="E293" s="275">
        <v>90</v>
      </c>
      <c r="F293" s="275">
        <v>17500</v>
      </c>
      <c r="H293" s="192">
        <f t="shared" si="16"/>
        <v>500</v>
      </c>
    </row>
    <row r="294" spans="1:10">
      <c r="A294" s="275">
        <f t="shared" si="15"/>
        <v>291</v>
      </c>
      <c r="B294" s="222">
        <f>Sheet1!$B$2</f>
        <v>123</v>
      </c>
      <c r="C294" s="222">
        <v>3</v>
      </c>
      <c r="D294" s="275">
        <f t="shared" si="12"/>
        <v>3</v>
      </c>
      <c r="E294" s="275">
        <v>91</v>
      </c>
      <c r="F294" s="275">
        <v>18500</v>
      </c>
      <c r="H294" s="192">
        <f t="shared" si="16"/>
        <v>1000</v>
      </c>
    </row>
    <row r="295" spans="1:10">
      <c r="A295" s="275">
        <f t="shared" si="15"/>
        <v>292</v>
      </c>
      <c r="B295" s="222">
        <f>Sheet1!$B$2</f>
        <v>123</v>
      </c>
      <c r="C295" s="222">
        <v>3</v>
      </c>
      <c r="D295" s="275">
        <f t="shared" si="12"/>
        <v>3</v>
      </c>
      <c r="E295" s="275">
        <v>92</v>
      </c>
      <c r="F295" s="275">
        <v>19500</v>
      </c>
      <c r="H295" s="192">
        <f t="shared" si="16"/>
        <v>1000</v>
      </c>
    </row>
    <row r="296" spans="1:10">
      <c r="A296" s="275">
        <f t="shared" si="15"/>
        <v>293</v>
      </c>
      <c r="B296" s="222">
        <f>Sheet1!$B$2</f>
        <v>123</v>
      </c>
      <c r="C296" s="222">
        <v>3</v>
      </c>
      <c r="D296" s="275">
        <f t="shared" si="12"/>
        <v>3</v>
      </c>
      <c r="E296" s="275">
        <v>93</v>
      </c>
      <c r="F296" s="275">
        <v>20500</v>
      </c>
      <c r="H296" s="192">
        <f t="shared" si="16"/>
        <v>1000</v>
      </c>
    </row>
    <row r="297" spans="1:10">
      <c r="A297" s="275">
        <f t="shared" si="15"/>
        <v>294</v>
      </c>
      <c r="B297" s="222">
        <f>Sheet1!$B$2</f>
        <v>123</v>
      </c>
      <c r="C297" s="222">
        <v>3</v>
      </c>
      <c r="D297" s="275">
        <f t="shared" si="12"/>
        <v>3</v>
      </c>
      <c r="E297" s="275">
        <v>94</v>
      </c>
      <c r="F297" s="275">
        <v>21500</v>
      </c>
      <c r="H297" s="192">
        <f t="shared" si="16"/>
        <v>1000</v>
      </c>
    </row>
    <row r="298" spans="1:10">
      <c r="A298" s="275">
        <f t="shared" si="15"/>
        <v>295</v>
      </c>
      <c r="B298" s="222">
        <f>Sheet1!$B$2</f>
        <v>123</v>
      </c>
      <c r="C298" s="222">
        <v>3</v>
      </c>
      <c r="D298" s="275">
        <f t="shared" si="12"/>
        <v>3</v>
      </c>
      <c r="E298" s="275">
        <v>95</v>
      </c>
      <c r="F298" s="275">
        <v>22500</v>
      </c>
      <c r="H298" s="192">
        <f t="shared" si="16"/>
        <v>1000</v>
      </c>
    </row>
    <row r="299" spans="1:10">
      <c r="A299" s="275">
        <f t="shared" si="15"/>
        <v>296</v>
      </c>
      <c r="B299" s="222">
        <f>Sheet1!$B$2</f>
        <v>123</v>
      </c>
      <c r="C299" s="222">
        <v>3</v>
      </c>
      <c r="D299" s="275">
        <f t="shared" si="12"/>
        <v>3</v>
      </c>
      <c r="E299" s="275">
        <v>96</v>
      </c>
      <c r="F299" s="275">
        <v>24000</v>
      </c>
      <c r="H299" s="192">
        <f t="shared" si="16"/>
        <v>1500</v>
      </c>
    </row>
    <row r="300" spans="1:10">
      <c r="A300" s="275">
        <f t="shared" si="15"/>
        <v>297</v>
      </c>
      <c r="B300" s="222">
        <f>Sheet1!$B$2</f>
        <v>123</v>
      </c>
      <c r="C300" s="222">
        <v>3</v>
      </c>
      <c r="D300" s="275">
        <f t="shared" si="12"/>
        <v>3</v>
      </c>
      <c r="E300" s="275">
        <v>97</v>
      </c>
      <c r="F300" s="275">
        <v>26000</v>
      </c>
      <c r="H300" s="192">
        <f t="shared" si="16"/>
        <v>2000</v>
      </c>
    </row>
    <row r="301" spans="1:10">
      <c r="A301" s="275">
        <f t="shared" si="15"/>
        <v>298</v>
      </c>
      <c r="B301" s="222">
        <f>Sheet1!$B$2</f>
        <v>123</v>
      </c>
      <c r="C301" s="222">
        <v>3</v>
      </c>
      <c r="D301" s="275">
        <f t="shared" si="12"/>
        <v>3</v>
      </c>
      <c r="E301" s="275">
        <v>98</v>
      </c>
      <c r="F301" s="275">
        <v>28000</v>
      </c>
      <c r="H301" s="192">
        <f t="shared" si="16"/>
        <v>2000</v>
      </c>
    </row>
    <row r="302" spans="1:10">
      <c r="A302" s="275">
        <f t="shared" si="15"/>
        <v>299</v>
      </c>
      <c r="B302" s="222">
        <f>Sheet1!$B$2</f>
        <v>123</v>
      </c>
      <c r="C302" s="222">
        <v>3</v>
      </c>
      <c r="D302" s="275">
        <f t="shared" si="12"/>
        <v>3</v>
      </c>
      <c r="E302" s="275">
        <v>99</v>
      </c>
      <c r="F302" s="275">
        <v>30000</v>
      </c>
      <c r="H302" s="192">
        <f t="shared" si="16"/>
        <v>2000</v>
      </c>
      <c r="J302" s="192">
        <f>F302/250</f>
        <v>120</v>
      </c>
    </row>
    <row r="303" spans="1:10">
      <c r="A303" s="275">
        <f t="shared" si="15"/>
        <v>300</v>
      </c>
      <c r="B303" s="222">
        <f>Sheet1!$B$2</f>
        <v>123</v>
      </c>
      <c r="C303" s="222">
        <v>3</v>
      </c>
      <c r="D303" s="275">
        <f t="shared" si="12"/>
        <v>3</v>
      </c>
      <c r="E303" s="275">
        <v>100</v>
      </c>
      <c r="F303" s="275">
        <v>32000</v>
      </c>
      <c r="H303" s="192">
        <f t="shared" si="16"/>
        <v>2000</v>
      </c>
    </row>
    <row r="304" spans="1:10">
      <c r="A304" s="222">
        <f>ROW()-3</f>
        <v>301</v>
      </c>
      <c r="B304" s="222">
        <f>Sheet1!$B$2</f>
        <v>123</v>
      </c>
      <c r="C304" s="222">
        <v>4</v>
      </c>
      <c r="D304" s="222">
        <f t="shared" si="11"/>
        <v>4</v>
      </c>
      <c r="E304" s="222">
        <v>1</v>
      </c>
      <c r="F304" s="222">
        <v>10</v>
      </c>
    </row>
    <row r="305" spans="1:8">
      <c r="A305" s="222">
        <f t="shared" ref="A305:A368" si="17">ROW()-3</f>
        <v>302</v>
      </c>
      <c r="B305" s="222">
        <f>Sheet1!$B$2</f>
        <v>123</v>
      </c>
      <c r="C305" s="222">
        <v>4</v>
      </c>
      <c r="D305" s="222">
        <f t="shared" si="11"/>
        <v>4</v>
      </c>
      <c r="E305" s="222">
        <v>2</v>
      </c>
      <c r="F305" s="222">
        <v>20</v>
      </c>
      <c r="H305" s="192">
        <f>F305-F304</f>
        <v>10</v>
      </c>
    </row>
    <row r="306" spans="1:8">
      <c r="A306" s="222">
        <f t="shared" si="17"/>
        <v>303</v>
      </c>
      <c r="B306" s="222">
        <f>Sheet1!$B$2</f>
        <v>123</v>
      </c>
      <c r="C306" s="222">
        <v>4</v>
      </c>
      <c r="D306" s="222">
        <f t="shared" si="11"/>
        <v>4</v>
      </c>
      <c r="E306" s="222">
        <v>3</v>
      </c>
      <c r="F306" s="222">
        <v>30</v>
      </c>
      <c r="H306" s="192">
        <f t="shared" ref="H306:H369" si="18">F306-F305</f>
        <v>10</v>
      </c>
    </row>
    <row r="307" spans="1:8">
      <c r="A307" s="222">
        <f t="shared" si="17"/>
        <v>304</v>
      </c>
      <c r="B307" s="222">
        <f>Sheet1!$B$2</f>
        <v>123</v>
      </c>
      <c r="C307" s="222">
        <v>4</v>
      </c>
      <c r="D307" s="222">
        <f t="shared" si="11"/>
        <v>4</v>
      </c>
      <c r="E307" s="222">
        <v>4</v>
      </c>
      <c r="F307" s="222">
        <v>40</v>
      </c>
      <c r="H307" s="192">
        <f t="shared" si="18"/>
        <v>10</v>
      </c>
    </row>
    <row r="308" spans="1:8">
      <c r="A308" s="222">
        <f t="shared" si="17"/>
        <v>305</v>
      </c>
      <c r="B308" s="222">
        <f>Sheet1!$B$2</f>
        <v>123</v>
      </c>
      <c r="C308" s="222">
        <v>4</v>
      </c>
      <c r="D308" s="222">
        <f t="shared" si="11"/>
        <v>4</v>
      </c>
      <c r="E308" s="222">
        <v>5</v>
      </c>
      <c r="F308" s="222">
        <v>50</v>
      </c>
      <c r="H308" s="192">
        <f t="shared" si="18"/>
        <v>10</v>
      </c>
    </row>
    <row r="309" spans="1:8">
      <c r="A309" s="222">
        <f t="shared" si="17"/>
        <v>306</v>
      </c>
      <c r="B309" s="222">
        <f>Sheet1!$B$2</f>
        <v>123</v>
      </c>
      <c r="C309" s="222">
        <v>4</v>
      </c>
      <c r="D309" s="222">
        <f t="shared" si="11"/>
        <v>4</v>
      </c>
      <c r="E309" s="222">
        <v>6</v>
      </c>
      <c r="F309" s="222">
        <v>60</v>
      </c>
      <c r="H309" s="192">
        <f t="shared" si="18"/>
        <v>10</v>
      </c>
    </row>
    <row r="310" spans="1:8">
      <c r="A310" s="222">
        <f t="shared" si="17"/>
        <v>307</v>
      </c>
      <c r="B310" s="222">
        <f>Sheet1!$B$2</f>
        <v>123</v>
      </c>
      <c r="C310" s="222">
        <v>4</v>
      </c>
      <c r="D310" s="222">
        <f t="shared" si="11"/>
        <v>4</v>
      </c>
      <c r="E310" s="222">
        <v>7</v>
      </c>
      <c r="F310" s="222">
        <v>70</v>
      </c>
      <c r="H310" s="192">
        <f t="shared" si="18"/>
        <v>10</v>
      </c>
    </row>
    <row r="311" spans="1:8">
      <c r="A311" s="222">
        <f t="shared" si="17"/>
        <v>308</v>
      </c>
      <c r="B311" s="222">
        <f>Sheet1!$B$2</f>
        <v>123</v>
      </c>
      <c r="C311" s="222">
        <v>4</v>
      </c>
      <c r="D311" s="222">
        <f t="shared" si="11"/>
        <v>4</v>
      </c>
      <c r="E311" s="222">
        <v>8</v>
      </c>
      <c r="F311" s="222">
        <v>80</v>
      </c>
      <c r="H311" s="192">
        <f t="shared" si="18"/>
        <v>10</v>
      </c>
    </row>
    <row r="312" spans="1:8">
      <c r="A312" s="222">
        <f t="shared" si="17"/>
        <v>309</v>
      </c>
      <c r="B312" s="222">
        <f>Sheet1!$B$2</f>
        <v>123</v>
      </c>
      <c r="C312" s="222">
        <v>4</v>
      </c>
      <c r="D312" s="222">
        <f t="shared" si="11"/>
        <v>4</v>
      </c>
      <c r="E312" s="222">
        <v>9</v>
      </c>
      <c r="F312" s="222">
        <v>90</v>
      </c>
      <c r="H312" s="192">
        <f t="shared" si="18"/>
        <v>10</v>
      </c>
    </row>
    <row r="313" spans="1:8">
      <c r="A313" s="222">
        <f t="shared" si="17"/>
        <v>310</v>
      </c>
      <c r="B313" s="222">
        <f>Sheet1!$B$2</f>
        <v>123</v>
      </c>
      <c r="C313" s="222">
        <v>4</v>
      </c>
      <c r="D313" s="222">
        <f t="shared" si="11"/>
        <v>4</v>
      </c>
      <c r="E313" s="201">
        <v>10</v>
      </c>
      <c r="F313" s="222">
        <v>100</v>
      </c>
      <c r="H313" s="192">
        <f t="shared" si="18"/>
        <v>10</v>
      </c>
    </row>
    <row r="314" spans="1:8">
      <c r="A314" s="222">
        <f t="shared" si="17"/>
        <v>311</v>
      </c>
      <c r="B314" s="222">
        <f>Sheet1!$B$2</f>
        <v>123</v>
      </c>
      <c r="C314" s="222">
        <v>4</v>
      </c>
      <c r="D314" s="222">
        <f t="shared" si="11"/>
        <v>4</v>
      </c>
      <c r="E314" s="222">
        <v>11</v>
      </c>
      <c r="F314" s="222">
        <v>130</v>
      </c>
      <c r="H314" s="192">
        <f t="shared" si="18"/>
        <v>30</v>
      </c>
    </row>
    <row r="315" spans="1:8">
      <c r="A315" s="222">
        <f t="shared" si="17"/>
        <v>312</v>
      </c>
      <c r="B315" s="222">
        <f>Sheet1!$B$2</f>
        <v>123</v>
      </c>
      <c r="C315" s="222">
        <v>4</v>
      </c>
      <c r="D315" s="222">
        <f t="shared" si="11"/>
        <v>4</v>
      </c>
      <c r="E315" s="222">
        <v>12</v>
      </c>
      <c r="F315" s="222">
        <v>160</v>
      </c>
      <c r="H315" s="192">
        <f t="shared" si="18"/>
        <v>30</v>
      </c>
    </row>
    <row r="316" spans="1:8">
      <c r="A316" s="222">
        <f t="shared" si="17"/>
        <v>313</v>
      </c>
      <c r="B316" s="222">
        <f>Sheet1!$B$2</f>
        <v>123</v>
      </c>
      <c r="C316" s="222">
        <v>4</v>
      </c>
      <c r="D316" s="222">
        <f t="shared" si="11"/>
        <v>4</v>
      </c>
      <c r="E316" s="222">
        <v>13</v>
      </c>
      <c r="F316" s="222">
        <v>190</v>
      </c>
      <c r="H316" s="192">
        <f t="shared" si="18"/>
        <v>30</v>
      </c>
    </row>
    <row r="317" spans="1:8">
      <c r="A317" s="222">
        <f t="shared" si="17"/>
        <v>314</v>
      </c>
      <c r="B317" s="222">
        <f>Sheet1!$B$2</f>
        <v>123</v>
      </c>
      <c r="C317" s="222">
        <v>4</v>
      </c>
      <c r="D317" s="222">
        <f t="shared" si="11"/>
        <v>4</v>
      </c>
      <c r="E317" s="222">
        <v>14</v>
      </c>
      <c r="F317" s="222">
        <v>220</v>
      </c>
      <c r="H317" s="192">
        <f t="shared" si="18"/>
        <v>30</v>
      </c>
    </row>
    <row r="318" spans="1:8">
      <c r="A318" s="222">
        <f t="shared" si="17"/>
        <v>315</v>
      </c>
      <c r="B318" s="222">
        <f>Sheet1!$B$2</f>
        <v>123</v>
      </c>
      <c r="C318" s="222">
        <v>4</v>
      </c>
      <c r="D318" s="222">
        <f t="shared" si="11"/>
        <v>4</v>
      </c>
      <c r="E318" s="222">
        <v>15</v>
      </c>
      <c r="F318" s="222">
        <v>250</v>
      </c>
      <c r="H318" s="192">
        <f t="shared" si="18"/>
        <v>30</v>
      </c>
    </row>
    <row r="319" spans="1:8">
      <c r="A319" s="222">
        <f t="shared" si="17"/>
        <v>316</v>
      </c>
      <c r="B319" s="222">
        <f>Sheet1!$B$2</f>
        <v>123</v>
      </c>
      <c r="C319" s="222">
        <v>4</v>
      </c>
      <c r="D319" s="222">
        <f t="shared" si="11"/>
        <v>4</v>
      </c>
      <c r="E319" s="222">
        <v>16</v>
      </c>
      <c r="F319" s="222">
        <v>280</v>
      </c>
      <c r="H319" s="192">
        <f t="shared" si="18"/>
        <v>30</v>
      </c>
    </row>
    <row r="320" spans="1:8">
      <c r="A320" s="222">
        <f t="shared" si="17"/>
        <v>317</v>
      </c>
      <c r="B320" s="222">
        <f>Sheet1!$B$2</f>
        <v>123</v>
      </c>
      <c r="C320" s="222">
        <v>4</v>
      </c>
      <c r="D320" s="222">
        <f t="shared" si="11"/>
        <v>4</v>
      </c>
      <c r="E320" s="222">
        <v>17</v>
      </c>
      <c r="F320" s="222">
        <v>310</v>
      </c>
      <c r="H320" s="192">
        <f t="shared" si="18"/>
        <v>30</v>
      </c>
    </row>
    <row r="321" spans="1:9">
      <c r="A321" s="222">
        <f t="shared" si="17"/>
        <v>318</v>
      </c>
      <c r="B321" s="222">
        <f>Sheet1!$B$2</f>
        <v>123</v>
      </c>
      <c r="C321" s="222">
        <v>4</v>
      </c>
      <c r="D321" s="222">
        <f t="shared" si="11"/>
        <v>4</v>
      </c>
      <c r="E321" s="222">
        <v>18</v>
      </c>
      <c r="F321" s="222">
        <v>340</v>
      </c>
      <c r="H321" s="192">
        <f t="shared" si="18"/>
        <v>30</v>
      </c>
    </row>
    <row r="322" spans="1:9">
      <c r="A322" s="222">
        <f t="shared" si="17"/>
        <v>319</v>
      </c>
      <c r="B322" s="222">
        <f>Sheet1!$B$2</f>
        <v>123</v>
      </c>
      <c r="C322" s="222">
        <v>4</v>
      </c>
      <c r="D322" s="222">
        <f t="shared" si="11"/>
        <v>4</v>
      </c>
      <c r="E322" s="222">
        <v>19</v>
      </c>
      <c r="F322" s="222">
        <v>370</v>
      </c>
      <c r="H322" s="192">
        <f t="shared" si="18"/>
        <v>30</v>
      </c>
    </row>
    <row r="323" spans="1:9">
      <c r="A323" s="222">
        <f t="shared" si="17"/>
        <v>320</v>
      </c>
      <c r="B323" s="222">
        <f>Sheet1!$B$2</f>
        <v>123</v>
      </c>
      <c r="C323" s="222">
        <v>4</v>
      </c>
      <c r="D323" s="222">
        <f t="shared" si="11"/>
        <v>4</v>
      </c>
      <c r="E323" s="201">
        <v>20</v>
      </c>
      <c r="F323" s="222">
        <v>400</v>
      </c>
      <c r="H323" s="192">
        <f t="shared" si="18"/>
        <v>30</v>
      </c>
      <c r="I323" s="283">
        <v>15</v>
      </c>
    </row>
    <row r="324" spans="1:9">
      <c r="A324" s="222">
        <f t="shared" si="17"/>
        <v>321</v>
      </c>
      <c r="B324" s="222">
        <f>Sheet1!$B$2</f>
        <v>123</v>
      </c>
      <c r="C324" s="222">
        <v>4</v>
      </c>
      <c r="D324" s="222">
        <f t="shared" si="11"/>
        <v>4</v>
      </c>
      <c r="E324" s="222">
        <v>21</v>
      </c>
      <c r="F324" s="222">
        <v>450</v>
      </c>
      <c r="H324" s="192">
        <f t="shared" si="18"/>
        <v>50</v>
      </c>
    </row>
    <row r="325" spans="1:9">
      <c r="A325" s="222">
        <f t="shared" si="17"/>
        <v>322</v>
      </c>
      <c r="B325" s="222">
        <f>Sheet1!$B$2</f>
        <v>123</v>
      </c>
      <c r="C325" s="222">
        <v>4</v>
      </c>
      <c r="D325" s="222">
        <f t="shared" si="11"/>
        <v>4</v>
      </c>
      <c r="E325" s="222">
        <v>22</v>
      </c>
      <c r="F325" s="222">
        <v>500</v>
      </c>
      <c r="H325" s="192">
        <f t="shared" si="18"/>
        <v>50</v>
      </c>
    </row>
    <row r="326" spans="1:9">
      <c r="A326" s="222">
        <f t="shared" si="17"/>
        <v>323</v>
      </c>
      <c r="B326" s="222">
        <f>Sheet1!$B$2</f>
        <v>123</v>
      </c>
      <c r="C326" s="222">
        <v>4</v>
      </c>
      <c r="D326" s="222">
        <f t="shared" si="11"/>
        <v>4</v>
      </c>
      <c r="E326" s="222">
        <v>23</v>
      </c>
      <c r="F326" s="222">
        <v>550</v>
      </c>
      <c r="H326" s="192">
        <f t="shared" si="18"/>
        <v>50</v>
      </c>
    </row>
    <row r="327" spans="1:9">
      <c r="A327" s="222">
        <f t="shared" si="17"/>
        <v>324</v>
      </c>
      <c r="B327" s="222">
        <f>Sheet1!$B$2</f>
        <v>123</v>
      </c>
      <c r="C327" s="222">
        <v>4</v>
      </c>
      <c r="D327" s="222">
        <f t="shared" si="11"/>
        <v>4</v>
      </c>
      <c r="E327" s="222">
        <v>24</v>
      </c>
      <c r="F327" s="222">
        <v>600</v>
      </c>
      <c r="H327" s="192">
        <f t="shared" si="18"/>
        <v>50</v>
      </c>
    </row>
    <row r="328" spans="1:9">
      <c r="A328" s="222">
        <f t="shared" si="17"/>
        <v>325</v>
      </c>
      <c r="B328" s="222">
        <f>Sheet1!$B$2</f>
        <v>123</v>
      </c>
      <c r="C328" s="222">
        <v>4</v>
      </c>
      <c r="D328" s="222">
        <f t="shared" si="11"/>
        <v>4</v>
      </c>
      <c r="E328" s="222">
        <v>25</v>
      </c>
      <c r="F328" s="222">
        <v>650</v>
      </c>
      <c r="H328" s="192">
        <f t="shared" si="18"/>
        <v>50</v>
      </c>
    </row>
    <row r="329" spans="1:9">
      <c r="A329" s="222">
        <f t="shared" si="17"/>
        <v>326</v>
      </c>
      <c r="B329" s="222">
        <f>Sheet1!$B$2</f>
        <v>123</v>
      </c>
      <c r="C329" s="222">
        <v>4</v>
      </c>
      <c r="D329" s="222">
        <f t="shared" si="11"/>
        <v>4</v>
      </c>
      <c r="E329" s="222">
        <v>26</v>
      </c>
      <c r="F329" s="222">
        <v>700</v>
      </c>
      <c r="H329" s="192">
        <f t="shared" si="18"/>
        <v>50</v>
      </c>
    </row>
    <row r="330" spans="1:9">
      <c r="A330" s="222">
        <f t="shared" si="17"/>
        <v>327</v>
      </c>
      <c r="B330" s="222">
        <f>Sheet1!$B$2</f>
        <v>123</v>
      </c>
      <c r="C330" s="222">
        <v>4</v>
      </c>
      <c r="D330" s="222">
        <f t="shared" si="11"/>
        <v>4</v>
      </c>
      <c r="E330" s="222">
        <v>27</v>
      </c>
      <c r="F330" s="222">
        <v>750</v>
      </c>
      <c r="H330" s="192">
        <f t="shared" si="18"/>
        <v>50</v>
      </c>
    </row>
    <row r="331" spans="1:9">
      <c r="A331" s="222">
        <f t="shared" si="17"/>
        <v>328</v>
      </c>
      <c r="B331" s="222">
        <f>Sheet1!$B$2</f>
        <v>123</v>
      </c>
      <c r="C331" s="222">
        <v>4</v>
      </c>
      <c r="D331" s="222">
        <f t="shared" si="11"/>
        <v>4</v>
      </c>
      <c r="E331" s="222">
        <v>28</v>
      </c>
      <c r="F331" s="222">
        <v>800</v>
      </c>
      <c r="H331" s="192">
        <f t="shared" si="18"/>
        <v>50</v>
      </c>
    </row>
    <row r="332" spans="1:9">
      <c r="A332" s="222">
        <f t="shared" si="17"/>
        <v>329</v>
      </c>
      <c r="B332" s="222">
        <f>Sheet1!$B$2</f>
        <v>123</v>
      </c>
      <c r="C332" s="222">
        <v>4</v>
      </c>
      <c r="D332" s="222">
        <f t="shared" si="11"/>
        <v>4</v>
      </c>
      <c r="E332" s="222">
        <v>29</v>
      </c>
      <c r="F332" s="222">
        <v>850</v>
      </c>
      <c r="H332" s="192">
        <f t="shared" si="18"/>
        <v>50</v>
      </c>
    </row>
    <row r="333" spans="1:9">
      <c r="A333" s="222">
        <f t="shared" si="17"/>
        <v>330</v>
      </c>
      <c r="B333" s="222">
        <f>Sheet1!$B$2</f>
        <v>123</v>
      </c>
      <c r="C333" s="222">
        <v>4</v>
      </c>
      <c r="D333" s="222">
        <f t="shared" si="11"/>
        <v>4</v>
      </c>
      <c r="E333" s="201">
        <v>30</v>
      </c>
      <c r="F333" s="222">
        <v>900</v>
      </c>
      <c r="H333" s="192">
        <f t="shared" si="18"/>
        <v>50</v>
      </c>
    </row>
    <row r="334" spans="1:9">
      <c r="A334" s="222">
        <f t="shared" si="17"/>
        <v>331</v>
      </c>
      <c r="B334" s="222">
        <f>Sheet1!$B$2</f>
        <v>123</v>
      </c>
      <c r="C334" s="222">
        <v>4</v>
      </c>
      <c r="D334" s="222">
        <f t="shared" si="11"/>
        <v>4</v>
      </c>
      <c r="E334" s="222">
        <v>31</v>
      </c>
      <c r="F334" s="222">
        <v>1000</v>
      </c>
      <c r="H334" s="192">
        <f t="shared" si="18"/>
        <v>100</v>
      </c>
    </row>
    <row r="335" spans="1:9">
      <c r="A335" s="222">
        <f t="shared" si="17"/>
        <v>332</v>
      </c>
      <c r="B335" s="222">
        <f>Sheet1!$B$2</f>
        <v>123</v>
      </c>
      <c r="C335" s="222">
        <v>4</v>
      </c>
      <c r="D335" s="222">
        <f t="shared" si="11"/>
        <v>4</v>
      </c>
      <c r="E335" s="222">
        <v>32</v>
      </c>
      <c r="F335" s="222">
        <v>1100</v>
      </c>
      <c r="H335" s="192">
        <f t="shared" si="18"/>
        <v>100</v>
      </c>
    </row>
    <row r="336" spans="1:9">
      <c r="A336" s="222">
        <f t="shared" si="17"/>
        <v>333</v>
      </c>
      <c r="B336" s="222">
        <f>Sheet1!$B$2</f>
        <v>123</v>
      </c>
      <c r="C336" s="222">
        <v>4</v>
      </c>
      <c r="D336" s="222">
        <f t="shared" si="11"/>
        <v>4</v>
      </c>
      <c r="E336" s="222">
        <v>33</v>
      </c>
      <c r="F336" s="222">
        <v>1200</v>
      </c>
      <c r="H336" s="192">
        <f t="shared" si="18"/>
        <v>100</v>
      </c>
    </row>
    <row r="337" spans="1:8">
      <c r="A337" s="222">
        <f t="shared" si="17"/>
        <v>334</v>
      </c>
      <c r="B337" s="222">
        <f>Sheet1!$B$2</f>
        <v>123</v>
      </c>
      <c r="C337" s="222">
        <v>4</v>
      </c>
      <c r="D337" s="222">
        <f t="shared" si="11"/>
        <v>4</v>
      </c>
      <c r="E337" s="222">
        <v>34</v>
      </c>
      <c r="F337" s="222">
        <v>1300</v>
      </c>
      <c r="H337" s="192">
        <f t="shared" si="18"/>
        <v>100</v>
      </c>
    </row>
    <row r="338" spans="1:8">
      <c r="A338" s="222">
        <f t="shared" si="17"/>
        <v>335</v>
      </c>
      <c r="B338" s="222">
        <f>Sheet1!$B$2</f>
        <v>123</v>
      </c>
      <c r="C338" s="222">
        <v>4</v>
      </c>
      <c r="D338" s="222">
        <f t="shared" si="11"/>
        <v>4</v>
      </c>
      <c r="E338" s="222">
        <v>35</v>
      </c>
      <c r="F338" s="222">
        <v>1400</v>
      </c>
      <c r="H338" s="192">
        <f t="shared" si="18"/>
        <v>100</v>
      </c>
    </row>
    <row r="339" spans="1:8">
      <c r="A339" s="222">
        <f t="shared" si="17"/>
        <v>336</v>
      </c>
      <c r="B339" s="222">
        <f>Sheet1!$B$2</f>
        <v>123</v>
      </c>
      <c r="C339" s="222">
        <v>4</v>
      </c>
      <c r="D339" s="222">
        <f t="shared" si="11"/>
        <v>4</v>
      </c>
      <c r="E339" s="222">
        <v>36</v>
      </c>
      <c r="F339" s="222">
        <v>1500</v>
      </c>
      <c r="H339" s="192">
        <f t="shared" si="18"/>
        <v>100</v>
      </c>
    </row>
    <row r="340" spans="1:8">
      <c r="A340" s="222">
        <f t="shared" si="17"/>
        <v>337</v>
      </c>
      <c r="B340" s="222">
        <f>Sheet1!$B$2</f>
        <v>123</v>
      </c>
      <c r="C340" s="222">
        <v>4</v>
      </c>
      <c r="D340" s="222">
        <f t="shared" si="11"/>
        <v>4</v>
      </c>
      <c r="E340" s="222">
        <v>37</v>
      </c>
      <c r="F340" s="222">
        <v>1600</v>
      </c>
      <c r="H340" s="192">
        <f t="shared" si="18"/>
        <v>100</v>
      </c>
    </row>
    <row r="341" spans="1:8">
      <c r="A341" s="222">
        <f t="shared" si="17"/>
        <v>338</v>
      </c>
      <c r="B341" s="222">
        <f>Sheet1!$B$2</f>
        <v>123</v>
      </c>
      <c r="C341" s="222">
        <v>4</v>
      </c>
      <c r="D341" s="222">
        <f t="shared" si="11"/>
        <v>4</v>
      </c>
      <c r="E341" s="222">
        <v>38</v>
      </c>
      <c r="F341" s="222">
        <v>1700</v>
      </c>
      <c r="H341" s="192">
        <f t="shared" si="18"/>
        <v>100</v>
      </c>
    </row>
    <row r="342" spans="1:8">
      <c r="A342" s="222">
        <f t="shared" si="17"/>
        <v>339</v>
      </c>
      <c r="B342" s="222">
        <f>Sheet1!$B$2</f>
        <v>123</v>
      </c>
      <c r="C342" s="222">
        <v>4</v>
      </c>
      <c r="D342" s="222">
        <f t="shared" si="11"/>
        <v>4</v>
      </c>
      <c r="E342" s="222">
        <v>39</v>
      </c>
      <c r="F342" s="222">
        <v>1800</v>
      </c>
      <c r="H342" s="192">
        <f t="shared" si="18"/>
        <v>100</v>
      </c>
    </row>
    <row r="343" spans="1:8">
      <c r="A343" s="222">
        <f t="shared" si="17"/>
        <v>340</v>
      </c>
      <c r="B343" s="222">
        <f>Sheet1!$B$2</f>
        <v>123</v>
      </c>
      <c r="C343" s="222">
        <v>4</v>
      </c>
      <c r="D343" s="222">
        <f t="shared" si="11"/>
        <v>4</v>
      </c>
      <c r="E343" s="201">
        <v>40</v>
      </c>
      <c r="F343" s="222">
        <v>1900</v>
      </c>
      <c r="H343" s="192">
        <f t="shared" si="18"/>
        <v>100</v>
      </c>
    </row>
    <row r="344" spans="1:8">
      <c r="A344" s="222">
        <f t="shared" si="17"/>
        <v>341</v>
      </c>
      <c r="B344" s="222">
        <f>Sheet1!$B$2</f>
        <v>123</v>
      </c>
      <c r="C344" s="222">
        <v>4</v>
      </c>
      <c r="D344" s="222">
        <f t="shared" si="11"/>
        <v>4</v>
      </c>
      <c r="E344" s="222">
        <v>41</v>
      </c>
      <c r="F344" s="222">
        <v>2000</v>
      </c>
      <c r="H344" s="192">
        <f t="shared" si="18"/>
        <v>100</v>
      </c>
    </row>
    <row r="345" spans="1:8">
      <c r="A345" s="222">
        <f t="shared" si="17"/>
        <v>342</v>
      </c>
      <c r="B345" s="222">
        <f>Sheet1!$B$2</f>
        <v>123</v>
      </c>
      <c r="C345" s="222">
        <v>4</v>
      </c>
      <c r="D345" s="222">
        <f t="shared" si="11"/>
        <v>4</v>
      </c>
      <c r="E345" s="222">
        <v>42</v>
      </c>
      <c r="F345" s="222">
        <v>2150</v>
      </c>
      <c r="H345" s="192">
        <f t="shared" si="18"/>
        <v>150</v>
      </c>
    </row>
    <row r="346" spans="1:8">
      <c r="A346" s="222">
        <f t="shared" si="17"/>
        <v>343</v>
      </c>
      <c r="B346" s="222">
        <f>Sheet1!$B$2</f>
        <v>123</v>
      </c>
      <c r="C346" s="222">
        <v>4</v>
      </c>
      <c r="D346" s="222">
        <f t="shared" si="11"/>
        <v>4</v>
      </c>
      <c r="E346" s="222">
        <v>43</v>
      </c>
      <c r="F346" s="222">
        <v>2300</v>
      </c>
      <c r="H346" s="192">
        <f t="shared" si="18"/>
        <v>150</v>
      </c>
    </row>
    <row r="347" spans="1:8">
      <c r="A347" s="222">
        <f t="shared" si="17"/>
        <v>344</v>
      </c>
      <c r="B347" s="222">
        <f>Sheet1!$B$2</f>
        <v>123</v>
      </c>
      <c r="C347" s="222">
        <v>4</v>
      </c>
      <c r="D347" s="222">
        <f t="shared" si="11"/>
        <v>4</v>
      </c>
      <c r="E347" s="222">
        <v>44</v>
      </c>
      <c r="F347" s="222">
        <v>2450</v>
      </c>
      <c r="H347" s="192">
        <f t="shared" si="18"/>
        <v>150</v>
      </c>
    </row>
    <row r="348" spans="1:8">
      <c r="A348" s="222">
        <f t="shared" si="17"/>
        <v>345</v>
      </c>
      <c r="B348" s="222">
        <f>Sheet1!$B$2</f>
        <v>123</v>
      </c>
      <c r="C348" s="222">
        <v>4</v>
      </c>
      <c r="D348" s="222">
        <f t="shared" si="11"/>
        <v>4</v>
      </c>
      <c r="E348" s="222">
        <v>45</v>
      </c>
      <c r="F348" s="222">
        <v>2600</v>
      </c>
      <c r="H348" s="192">
        <f t="shared" si="18"/>
        <v>150</v>
      </c>
    </row>
    <row r="349" spans="1:8">
      <c r="A349" s="222">
        <f t="shared" si="17"/>
        <v>346</v>
      </c>
      <c r="B349" s="222">
        <f>Sheet1!$B$2</f>
        <v>123</v>
      </c>
      <c r="C349" s="222">
        <v>4</v>
      </c>
      <c r="D349" s="222">
        <f t="shared" si="11"/>
        <v>4</v>
      </c>
      <c r="E349" s="222">
        <v>46</v>
      </c>
      <c r="F349" s="222">
        <v>2750</v>
      </c>
      <c r="H349" s="192">
        <f t="shared" si="18"/>
        <v>150</v>
      </c>
    </row>
    <row r="350" spans="1:8">
      <c r="A350" s="222">
        <f t="shared" si="17"/>
        <v>347</v>
      </c>
      <c r="B350" s="222">
        <f>Sheet1!$B$2</f>
        <v>123</v>
      </c>
      <c r="C350" s="222">
        <v>4</v>
      </c>
      <c r="D350" s="222">
        <f t="shared" si="11"/>
        <v>4</v>
      </c>
      <c r="E350" s="222">
        <v>47</v>
      </c>
      <c r="F350" s="222">
        <v>2900</v>
      </c>
      <c r="H350" s="192">
        <f t="shared" si="18"/>
        <v>150</v>
      </c>
    </row>
    <row r="351" spans="1:8">
      <c r="A351" s="222">
        <f t="shared" si="17"/>
        <v>348</v>
      </c>
      <c r="B351" s="222">
        <f>Sheet1!$B$2</f>
        <v>123</v>
      </c>
      <c r="C351" s="222">
        <v>4</v>
      </c>
      <c r="D351" s="222">
        <f t="shared" si="11"/>
        <v>4</v>
      </c>
      <c r="E351" s="222">
        <v>48</v>
      </c>
      <c r="F351" s="222">
        <v>3050</v>
      </c>
      <c r="H351" s="192">
        <f t="shared" si="18"/>
        <v>150</v>
      </c>
    </row>
    <row r="352" spans="1:8">
      <c r="A352" s="222">
        <f t="shared" si="17"/>
        <v>349</v>
      </c>
      <c r="B352" s="222">
        <f>Sheet1!$B$2</f>
        <v>123</v>
      </c>
      <c r="C352" s="222">
        <v>4</v>
      </c>
      <c r="D352" s="222">
        <f t="shared" si="11"/>
        <v>4</v>
      </c>
      <c r="E352" s="222">
        <v>49</v>
      </c>
      <c r="F352" s="222">
        <v>3200</v>
      </c>
      <c r="H352" s="192">
        <f t="shared" si="18"/>
        <v>150</v>
      </c>
    </row>
    <row r="353" spans="1:9">
      <c r="A353" s="222">
        <f t="shared" si="17"/>
        <v>350</v>
      </c>
      <c r="B353" s="222">
        <f>Sheet1!$B$2</f>
        <v>123</v>
      </c>
      <c r="C353" s="222">
        <v>4</v>
      </c>
      <c r="D353" s="222">
        <f t="shared" ref="D353:D416" si="19">C353</f>
        <v>4</v>
      </c>
      <c r="E353" s="201">
        <v>50</v>
      </c>
      <c r="F353" s="222">
        <v>3350</v>
      </c>
      <c r="H353" s="192">
        <f t="shared" si="18"/>
        <v>150</v>
      </c>
      <c r="I353" s="192">
        <v>30</v>
      </c>
    </row>
    <row r="354" spans="1:9">
      <c r="A354" s="275">
        <f t="shared" si="17"/>
        <v>351</v>
      </c>
      <c r="B354" s="222">
        <f>Sheet1!$B$2</f>
        <v>123</v>
      </c>
      <c r="C354" s="222">
        <v>4</v>
      </c>
      <c r="D354" s="275">
        <f t="shared" si="19"/>
        <v>4</v>
      </c>
      <c r="E354" s="275">
        <v>51</v>
      </c>
      <c r="F354" s="275">
        <v>3500</v>
      </c>
      <c r="H354" s="192">
        <f t="shared" si="18"/>
        <v>150</v>
      </c>
    </row>
    <row r="355" spans="1:9">
      <c r="A355" s="275">
        <f t="shared" si="17"/>
        <v>352</v>
      </c>
      <c r="B355" s="222">
        <f>Sheet1!$B$2</f>
        <v>123</v>
      </c>
      <c r="C355" s="222">
        <v>4</v>
      </c>
      <c r="D355" s="275">
        <f t="shared" si="19"/>
        <v>4</v>
      </c>
      <c r="E355" s="275">
        <v>52</v>
      </c>
      <c r="F355" s="275">
        <v>3650</v>
      </c>
      <c r="H355" s="192">
        <f t="shared" si="18"/>
        <v>150</v>
      </c>
    </row>
    <row r="356" spans="1:9">
      <c r="A356" s="275">
        <f t="shared" si="17"/>
        <v>353</v>
      </c>
      <c r="B356" s="222">
        <f>Sheet1!$B$2</f>
        <v>123</v>
      </c>
      <c r="C356" s="222">
        <v>4</v>
      </c>
      <c r="D356" s="275">
        <f t="shared" si="19"/>
        <v>4</v>
      </c>
      <c r="E356" s="275">
        <v>53</v>
      </c>
      <c r="F356" s="275">
        <v>3800</v>
      </c>
      <c r="H356" s="192">
        <f t="shared" si="18"/>
        <v>150</v>
      </c>
    </row>
    <row r="357" spans="1:9">
      <c r="A357" s="275">
        <f t="shared" si="17"/>
        <v>354</v>
      </c>
      <c r="B357" s="222">
        <f>Sheet1!$B$2</f>
        <v>123</v>
      </c>
      <c r="C357" s="222">
        <v>4</v>
      </c>
      <c r="D357" s="275">
        <f t="shared" si="19"/>
        <v>4</v>
      </c>
      <c r="E357" s="275">
        <v>54</v>
      </c>
      <c r="F357" s="275">
        <v>3950</v>
      </c>
      <c r="H357" s="192">
        <f t="shared" si="18"/>
        <v>150</v>
      </c>
    </row>
    <row r="358" spans="1:9">
      <c r="A358" s="275">
        <f t="shared" si="17"/>
        <v>355</v>
      </c>
      <c r="B358" s="222">
        <f>Sheet1!$B$2</f>
        <v>123</v>
      </c>
      <c r="C358" s="222">
        <v>4</v>
      </c>
      <c r="D358" s="275">
        <f t="shared" si="19"/>
        <v>4</v>
      </c>
      <c r="E358" s="275">
        <v>55</v>
      </c>
      <c r="F358" s="275">
        <v>4100</v>
      </c>
      <c r="H358" s="192">
        <f t="shared" si="18"/>
        <v>150</v>
      </c>
    </row>
    <row r="359" spans="1:9">
      <c r="A359" s="275">
        <f t="shared" si="17"/>
        <v>356</v>
      </c>
      <c r="B359" s="222">
        <f>Sheet1!$B$2</f>
        <v>123</v>
      </c>
      <c r="C359" s="222">
        <v>4</v>
      </c>
      <c r="D359" s="275">
        <f t="shared" si="19"/>
        <v>4</v>
      </c>
      <c r="E359" s="275">
        <v>56</v>
      </c>
      <c r="F359" s="275">
        <v>4250</v>
      </c>
      <c r="H359" s="192">
        <f t="shared" si="18"/>
        <v>150</v>
      </c>
    </row>
    <row r="360" spans="1:9">
      <c r="A360" s="275">
        <f t="shared" si="17"/>
        <v>357</v>
      </c>
      <c r="B360" s="222">
        <f>Sheet1!$B$2</f>
        <v>123</v>
      </c>
      <c r="C360" s="222">
        <v>4</v>
      </c>
      <c r="D360" s="275">
        <f t="shared" si="19"/>
        <v>4</v>
      </c>
      <c r="E360" s="275">
        <v>57</v>
      </c>
      <c r="F360" s="275">
        <v>4400</v>
      </c>
      <c r="H360" s="192">
        <f t="shared" si="18"/>
        <v>150</v>
      </c>
    </row>
    <row r="361" spans="1:9">
      <c r="A361" s="275">
        <f t="shared" si="17"/>
        <v>358</v>
      </c>
      <c r="B361" s="222">
        <f>Sheet1!$B$2</f>
        <v>123</v>
      </c>
      <c r="C361" s="222">
        <v>4</v>
      </c>
      <c r="D361" s="275">
        <f t="shared" si="19"/>
        <v>4</v>
      </c>
      <c r="E361" s="275">
        <v>58</v>
      </c>
      <c r="F361" s="275">
        <v>4550</v>
      </c>
      <c r="H361" s="192">
        <f t="shared" si="18"/>
        <v>150</v>
      </c>
    </row>
    <row r="362" spans="1:9">
      <c r="A362" s="275">
        <f t="shared" si="17"/>
        <v>359</v>
      </c>
      <c r="B362" s="222">
        <f>Sheet1!$B$2</f>
        <v>123</v>
      </c>
      <c r="C362" s="222">
        <v>4</v>
      </c>
      <c r="D362" s="275">
        <f t="shared" si="19"/>
        <v>4</v>
      </c>
      <c r="E362" s="275">
        <v>59</v>
      </c>
      <c r="F362" s="275">
        <v>4700</v>
      </c>
      <c r="H362" s="192">
        <f t="shared" si="18"/>
        <v>150</v>
      </c>
    </row>
    <row r="363" spans="1:9">
      <c r="A363" s="275">
        <f t="shared" si="17"/>
        <v>360</v>
      </c>
      <c r="B363" s="222">
        <f>Sheet1!$B$2</f>
        <v>123</v>
      </c>
      <c r="C363" s="222">
        <v>4</v>
      </c>
      <c r="D363" s="275">
        <f t="shared" si="19"/>
        <v>4</v>
      </c>
      <c r="E363" s="275">
        <v>60</v>
      </c>
      <c r="F363" s="275">
        <v>4850</v>
      </c>
      <c r="H363" s="192">
        <f t="shared" si="18"/>
        <v>150</v>
      </c>
    </row>
    <row r="364" spans="1:9">
      <c r="A364" s="275">
        <f t="shared" si="17"/>
        <v>361</v>
      </c>
      <c r="B364" s="222">
        <f>Sheet1!$B$2</f>
        <v>123</v>
      </c>
      <c r="C364" s="222">
        <v>4</v>
      </c>
      <c r="D364" s="275">
        <f t="shared" si="19"/>
        <v>4</v>
      </c>
      <c r="E364" s="275">
        <v>61</v>
      </c>
      <c r="F364" s="275">
        <v>5000</v>
      </c>
      <c r="H364" s="192">
        <f t="shared" si="18"/>
        <v>150</v>
      </c>
    </row>
    <row r="365" spans="1:9">
      <c r="A365" s="275">
        <f t="shared" si="17"/>
        <v>362</v>
      </c>
      <c r="B365" s="222">
        <f>Sheet1!$B$2</f>
        <v>123</v>
      </c>
      <c r="C365" s="222">
        <v>4</v>
      </c>
      <c r="D365" s="275">
        <f t="shared" si="19"/>
        <v>4</v>
      </c>
      <c r="E365" s="275">
        <v>62</v>
      </c>
      <c r="F365" s="275">
        <v>5300</v>
      </c>
      <c r="H365" s="192">
        <f t="shared" si="18"/>
        <v>300</v>
      </c>
    </row>
    <row r="366" spans="1:9">
      <c r="A366" s="275">
        <f t="shared" si="17"/>
        <v>363</v>
      </c>
      <c r="B366" s="222">
        <f>Sheet1!$B$2</f>
        <v>123</v>
      </c>
      <c r="C366" s="222">
        <v>4</v>
      </c>
      <c r="D366" s="275">
        <f t="shared" si="19"/>
        <v>4</v>
      </c>
      <c r="E366" s="275">
        <v>63</v>
      </c>
      <c r="F366" s="275">
        <v>5600</v>
      </c>
      <c r="H366" s="192">
        <f t="shared" si="18"/>
        <v>300</v>
      </c>
    </row>
    <row r="367" spans="1:9">
      <c r="A367" s="275">
        <f t="shared" si="17"/>
        <v>364</v>
      </c>
      <c r="B367" s="222">
        <f>Sheet1!$B$2</f>
        <v>123</v>
      </c>
      <c r="C367" s="222">
        <v>4</v>
      </c>
      <c r="D367" s="275">
        <f t="shared" si="19"/>
        <v>4</v>
      </c>
      <c r="E367" s="275">
        <v>64</v>
      </c>
      <c r="F367" s="275">
        <v>5900</v>
      </c>
      <c r="H367" s="192">
        <f t="shared" si="18"/>
        <v>300</v>
      </c>
    </row>
    <row r="368" spans="1:9">
      <c r="A368" s="275">
        <f t="shared" si="17"/>
        <v>365</v>
      </c>
      <c r="B368" s="222">
        <f>Sheet1!$B$2</f>
        <v>123</v>
      </c>
      <c r="C368" s="222">
        <v>4</v>
      </c>
      <c r="D368" s="275">
        <f t="shared" si="19"/>
        <v>4</v>
      </c>
      <c r="E368" s="275">
        <v>65</v>
      </c>
      <c r="F368" s="275">
        <v>6200</v>
      </c>
      <c r="H368" s="192">
        <f t="shared" si="18"/>
        <v>300</v>
      </c>
    </row>
    <row r="369" spans="1:8">
      <c r="A369" s="275">
        <f t="shared" ref="A369:A706" si="20">ROW()-3</f>
        <v>366</v>
      </c>
      <c r="B369" s="222">
        <f>Sheet1!$B$2</f>
        <v>123</v>
      </c>
      <c r="C369" s="222">
        <v>4</v>
      </c>
      <c r="D369" s="275">
        <f t="shared" si="19"/>
        <v>4</v>
      </c>
      <c r="E369" s="275">
        <v>66</v>
      </c>
      <c r="F369" s="275">
        <v>6500</v>
      </c>
      <c r="H369" s="192">
        <f t="shared" si="18"/>
        <v>300</v>
      </c>
    </row>
    <row r="370" spans="1:8">
      <c r="A370" s="275">
        <f t="shared" si="20"/>
        <v>367</v>
      </c>
      <c r="B370" s="222">
        <f>Sheet1!$B$2</f>
        <v>123</v>
      </c>
      <c r="C370" s="222">
        <v>4</v>
      </c>
      <c r="D370" s="275">
        <f t="shared" si="19"/>
        <v>4</v>
      </c>
      <c r="E370" s="275">
        <v>67</v>
      </c>
      <c r="F370" s="275">
        <v>6800</v>
      </c>
      <c r="H370" s="192">
        <f t="shared" ref="H370:H403" si="21">F370-F369</f>
        <v>300</v>
      </c>
    </row>
    <row r="371" spans="1:8">
      <c r="A371" s="275">
        <f t="shared" si="20"/>
        <v>368</v>
      </c>
      <c r="B371" s="222">
        <f>Sheet1!$B$2</f>
        <v>123</v>
      </c>
      <c r="C371" s="222">
        <v>4</v>
      </c>
      <c r="D371" s="275">
        <f t="shared" si="19"/>
        <v>4</v>
      </c>
      <c r="E371" s="275">
        <v>68</v>
      </c>
      <c r="F371" s="275">
        <v>7100</v>
      </c>
      <c r="H371" s="192">
        <f t="shared" si="21"/>
        <v>300</v>
      </c>
    </row>
    <row r="372" spans="1:8">
      <c r="A372" s="275">
        <f t="shared" si="20"/>
        <v>369</v>
      </c>
      <c r="B372" s="222">
        <f>Sheet1!$B$2</f>
        <v>123</v>
      </c>
      <c r="C372" s="222">
        <v>4</v>
      </c>
      <c r="D372" s="275">
        <f t="shared" si="19"/>
        <v>4</v>
      </c>
      <c r="E372" s="275">
        <v>69</v>
      </c>
      <c r="F372" s="275">
        <v>7400</v>
      </c>
      <c r="H372" s="192">
        <f t="shared" si="21"/>
        <v>300</v>
      </c>
    </row>
    <row r="373" spans="1:8">
      <c r="A373" s="275">
        <f t="shared" si="20"/>
        <v>370</v>
      </c>
      <c r="B373" s="222">
        <f>Sheet1!$B$2</f>
        <v>123</v>
      </c>
      <c r="C373" s="222">
        <v>4</v>
      </c>
      <c r="D373" s="275">
        <f t="shared" si="19"/>
        <v>4</v>
      </c>
      <c r="E373" s="275">
        <v>70</v>
      </c>
      <c r="F373" s="275">
        <v>7700</v>
      </c>
      <c r="H373" s="192">
        <f t="shared" si="21"/>
        <v>300</v>
      </c>
    </row>
    <row r="374" spans="1:8">
      <c r="A374" s="275">
        <f t="shared" si="20"/>
        <v>371</v>
      </c>
      <c r="B374" s="222">
        <f>Sheet1!$B$2</f>
        <v>123</v>
      </c>
      <c r="C374" s="222">
        <v>4</v>
      </c>
      <c r="D374" s="275">
        <f t="shared" si="19"/>
        <v>4</v>
      </c>
      <c r="E374" s="275">
        <v>71</v>
      </c>
      <c r="F374" s="275">
        <v>8000</v>
      </c>
      <c r="H374" s="192">
        <f t="shared" si="21"/>
        <v>300</v>
      </c>
    </row>
    <row r="375" spans="1:8">
      <c r="A375" s="275">
        <f t="shared" si="20"/>
        <v>372</v>
      </c>
      <c r="B375" s="222">
        <f>Sheet1!$B$2</f>
        <v>123</v>
      </c>
      <c r="C375" s="222">
        <v>4</v>
      </c>
      <c r="D375" s="275">
        <f t="shared" si="19"/>
        <v>4</v>
      </c>
      <c r="E375" s="275">
        <v>72</v>
      </c>
      <c r="F375" s="275">
        <v>8500</v>
      </c>
      <c r="H375" s="192">
        <f t="shared" si="21"/>
        <v>500</v>
      </c>
    </row>
    <row r="376" spans="1:8">
      <c r="A376" s="275">
        <f t="shared" si="20"/>
        <v>373</v>
      </c>
      <c r="B376" s="222">
        <f>Sheet1!$B$2</f>
        <v>123</v>
      </c>
      <c r="C376" s="222">
        <v>4</v>
      </c>
      <c r="D376" s="275">
        <f t="shared" si="19"/>
        <v>4</v>
      </c>
      <c r="E376" s="275">
        <v>73</v>
      </c>
      <c r="F376" s="275">
        <v>9000</v>
      </c>
      <c r="H376" s="192">
        <f t="shared" si="21"/>
        <v>500</v>
      </c>
    </row>
    <row r="377" spans="1:8">
      <c r="A377" s="275">
        <f t="shared" si="20"/>
        <v>374</v>
      </c>
      <c r="B377" s="222">
        <f>Sheet1!$B$2</f>
        <v>123</v>
      </c>
      <c r="C377" s="222">
        <v>4</v>
      </c>
      <c r="D377" s="275">
        <f t="shared" si="19"/>
        <v>4</v>
      </c>
      <c r="E377" s="275">
        <v>74</v>
      </c>
      <c r="F377" s="275">
        <v>9500</v>
      </c>
      <c r="H377" s="192">
        <f t="shared" si="21"/>
        <v>500</v>
      </c>
    </row>
    <row r="378" spans="1:8">
      <c r="A378" s="275">
        <f t="shared" si="20"/>
        <v>375</v>
      </c>
      <c r="B378" s="222">
        <f>Sheet1!$B$2</f>
        <v>123</v>
      </c>
      <c r="C378" s="222">
        <v>4</v>
      </c>
      <c r="D378" s="275">
        <f t="shared" si="19"/>
        <v>4</v>
      </c>
      <c r="E378" s="275">
        <v>75</v>
      </c>
      <c r="F378" s="275">
        <v>10000</v>
      </c>
      <c r="H378" s="192">
        <f t="shared" si="21"/>
        <v>500</v>
      </c>
    </row>
    <row r="379" spans="1:8">
      <c r="A379" s="275">
        <f t="shared" si="20"/>
        <v>376</v>
      </c>
      <c r="B379" s="222">
        <f>Sheet1!$B$2</f>
        <v>123</v>
      </c>
      <c r="C379" s="222">
        <v>4</v>
      </c>
      <c r="D379" s="275">
        <f t="shared" si="19"/>
        <v>4</v>
      </c>
      <c r="E379" s="275">
        <v>76</v>
      </c>
      <c r="F379" s="275">
        <v>10500</v>
      </c>
      <c r="H379" s="192">
        <f t="shared" si="21"/>
        <v>500</v>
      </c>
    </row>
    <row r="380" spans="1:8">
      <c r="A380" s="275">
        <f t="shared" si="20"/>
        <v>377</v>
      </c>
      <c r="B380" s="222">
        <f>Sheet1!$B$2</f>
        <v>123</v>
      </c>
      <c r="C380" s="222">
        <v>4</v>
      </c>
      <c r="D380" s="275">
        <f t="shared" si="19"/>
        <v>4</v>
      </c>
      <c r="E380" s="275">
        <v>77</v>
      </c>
      <c r="F380" s="275">
        <v>11000</v>
      </c>
      <c r="H380" s="192">
        <f t="shared" si="21"/>
        <v>500</v>
      </c>
    </row>
    <row r="381" spans="1:8">
      <c r="A381" s="275">
        <f t="shared" si="20"/>
        <v>378</v>
      </c>
      <c r="B381" s="222">
        <f>Sheet1!$B$2</f>
        <v>123</v>
      </c>
      <c r="C381" s="222">
        <v>4</v>
      </c>
      <c r="D381" s="275">
        <f t="shared" si="19"/>
        <v>4</v>
      </c>
      <c r="E381" s="275">
        <v>78</v>
      </c>
      <c r="F381" s="275">
        <v>11500</v>
      </c>
      <c r="H381" s="192">
        <f t="shared" si="21"/>
        <v>500</v>
      </c>
    </row>
    <row r="382" spans="1:8">
      <c r="A382" s="275">
        <f t="shared" si="20"/>
        <v>379</v>
      </c>
      <c r="B382" s="222">
        <f>Sheet1!$B$2</f>
        <v>123</v>
      </c>
      <c r="C382" s="222">
        <v>4</v>
      </c>
      <c r="D382" s="275">
        <f t="shared" si="19"/>
        <v>4</v>
      </c>
      <c r="E382" s="275">
        <v>79</v>
      </c>
      <c r="F382" s="275">
        <v>12000</v>
      </c>
      <c r="H382" s="192">
        <f t="shared" si="21"/>
        <v>500</v>
      </c>
    </row>
    <row r="383" spans="1:8">
      <c r="A383" s="275">
        <f t="shared" si="20"/>
        <v>380</v>
      </c>
      <c r="B383" s="222">
        <f>Sheet1!$B$2</f>
        <v>123</v>
      </c>
      <c r="C383" s="222">
        <v>4</v>
      </c>
      <c r="D383" s="275">
        <f t="shared" si="19"/>
        <v>4</v>
      </c>
      <c r="E383" s="275">
        <v>80</v>
      </c>
      <c r="F383" s="275">
        <v>12500</v>
      </c>
      <c r="H383" s="192">
        <f t="shared" si="21"/>
        <v>500</v>
      </c>
    </row>
    <row r="384" spans="1:8">
      <c r="A384" s="275">
        <f t="shared" si="20"/>
        <v>381</v>
      </c>
      <c r="B384" s="222">
        <f>Sheet1!$B$2</f>
        <v>123</v>
      </c>
      <c r="C384" s="222">
        <v>4</v>
      </c>
      <c r="D384" s="275">
        <f t="shared" si="19"/>
        <v>4</v>
      </c>
      <c r="E384" s="275">
        <v>81</v>
      </c>
      <c r="F384" s="275">
        <v>13000</v>
      </c>
      <c r="H384" s="192">
        <f t="shared" si="21"/>
        <v>500</v>
      </c>
    </row>
    <row r="385" spans="1:8">
      <c r="A385" s="275">
        <f t="shared" si="20"/>
        <v>382</v>
      </c>
      <c r="B385" s="222">
        <f>Sheet1!$B$2</f>
        <v>123</v>
      </c>
      <c r="C385" s="222">
        <v>4</v>
      </c>
      <c r="D385" s="275">
        <f t="shared" si="19"/>
        <v>4</v>
      </c>
      <c r="E385" s="275">
        <v>82</v>
      </c>
      <c r="F385" s="275">
        <v>13500</v>
      </c>
      <c r="H385" s="192">
        <f t="shared" si="21"/>
        <v>500</v>
      </c>
    </row>
    <row r="386" spans="1:8">
      <c r="A386" s="275">
        <f t="shared" si="20"/>
        <v>383</v>
      </c>
      <c r="B386" s="222">
        <f>Sheet1!$B$2</f>
        <v>123</v>
      </c>
      <c r="C386" s="222">
        <v>4</v>
      </c>
      <c r="D386" s="275">
        <f t="shared" si="19"/>
        <v>4</v>
      </c>
      <c r="E386" s="275">
        <v>83</v>
      </c>
      <c r="F386" s="275">
        <v>14000</v>
      </c>
      <c r="H386" s="192">
        <f t="shared" si="21"/>
        <v>500</v>
      </c>
    </row>
    <row r="387" spans="1:8">
      <c r="A387" s="275">
        <f t="shared" si="20"/>
        <v>384</v>
      </c>
      <c r="B387" s="222">
        <f>Sheet1!$B$2</f>
        <v>123</v>
      </c>
      <c r="C387" s="222">
        <v>4</v>
      </c>
      <c r="D387" s="275">
        <f t="shared" si="19"/>
        <v>4</v>
      </c>
      <c r="E387" s="275">
        <v>84</v>
      </c>
      <c r="F387" s="275">
        <v>14500</v>
      </c>
      <c r="H387" s="192">
        <f t="shared" si="21"/>
        <v>500</v>
      </c>
    </row>
    <row r="388" spans="1:8">
      <c r="A388" s="275">
        <f t="shared" si="20"/>
        <v>385</v>
      </c>
      <c r="B388" s="222">
        <f>Sheet1!$B$2</f>
        <v>123</v>
      </c>
      <c r="C388" s="222">
        <v>4</v>
      </c>
      <c r="D388" s="275">
        <f t="shared" si="19"/>
        <v>4</v>
      </c>
      <c r="E388" s="275">
        <v>85</v>
      </c>
      <c r="F388" s="275">
        <v>15000</v>
      </c>
      <c r="H388" s="192">
        <f t="shared" si="21"/>
        <v>500</v>
      </c>
    </row>
    <row r="389" spans="1:8">
      <c r="A389" s="275">
        <f t="shared" si="20"/>
        <v>386</v>
      </c>
      <c r="B389" s="222">
        <f>Sheet1!$B$2</f>
        <v>123</v>
      </c>
      <c r="C389" s="222">
        <v>4</v>
      </c>
      <c r="D389" s="275">
        <f t="shared" si="19"/>
        <v>4</v>
      </c>
      <c r="E389" s="275">
        <v>86</v>
      </c>
      <c r="F389" s="275">
        <v>15500</v>
      </c>
      <c r="H389" s="192">
        <f t="shared" si="21"/>
        <v>500</v>
      </c>
    </row>
    <row r="390" spans="1:8">
      <c r="A390" s="275">
        <f t="shared" si="20"/>
        <v>387</v>
      </c>
      <c r="B390" s="222">
        <f>Sheet1!$B$2</f>
        <v>123</v>
      </c>
      <c r="C390" s="222">
        <v>4</v>
      </c>
      <c r="D390" s="275">
        <f t="shared" si="19"/>
        <v>4</v>
      </c>
      <c r="E390" s="275">
        <v>87</v>
      </c>
      <c r="F390" s="275">
        <v>16000</v>
      </c>
      <c r="H390" s="192">
        <f t="shared" si="21"/>
        <v>500</v>
      </c>
    </row>
    <row r="391" spans="1:8">
      <c r="A391" s="275">
        <f t="shared" si="20"/>
        <v>388</v>
      </c>
      <c r="B391" s="222">
        <f>Sheet1!$B$2</f>
        <v>123</v>
      </c>
      <c r="C391" s="222">
        <v>4</v>
      </c>
      <c r="D391" s="275">
        <f t="shared" si="19"/>
        <v>4</v>
      </c>
      <c r="E391" s="275">
        <v>88</v>
      </c>
      <c r="F391" s="275">
        <v>16500</v>
      </c>
      <c r="H391" s="192">
        <f t="shared" si="21"/>
        <v>500</v>
      </c>
    </row>
    <row r="392" spans="1:8">
      <c r="A392" s="275">
        <f t="shared" si="20"/>
        <v>389</v>
      </c>
      <c r="B392" s="222">
        <f>Sheet1!$B$2</f>
        <v>123</v>
      </c>
      <c r="C392" s="222">
        <v>4</v>
      </c>
      <c r="D392" s="275">
        <f t="shared" si="19"/>
        <v>4</v>
      </c>
      <c r="E392" s="275">
        <v>89</v>
      </c>
      <c r="F392" s="275">
        <v>17000</v>
      </c>
      <c r="H392" s="192">
        <f t="shared" si="21"/>
        <v>500</v>
      </c>
    </row>
    <row r="393" spans="1:8">
      <c r="A393" s="275">
        <f t="shared" si="20"/>
        <v>390</v>
      </c>
      <c r="B393" s="222">
        <f>Sheet1!$B$2</f>
        <v>123</v>
      </c>
      <c r="C393" s="222">
        <v>4</v>
      </c>
      <c r="D393" s="275">
        <f t="shared" si="19"/>
        <v>4</v>
      </c>
      <c r="E393" s="275">
        <v>90</v>
      </c>
      <c r="F393" s="275">
        <v>17500</v>
      </c>
      <c r="H393" s="192">
        <f t="shared" si="21"/>
        <v>500</v>
      </c>
    </row>
    <row r="394" spans="1:8">
      <c r="A394" s="275">
        <f t="shared" si="20"/>
        <v>391</v>
      </c>
      <c r="B394" s="222">
        <f>Sheet1!$B$2</f>
        <v>123</v>
      </c>
      <c r="C394" s="222">
        <v>4</v>
      </c>
      <c r="D394" s="275">
        <f t="shared" si="19"/>
        <v>4</v>
      </c>
      <c r="E394" s="275">
        <v>91</v>
      </c>
      <c r="F394" s="275">
        <v>18500</v>
      </c>
      <c r="H394" s="192">
        <f t="shared" si="21"/>
        <v>1000</v>
      </c>
    </row>
    <row r="395" spans="1:8">
      <c r="A395" s="275">
        <f t="shared" si="20"/>
        <v>392</v>
      </c>
      <c r="B395" s="222">
        <f>Sheet1!$B$2</f>
        <v>123</v>
      </c>
      <c r="C395" s="222">
        <v>4</v>
      </c>
      <c r="D395" s="275">
        <f t="shared" si="19"/>
        <v>4</v>
      </c>
      <c r="E395" s="275">
        <v>92</v>
      </c>
      <c r="F395" s="275">
        <v>19500</v>
      </c>
      <c r="H395" s="192">
        <f t="shared" si="21"/>
        <v>1000</v>
      </c>
    </row>
    <row r="396" spans="1:8">
      <c r="A396" s="275">
        <f t="shared" si="20"/>
        <v>393</v>
      </c>
      <c r="B396" s="222">
        <f>Sheet1!$B$2</f>
        <v>123</v>
      </c>
      <c r="C396" s="222">
        <v>4</v>
      </c>
      <c r="D396" s="275">
        <f t="shared" si="19"/>
        <v>4</v>
      </c>
      <c r="E396" s="275">
        <v>93</v>
      </c>
      <c r="F396" s="275">
        <v>20500</v>
      </c>
      <c r="H396" s="192">
        <f t="shared" si="21"/>
        <v>1000</v>
      </c>
    </row>
    <row r="397" spans="1:8">
      <c r="A397" s="275">
        <f t="shared" si="20"/>
        <v>394</v>
      </c>
      <c r="B397" s="222">
        <f>Sheet1!$B$2</f>
        <v>123</v>
      </c>
      <c r="C397" s="222">
        <v>4</v>
      </c>
      <c r="D397" s="275">
        <f t="shared" si="19"/>
        <v>4</v>
      </c>
      <c r="E397" s="275">
        <v>94</v>
      </c>
      <c r="F397" s="275">
        <v>21500</v>
      </c>
      <c r="H397" s="192">
        <f t="shared" si="21"/>
        <v>1000</v>
      </c>
    </row>
    <row r="398" spans="1:8">
      <c r="A398" s="275">
        <f t="shared" si="20"/>
        <v>395</v>
      </c>
      <c r="B398" s="222">
        <f>Sheet1!$B$2</f>
        <v>123</v>
      </c>
      <c r="C398" s="222">
        <v>4</v>
      </c>
      <c r="D398" s="275">
        <f t="shared" si="19"/>
        <v>4</v>
      </c>
      <c r="E398" s="275">
        <v>95</v>
      </c>
      <c r="F398" s="275">
        <v>22500</v>
      </c>
      <c r="H398" s="192">
        <f t="shared" si="21"/>
        <v>1000</v>
      </c>
    </row>
    <row r="399" spans="1:8">
      <c r="A399" s="275">
        <f t="shared" si="20"/>
        <v>396</v>
      </c>
      <c r="B399" s="222">
        <f>Sheet1!$B$2</f>
        <v>123</v>
      </c>
      <c r="C399" s="222">
        <v>4</v>
      </c>
      <c r="D399" s="275">
        <f t="shared" si="19"/>
        <v>4</v>
      </c>
      <c r="E399" s="275">
        <v>96</v>
      </c>
      <c r="F399" s="275">
        <v>24000</v>
      </c>
      <c r="H399" s="192">
        <f t="shared" si="21"/>
        <v>1500</v>
      </c>
    </row>
    <row r="400" spans="1:8">
      <c r="A400" s="275">
        <f t="shared" si="20"/>
        <v>397</v>
      </c>
      <c r="B400" s="222">
        <f>Sheet1!$B$2</f>
        <v>123</v>
      </c>
      <c r="C400" s="222">
        <v>4</v>
      </c>
      <c r="D400" s="275">
        <f t="shared" si="19"/>
        <v>4</v>
      </c>
      <c r="E400" s="275">
        <v>97</v>
      </c>
      <c r="F400" s="275">
        <v>26000</v>
      </c>
      <c r="H400" s="192">
        <f t="shared" si="21"/>
        <v>2000</v>
      </c>
    </row>
    <row r="401" spans="1:10">
      <c r="A401" s="275">
        <f t="shared" si="20"/>
        <v>398</v>
      </c>
      <c r="B401" s="222">
        <f>Sheet1!$B$2</f>
        <v>123</v>
      </c>
      <c r="C401" s="222">
        <v>4</v>
      </c>
      <c r="D401" s="275">
        <f t="shared" si="19"/>
        <v>4</v>
      </c>
      <c r="E401" s="275">
        <v>98</v>
      </c>
      <c r="F401" s="275">
        <v>28000</v>
      </c>
      <c r="H401" s="192">
        <f t="shared" si="21"/>
        <v>2000</v>
      </c>
    </row>
    <row r="402" spans="1:10">
      <c r="A402" s="275">
        <f t="shared" si="20"/>
        <v>399</v>
      </c>
      <c r="B402" s="222">
        <f>Sheet1!$B$2</f>
        <v>123</v>
      </c>
      <c r="C402" s="222">
        <v>4</v>
      </c>
      <c r="D402" s="275">
        <f t="shared" si="19"/>
        <v>4</v>
      </c>
      <c r="E402" s="275">
        <v>99</v>
      </c>
      <c r="F402" s="275">
        <v>30000</v>
      </c>
      <c r="H402" s="192">
        <f t="shared" si="21"/>
        <v>2000</v>
      </c>
      <c r="J402" s="192">
        <f>F402/250</f>
        <v>120</v>
      </c>
    </row>
    <row r="403" spans="1:10">
      <c r="A403" s="275">
        <f t="shared" si="20"/>
        <v>400</v>
      </c>
      <c r="B403" s="222">
        <f>Sheet1!$B$2</f>
        <v>123</v>
      </c>
      <c r="C403" s="222">
        <v>4</v>
      </c>
      <c r="D403" s="275">
        <f t="shared" si="19"/>
        <v>4</v>
      </c>
      <c r="E403" s="275">
        <v>100</v>
      </c>
      <c r="F403" s="275">
        <v>32000</v>
      </c>
      <c r="H403" s="192">
        <f t="shared" si="21"/>
        <v>2000</v>
      </c>
    </row>
    <row r="404" spans="1:10">
      <c r="A404" s="222">
        <f>ROW()-3</f>
        <v>401</v>
      </c>
      <c r="B404" s="222">
        <f>Sheet1!$B$2</f>
        <v>123</v>
      </c>
      <c r="C404" s="222">
        <v>5</v>
      </c>
      <c r="D404" s="222">
        <f t="shared" si="19"/>
        <v>5</v>
      </c>
      <c r="E404" s="222">
        <v>1</v>
      </c>
      <c r="F404" s="222">
        <v>10</v>
      </c>
    </row>
    <row r="405" spans="1:10">
      <c r="A405" s="222">
        <f t="shared" ref="A405:A468" si="22">ROW()-3</f>
        <v>402</v>
      </c>
      <c r="B405" s="222">
        <f>Sheet1!$B$2</f>
        <v>123</v>
      </c>
      <c r="C405" s="222">
        <v>5</v>
      </c>
      <c r="D405" s="222">
        <f t="shared" si="19"/>
        <v>5</v>
      </c>
      <c r="E405" s="222">
        <v>2</v>
      </c>
      <c r="F405" s="222">
        <v>20</v>
      </c>
      <c r="H405" s="192">
        <f>F405-F404</f>
        <v>10</v>
      </c>
    </row>
    <row r="406" spans="1:10">
      <c r="A406" s="222">
        <f t="shared" si="22"/>
        <v>403</v>
      </c>
      <c r="B406" s="222">
        <f>Sheet1!$B$2</f>
        <v>123</v>
      </c>
      <c r="C406" s="222">
        <v>5</v>
      </c>
      <c r="D406" s="222">
        <f t="shared" si="19"/>
        <v>5</v>
      </c>
      <c r="E406" s="222">
        <v>3</v>
      </c>
      <c r="F406" s="222">
        <v>30</v>
      </c>
      <c r="H406" s="192">
        <f t="shared" ref="H406:H469" si="23">F406-F405</f>
        <v>10</v>
      </c>
    </row>
    <row r="407" spans="1:10">
      <c r="A407" s="222">
        <f t="shared" si="22"/>
        <v>404</v>
      </c>
      <c r="B407" s="222">
        <f>Sheet1!$B$2</f>
        <v>123</v>
      </c>
      <c r="C407" s="222">
        <v>5</v>
      </c>
      <c r="D407" s="222">
        <f t="shared" si="19"/>
        <v>5</v>
      </c>
      <c r="E407" s="222">
        <v>4</v>
      </c>
      <c r="F407" s="222">
        <v>40</v>
      </c>
      <c r="H407" s="192">
        <f t="shared" si="23"/>
        <v>10</v>
      </c>
    </row>
    <row r="408" spans="1:10">
      <c r="A408" s="222">
        <f t="shared" si="22"/>
        <v>405</v>
      </c>
      <c r="B408" s="222">
        <f>Sheet1!$B$2</f>
        <v>123</v>
      </c>
      <c r="C408" s="222">
        <v>5</v>
      </c>
      <c r="D408" s="222">
        <f t="shared" si="19"/>
        <v>5</v>
      </c>
      <c r="E408" s="222">
        <v>5</v>
      </c>
      <c r="F408" s="222">
        <v>50</v>
      </c>
      <c r="H408" s="192">
        <f t="shared" si="23"/>
        <v>10</v>
      </c>
    </row>
    <row r="409" spans="1:10">
      <c r="A409" s="222">
        <f t="shared" si="22"/>
        <v>406</v>
      </c>
      <c r="B409" s="222">
        <f>Sheet1!$B$2</f>
        <v>123</v>
      </c>
      <c r="C409" s="222">
        <v>5</v>
      </c>
      <c r="D409" s="222">
        <f t="shared" si="19"/>
        <v>5</v>
      </c>
      <c r="E409" s="222">
        <v>6</v>
      </c>
      <c r="F409" s="222">
        <v>60</v>
      </c>
      <c r="H409" s="192">
        <f t="shared" si="23"/>
        <v>10</v>
      </c>
    </row>
    <row r="410" spans="1:10">
      <c r="A410" s="222">
        <f t="shared" si="22"/>
        <v>407</v>
      </c>
      <c r="B410" s="222">
        <f>Sheet1!$B$2</f>
        <v>123</v>
      </c>
      <c r="C410" s="222">
        <v>5</v>
      </c>
      <c r="D410" s="222">
        <f t="shared" si="19"/>
        <v>5</v>
      </c>
      <c r="E410" s="222">
        <v>7</v>
      </c>
      <c r="F410" s="222">
        <v>70</v>
      </c>
      <c r="H410" s="192">
        <f t="shared" si="23"/>
        <v>10</v>
      </c>
    </row>
    <row r="411" spans="1:10">
      <c r="A411" s="222">
        <f t="shared" si="22"/>
        <v>408</v>
      </c>
      <c r="B411" s="222">
        <f>Sheet1!$B$2</f>
        <v>123</v>
      </c>
      <c r="C411" s="222">
        <v>5</v>
      </c>
      <c r="D411" s="222">
        <f t="shared" si="19"/>
        <v>5</v>
      </c>
      <c r="E411" s="222">
        <v>8</v>
      </c>
      <c r="F411" s="222">
        <v>80</v>
      </c>
      <c r="H411" s="192">
        <f t="shared" si="23"/>
        <v>10</v>
      </c>
    </row>
    <row r="412" spans="1:10">
      <c r="A412" s="222">
        <f t="shared" si="22"/>
        <v>409</v>
      </c>
      <c r="B412" s="222">
        <f>Sheet1!$B$2</f>
        <v>123</v>
      </c>
      <c r="C412" s="222">
        <v>5</v>
      </c>
      <c r="D412" s="222">
        <f t="shared" si="19"/>
        <v>5</v>
      </c>
      <c r="E412" s="222">
        <v>9</v>
      </c>
      <c r="F412" s="222">
        <v>90</v>
      </c>
      <c r="H412" s="192">
        <f t="shared" si="23"/>
        <v>10</v>
      </c>
    </row>
    <row r="413" spans="1:10">
      <c r="A413" s="222">
        <f t="shared" si="22"/>
        <v>410</v>
      </c>
      <c r="B413" s="222">
        <f>Sheet1!$B$2</f>
        <v>123</v>
      </c>
      <c r="C413" s="222">
        <v>5</v>
      </c>
      <c r="D413" s="222">
        <f t="shared" si="19"/>
        <v>5</v>
      </c>
      <c r="E413" s="201">
        <v>10</v>
      </c>
      <c r="F413" s="222">
        <v>100</v>
      </c>
      <c r="H413" s="192">
        <f t="shared" si="23"/>
        <v>10</v>
      </c>
    </row>
    <row r="414" spans="1:10">
      <c r="A414" s="222">
        <f t="shared" si="22"/>
        <v>411</v>
      </c>
      <c r="B414" s="222">
        <f>Sheet1!$B$2</f>
        <v>123</v>
      </c>
      <c r="C414" s="222">
        <v>5</v>
      </c>
      <c r="D414" s="222">
        <f t="shared" si="19"/>
        <v>5</v>
      </c>
      <c r="E414" s="222">
        <v>11</v>
      </c>
      <c r="F414" s="222">
        <v>130</v>
      </c>
      <c r="H414" s="192">
        <f t="shared" si="23"/>
        <v>30</v>
      </c>
    </row>
    <row r="415" spans="1:10">
      <c r="A415" s="222">
        <f t="shared" si="22"/>
        <v>412</v>
      </c>
      <c r="B415" s="222">
        <f>Sheet1!$B$2</f>
        <v>123</v>
      </c>
      <c r="C415" s="222">
        <v>5</v>
      </c>
      <c r="D415" s="222">
        <f t="shared" si="19"/>
        <v>5</v>
      </c>
      <c r="E415" s="222">
        <v>12</v>
      </c>
      <c r="F415" s="222">
        <v>160</v>
      </c>
      <c r="H415" s="192">
        <f t="shared" si="23"/>
        <v>30</v>
      </c>
    </row>
    <row r="416" spans="1:10">
      <c r="A416" s="222">
        <f t="shared" si="22"/>
        <v>413</v>
      </c>
      <c r="B416" s="222">
        <f>Sheet1!$B$2</f>
        <v>123</v>
      </c>
      <c r="C416" s="222">
        <v>5</v>
      </c>
      <c r="D416" s="222">
        <f t="shared" si="19"/>
        <v>5</v>
      </c>
      <c r="E416" s="222">
        <v>13</v>
      </c>
      <c r="F416" s="222">
        <v>190</v>
      </c>
      <c r="H416" s="192">
        <f t="shared" si="23"/>
        <v>30</v>
      </c>
    </row>
    <row r="417" spans="1:9">
      <c r="A417" s="222">
        <f t="shared" si="22"/>
        <v>414</v>
      </c>
      <c r="B417" s="222">
        <f>Sheet1!$B$2</f>
        <v>123</v>
      </c>
      <c r="C417" s="222">
        <v>5</v>
      </c>
      <c r="D417" s="222">
        <f t="shared" ref="D417:D480" si="24">C417</f>
        <v>5</v>
      </c>
      <c r="E417" s="222">
        <v>14</v>
      </c>
      <c r="F417" s="222">
        <v>220</v>
      </c>
      <c r="H417" s="192">
        <f t="shared" si="23"/>
        <v>30</v>
      </c>
    </row>
    <row r="418" spans="1:9">
      <c r="A418" s="222">
        <f t="shared" si="22"/>
        <v>415</v>
      </c>
      <c r="B418" s="222">
        <f>Sheet1!$B$2</f>
        <v>123</v>
      </c>
      <c r="C418" s="222">
        <v>5</v>
      </c>
      <c r="D418" s="222">
        <f t="shared" si="24"/>
        <v>5</v>
      </c>
      <c r="E418" s="222">
        <v>15</v>
      </c>
      <c r="F418" s="222">
        <v>250</v>
      </c>
      <c r="H418" s="192">
        <f t="shared" si="23"/>
        <v>30</v>
      </c>
    </row>
    <row r="419" spans="1:9">
      <c r="A419" s="222">
        <f t="shared" si="22"/>
        <v>416</v>
      </c>
      <c r="B419" s="222">
        <f>Sheet1!$B$2</f>
        <v>123</v>
      </c>
      <c r="C419" s="222">
        <v>5</v>
      </c>
      <c r="D419" s="222">
        <f t="shared" si="24"/>
        <v>5</v>
      </c>
      <c r="E419" s="222">
        <v>16</v>
      </c>
      <c r="F419" s="222">
        <v>280</v>
      </c>
      <c r="H419" s="192">
        <f t="shared" si="23"/>
        <v>30</v>
      </c>
    </row>
    <row r="420" spans="1:9">
      <c r="A420" s="222">
        <f t="shared" si="22"/>
        <v>417</v>
      </c>
      <c r="B420" s="222">
        <f>Sheet1!$B$2</f>
        <v>123</v>
      </c>
      <c r="C420" s="222">
        <v>5</v>
      </c>
      <c r="D420" s="222">
        <f t="shared" si="24"/>
        <v>5</v>
      </c>
      <c r="E420" s="222">
        <v>17</v>
      </c>
      <c r="F420" s="222">
        <v>310</v>
      </c>
      <c r="H420" s="192">
        <f t="shared" si="23"/>
        <v>30</v>
      </c>
    </row>
    <row r="421" spans="1:9">
      <c r="A421" s="222">
        <f t="shared" si="22"/>
        <v>418</v>
      </c>
      <c r="B421" s="222">
        <f>Sheet1!$B$2</f>
        <v>123</v>
      </c>
      <c r="C421" s="222">
        <v>5</v>
      </c>
      <c r="D421" s="222">
        <f t="shared" si="24"/>
        <v>5</v>
      </c>
      <c r="E421" s="222">
        <v>18</v>
      </c>
      <c r="F421" s="222">
        <v>340</v>
      </c>
      <c r="H421" s="192">
        <f t="shared" si="23"/>
        <v>30</v>
      </c>
    </row>
    <row r="422" spans="1:9">
      <c r="A422" s="222">
        <f t="shared" si="22"/>
        <v>419</v>
      </c>
      <c r="B422" s="222">
        <f>Sheet1!$B$2</f>
        <v>123</v>
      </c>
      <c r="C422" s="222">
        <v>5</v>
      </c>
      <c r="D422" s="222">
        <f t="shared" si="24"/>
        <v>5</v>
      </c>
      <c r="E422" s="222">
        <v>19</v>
      </c>
      <c r="F422" s="222">
        <v>370</v>
      </c>
      <c r="H422" s="192">
        <f t="shared" si="23"/>
        <v>30</v>
      </c>
    </row>
    <row r="423" spans="1:9">
      <c r="A423" s="222">
        <f t="shared" si="22"/>
        <v>420</v>
      </c>
      <c r="B423" s="222">
        <f>Sheet1!$B$2</f>
        <v>123</v>
      </c>
      <c r="C423" s="222">
        <v>5</v>
      </c>
      <c r="D423" s="222">
        <f t="shared" si="24"/>
        <v>5</v>
      </c>
      <c r="E423" s="201">
        <v>20</v>
      </c>
      <c r="F423" s="222">
        <v>400</v>
      </c>
      <c r="H423" s="192">
        <f t="shared" si="23"/>
        <v>30</v>
      </c>
      <c r="I423" s="283">
        <v>15</v>
      </c>
    </row>
    <row r="424" spans="1:9">
      <c r="A424" s="222">
        <f t="shared" si="22"/>
        <v>421</v>
      </c>
      <c r="B424" s="222">
        <f>Sheet1!$B$2</f>
        <v>123</v>
      </c>
      <c r="C424" s="222">
        <v>5</v>
      </c>
      <c r="D424" s="222">
        <f t="shared" si="24"/>
        <v>5</v>
      </c>
      <c r="E424" s="222">
        <v>21</v>
      </c>
      <c r="F424" s="222">
        <v>450</v>
      </c>
      <c r="H424" s="192">
        <f t="shared" si="23"/>
        <v>50</v>
      </c>
    </row>
    <row r="425" spans="1:9">
      <c r="A425" s="222">
        <f t="shared" si="22"/>
        <v>422</v>
      </c>
      <c r="B425" s="222">
        <f>Sheet1!$B$2</f>
        <v>123</v>
      </c>
      <c r="C425" s="222">
        <v>5</v>
      </c>
      <c r="D425" s="222">
        <f t="shared" si="24"/>
        <v>5</v>
      </c>
      <c r="E425" s="222">
        <v>22</v>
      </c>
      <c r="F425" s="222">
        <v>500</v>
      </c>
      <c r="H425" s="192">
        <f t="shared" si="23"/>
        <v>50</v>
      </c>
    </row>
    <row r="426" spans="1:9">
      <c r="A426" s="222">
        <f t="shared" si="22"/>
        <v>423</v>
      </c>
      <c r="B426" s="222">
        <f>Sheet1!$B$2</f>
        <v>123</v>
      </c>
      <c r="C426" s="222">
        <v>5</v>
      </c>
      <c r="D426" s="222">
        <f t="shared" si="24"/>
        <v>5</v>
      </c>
      <c r="E426" s="222">
        <v>23</v>
      </c>
      <c r="F426" s="222">
        <v>550</v>
      </c>
      <c r="H426" s="192">
        <f t="shared" si="23"/>
        <v>50</v>
      </c>
    </row>
    <row r="427" spans="1:9">
      <c r="A427" s="222">
        <f t="shared" si="22"/>
        <v>424</v>
      </c>
      <c r="B427" s="222">
        <f>Sheet1!$B$2</f>
        <v>123</v>
      </c>
      <c r="C427" s="222">
        <v>5</v>
      </c>
      <c r="D427" s="222">
        <f t="shared" si="24"/>
        <v>5</v>
      </c>
      <c r="E427" s="222">
        <v>24</v>
      </c>
      <c r="F427" s="222">
        <v>600</v>
      </c>
      <c r="H427" s="192">
        <f t="shared" si="23"/>
        <v>50</v>
      </c>
    </row>
    <row r="428" spans="1:9">
      <c r="A428" s="222">
        <f t="shared" si="22"/>
        <v>425</v>
      </c>
      <c r="B428" s="222">
        <f>Sheet1!$B$2</f>
        <v>123</v>
      </c>
      <c r="C428" s="222">
        <v>5</v>
      </c>
      <c r="D428" s="222">
        <f t="shared" si="24"/>
        <v>5</v>
      </c>
      <c r="E428" s="222">
        <v>25</v>
      </c>
      <c r="F428" s="222">
        <v>650</v>
      </c>
      <c r="H428" s="192">
        <f t="shared" si="23"/>
        <v>50</v>
      </c>
    </row>
    <row r="429" spans="1:9">
      <c r="A429" s="222">
        <f t="shared" si="22"/>
        <v>426</v>
      </c>
      <c r="B429" s="222">
        <f>Sheet1!$B$2</f>
        <v>123</v>
      </c>
      <c r="C429" s="222">
        <v>5</v>
      </c>
      <c r="D429" s="222">
        <f t="shared" si="24"/>
        <v>5</v>
      </c>
      <c r="E429" s="222">
        <v>26</v>
      </c>
      <c r="F429" s="222">
        <v>700</v>
      </c>
      <c r="H429" s="192">
        <f t="shared" si="23"/>
        <v>50</v>
      </c>
    </row>
    <row r="430" spans="1:9">
      <c r="A430" s="222">
        <f t="shared" si="22"/>
        <v>427</v>
      </c>
      <c r="B430" s="222">
        <f>Sheet1!$B$2</f>
        <v>123</v>
      </c>
      <c r="C430" s="222">
        <v>5</v>
      </c>
      <c r="D430" s="222">
        <f t="shared" si="24"/>
        <v>5</v>
      </c>
      <c r="E430" s="222">
        <v>27</v>
      </c>
      <c r="F430" s="222">
        <v>750</v>
      </c>
      <c r="H430" s="192">
        <f t="shared" si="23"/>
        <v>50</v>
      </c>
    </row>
    <row r="431" spans="1:9">
      <c r="A431" s="222">
        <f t="shared" si="22"/>
        <v>428</v>
      </c>
      <c r="B431" s="222">
        <f>Sheet1!$B$2</f>
        <v>123</v>
      </c>
      <c r="C431" s="222">
        <v>5</v>
      </c>
      <c r="D431" s="222">
        <f t="shared" si="24"/>
        <v>5</v>
      </c>
      <c r="E431" s="222">
        <v>28</v>
      </c>
      <c r="F431" s="222">
        <v>800</v>
      </c>
      <c r="H431" s="192">
        <f t="shared" si="23"/>
        <v>50</v>
      </c>
    </row>
    <row r="432" spans="1:9">
      <c r="A432" s="222">
        <f t="shared" si="22"/>
        <v>429</v>
      </c>
      <c r="B432" s="222">
        <f>Sheet1!$B$2</f>
        <v>123</v>
      </c>
      <c r="C432" s="222">
        <v>5</v>
      </c>
      <c r="D432" s="222">
        <f t="shared" si="24"/>
        <v>5</v>
      </c>
      <c r="E432" s="222">
        <v>29</v>
      </c>
      <c r="F432" s="222">
        <v>850</v>
      </c>
      <c r="H432" s="192">
        <f t="shared" si="23"/>
        <v>50</v>
      </c>
    </row>
    <row r="433" spans="1:8">
      <c r="A433" s="222">
        <f t="shared" si="22"/>
        <v>430</v>
      </c>
      <c r="B433" s="222">
        <f>Sheet1!$B$2</f>
        <v>123</v>
      </c>
      <c r="C433" s="222">
        <v>5</v>
      </c>
      <c r="D433" s="222">
        <f t="shared" si="24"/>
        <v>5</v>
      </c>
      <c r="E433" s="201">
        <v>30</v>
      </c>
      <c r="F433" s="222">
        <v>900</v>
      </c>
      <c r="H433" s="192">
        <f t="shared" si="23"/>
        <v>50</v>
      </c>
    </row>
    <row r="434" spans="1:8">
      <c r="A434" s="222">
        <f t="shared" si="22"/>
        <v>431</v>
      </c>
      <c r="B434" s="222">
        <f>Sheet1!$B$2</f>
        <v>123</v>
      </c>
      <c r="C434" s="222">
        <v>5</v>
      </c>
      <c r="D434" s="222">
        <f t="shared" si="24"/>
        <v>5</v>
      </c>
      <c r="E434" s="222">
        <v>31</v>
      </c>
      <c r="F434" s="222">
        <v>1000</v>
      </c>
      <c r="H434" s="192">
        <f t="shared" si="23"/>
        <v>100</v>
      </c>
    </row>
    <row r="435" spans="1:8">
      <c r="A435" s="222">
        <f t="shared" si="22"/>
        <v>432</v>
      </c>
      <c r="B435" s="222">
        <f>Sheet1!$B$2</f>
        <v>123</v>
      </c>
      <c r="C435" s="222">
        <v>5</v>
      </c>
      <c r="D435" s="222">
        <f t="shared" si="24"/>
        <v>5</v>
      </c>
      <c r="E435" s="222">
        <v>32</v>
      </c>
      <c r="F435" s="222">
        <v>1100</v>
      </c>
      <c r="H435" s="192">
        <f t="shared" si="23"/>
        <v>100</v>
      </c>
    </row>
    <row r="436" spans="1:8">
      <c r="A436" s="222">
        <f t="shared" si="22"/>
        <v>433</v>
      </c>
      <c r="B436" s="222">
        <f>Sheet1!$B$2</f>
        <v>123</v>
      </c>
      <c r="C436" s="222">
        <v>5</v>
      </c>
      <c r="D436" s="222">
        <f t="shared" si="24"/>
        <v>5</v>
      </c>
      <c r="E436" s="222">
        <v>33</v>
      </c>
      <c r="F436" s="222">
        <v>1200</v>
      </c>
      <c r="H436" s="192">
        <f t="shared" si="23"/>
        <v>100</v>
      </c>
    </row>
    <row r="437" spans="1:8">
      <c r="A437" s="222">
        <f t="shared" si="22"/>
        <v>434</v>
      </c>
      <c r="B437" s="222">
        <f>Sheet1!$B$2</f>
        <v>123</v>
      </c>
      <c r="C437" s="222">
        <v>5</v>
      </c>
      <c r="D437" s="222">
        <f t="shared" si="24"/>
        <v>5</v>
      </c>
      <c r="E437" s="222">
        <v>34</v>
      </c>
      <c r="F437" s="222">
        <v>1300</v>
      </c>
      <c r="H437" s="192">
        <f t="shared" si="23"/>
        <v>100</v>
      </c>
    </row>
    <row r="438" spans="1:8">
      <c r="A438" s="222">
        <f t="shared" si="22"/>
        <v>435</v>
      </c>
      <c r="B438" s="222">
        <f>Sheet1!$B$2</f>
        <v>123</v>
      </c>
      <c r="C438" s="222">
        <v>5</v>
      </c>
      <c r="D438" s="222">
        <f t="shared" si="24"/>
        <v>5</v>
      </c>
      <c r="E438" s="222">
        <v>35</v>
      </c>
      <c r="F438" s="222">
        <v>1400</v>
      </c>
      <c r="H438" s="192">
        <f t="shared" si="23"/>
        <v>100</v>
      </c>
    </row>
    <row r="439" spans="1:8">
      <c r="A439" s="222">
        <f t="shared" si="22"/>
        <v>436</v>
      </c>
      <c r="B439" s="222">
        <f>Sheet1!$B$2</f>
        <v>123</v>
      </c>
      <c r="C439" s="222">
        <v>5</v>
      </c>
      <c r="D439" s="222">
        <f t="shared" si="24"/>
        <v>5</v>
      </c>
      <c r="E439" s="222">
        <v>36</v>
      </c>
      <c r="F439" s="222">
        <v>1500</v>
      </c>
      <c r="H439" s="192">
        <f t="shared" si="23"/>
        <v>100</v>
      </c>
    </row>
    <row r="440" spans="1:8">
      <c r="A440" s="222">
        <f t="shared" si="22"/>
        <v>437</v>
      </c>
      <c r="B440" s="222">
        <f>Sheet1!$B$2</f>
        <v>123</v>
      </c>
      <c r="C440" s="222">
        <v>5</v>
      </c>
      <c r="D440" s="222">
        <f t="shared" si="24"/>
        <v>5</v>
      </c>
      <c r="E440" s="222">
        <v>37</v>
      </c>
      <c r="F440" s="222">
        <v>1600</v>
      </c>
      <c r="H440" s="192">
        <f t="shared" si="23"/>
        <v>100</v>
      </c>
    </row>
    <row r="441" spans="1:8">
      <c r="A441" s="222">
        <f t="shared" si="22"/>
        <v>438</v>
      </c>
      <c r="B441" s="222">
        <f>Sheet1!$B$2</f>
        <v>123</v>
      </c>
      <c r="C441" s="222">
        <v>5</v>
      </c>
      <c r="D441" s="222">
        <f t="shared" si="24"/>
        <v>5</v>
      </c>
      <c r="E441" s="222">
        <v>38</v>
      </c>
      <c r="F441" s="222">
        <v>1700</v>
      </c>
      <c r="H441" s="192">
        <f t="shared" si="23"/>
        <v>100</v>
      </c>
    </row>
    <row r="442" spans="1:8">
      <c r="A442" s="222">
        <f t="shared" si="22"/>
        <v>439</v>
      </c>
      <c r="B442" s="222">
        <f>Sheet1!$B$2</f>
        <v>123</v>
      </c>
      <c r="C442" s="222">
        <v>5</v>
      </c>
      <c r="D442" s="222">
        <f t="shared" si="24"/>
        <v>5</v>
      </c>
      <c r="E442" s="222">
        <v>39</v>
      </c>
      <c r="F442" s="222">
        <v>1800</v>
      </c>
      <c r="H442" s="192">
        <f t="shared" si="23"/>
        <v>100</v>
      </c>
    </row>
    <row r="443" spans="1:8">
      <c r="A443" s="222">
        <f t="shared" si="22"/>
        <v>440</v>
      </c>
      <c r="B443" s="222">
        <f>Sheet1!$B$2</f>
        <v>123</v>
      </c>
      <c r="C443" s="222">
        <v>5</v>
      </c>
      <c r="D443" s="222">
        <f t="shared" si="24"/>
        <v>5</v>
      </c>
      <c r="E443" s="201">
        <v>40</v>
      </c>
      <c r="F443" s="222">
        <v>1900</v>
      </c>
      <c r="H443" s="192">
        <f t="shared" si="23"/>
        <v>100</v>
      </c>
    </row>
    <row r="444" spans="1:8">
      <c r="A444" s="222">
        <f t="shared" si="22"/>
        <v>441</v>
      </c>
      <c r="B444" s="222">
        <f>Sheet1!$B$2</f>
        <v>123</v>
      </c>
      <c r="C444" s="222">
        <v>5</v>
      </c>
      <c r="D444" s="222">
        <f t="shared" si="24"/>
        <v>5</v>
      </c>
      <c r="E444" s="222">
        <v>41</v>
      </c>
      <c r="F444" s="222">
        <v>2000</v>
      </c>
      <c r="H444" s="192">
        <f t="shared" si="23"/>
        <v>100</v>
      </c>
    </row>
    <row r="445" spans="1:8">
      <c r="A445" s="222">
        <f t="shared" si="22"/>
        <v>442</v>
      </c>
      <c r="B445" s="222">
        <f>Sheet1!$B$2</f>
        <v>123</v>
      </c>
      <c r="C445" s="222">
        <v>5</v>
      </c>
      <c r="D445" s="222">
        <f t="shared" si="24"/>
        <v>5</v>
      </c>
      <c r="E445" s="222">
        <v>42</v>
      </c>
      <c r="F445" s="222">
        <v>2150</v>
      </c>
      <c r="H445" s="192">
        <f t="shared" si="23"/>
        <v>150</v>
      </c>
    </row>
    <row r="446" spans="1:8">
      <c r="A446" s="222">
        <f t="shared" si="22"/>
        <v>443</v>
      </c>
      <c r="B446" s="222">
        <f>Sheet1!$B$2</f>
        <v>123</v>
      </c>
      <c r="C446" s="222">
        <v>5</v>
      </c>
      <c r="D446" s="222">
        <f t="shared" si="24"/>
        <v>5</v>
      </c>
      <c r="E446" s="222">
        <v>43</v>
      </c>
      <c r="F446" s="222">
        <v>2300</v>
      </c>
      <c r="H446" s="192">
        <f t="shared" si="23"/>
        <v>150</v>
      </c>
    </row>
    <row r="447" spans="1:8">
      <c r="A447" s="222">
        <f t="shared" si="22"/>
        <v>444</v>
      </c>
      <c r="B447" s="222">
        <f>Sheet1!$B$2</f>
        <v>123</v>
      </c>
      <c r="C447" s="222">
        <v>5</v>
      </c>
      <c r="D447" s="222">
        <f t="shared" si="24"/>
        <v>5</v>
      </c>
      <c r="E447" s="222">
        <v>44</v>
      </c>
      <c r="F447" s="222">
        <v>2450</v>
      </c>
      <c r="H447" s="192">
        <f t="shared" si="23"/>
        <v>150</v>
      </c>
    </row>
    <row r="448" spans="1:8">
      <c r="A448" s="222">
        <f t="shared" si="22"/>
        <v>445</v>
      </c>
      <c r="B448" s="222">
        <f>Sheet1!$B$2</f>
        <v>123</v>
      </c>
      <c r="C448" s="222">
        <v>5</v>
      </c>
      <c r="D448" s="222">
        <f t="shared" si="24"/>
        <v>5</v>
      </c>
      <c r="E448" s="222">
        <v>45</v>
      </c>
      <c r="F448" s="222">
        <v>2600</v>
      </c>
      <c r="H448" s="192">
        <f t="shared" si="23"/>
        <v>150</v>
      </c>
    </row>
    <row r="449" spans="1:9">
      <c r="A449" s="222">
        <f t="shared" si="22"/>
        <v>446</v>
      </c>
      <c r="B449" s="222">
        <f>Sheet1!$B$2</f>
        <v>123</v>
      </c>
      <c r="C449" s="222">
        <v>5</v>
      </c>
      <c r="D449" s="222">
        <f t="shared" si="24"/>
        <v>5</v>
      </c>
      <c r="E449" s="222">
        <v>46</v>
      </c>
      <c r="F449" s="222">
        <v>2750</v>
      </c>
      <c r="H449" s="192">
        <f t="shared" si="23"/>
        <v>150</v>
      </c>
    </row>
    <row r="450" spans="1:9">
      <c r="A450" s="222">
        <f t="shared" si="22"/>
        <v>447</v>
      </c>
      <c r="B450" s="222">
        <f>Sheet1!$B$2</f>
        <v>123</v>
      </c>
      <c r="C450" s="222">
        <v>5</v>
      </c>
      <c r="D450" s="222">
        <f t="shared" si="24"/>
        <v>5</v>
      </c>
      <c r="E450" s="222">
        <v>47</v>
      </c>
      <c r="F450" s="222">
        <v>2900</v>
      </c>
      <c r="H450" s="192">
        <f t="shared" si="23"/>
        <v>150</v>
      </c>
    </row>
    <row r="451" spans="1:9">
      <c r="A451" s="222">
        <f t="shared" si="22"/>
        <v>448</v>
      </c>
      <c r="B451" s="222">
        <f>Sheet1!$B$2</f>
        <v>123</v>
      </c>
      <c r="C451" s="222">
        <v>5</v>
      </c>
      <c r="D451" s="222">
        <f t="shared" si="24"/>
        <v>5</v>
      </c>
      <c r="E451" s="222">
        <v>48</v>
      </c>
      <c r="F451" s="222">
        <v>3050</v>
      </c>
      <c r="H451" s="192">
        <f t="shared" si="23"/>
        <v>150</v>
      </c>
    </row>
    <row r="452" spans="1:9">
      <c r="A452" s="222">
        <f t="shared" si="22"/>
        <v>449</v>
      </c>
      <c r="B452" s="222">
        <f>Sheet1!$B$2</f>
        <v>123</v>
      </c>
      <c r="C452" s="222">
        <v>5</v>
      </c>
      <c r="D452" s="222">
        <f t="shared" si="24"/>
        <v>5</v>
      </c>
      <c r="E452" s="222">
        <v>49</v>
      </c>
      <c r="F452" s="222">
        <v>3200</v>
      </c>
      <c r="H452" s="192">
        <f t="shared" si="23"/>
        <v>150</v>
      </c>
    </row>
    <row r="453" spans="1:9">
      <c r="A453" s="222">
        <f t="shared" si="22"/>
        <v>450</v>
      </c>
      <c r="B453" s="222">
        <f>Sheet1!$B$2</f>
        <v>123</v>
      </c>
      <c r="C453" s="222">
        <v>5</v>
      </c>
      <c r="D453" s="222">
        <f t="shared" si="24"/>
        <v>5</v>
      </c>
      <c r="E453" s="201">
        <v>50</v>
      </c>
      <c r="F453" s="222">
        <v>3350</v>
      </c>
      <c r="H453" s="192">
        <f t="shared" si="23"/>
        <v>150</v>
      </c>
      <c r="I453" s="192">
        <v>30</v>
      </c>
    </row>
    <row r="454" spans="1:9">
      <c r="A454" s="275">
        <f t="shared" si="22"/>
        <v>451</v>
      </c>
      <c r="B454" s="222">
        <f>Sheet1!$B$2</f>
        <v>123</v>
      </c>
      <c r="C454" s="222">
        <v>5</v>
      </c>
      <c r="D454" s="275">
        <f t="shared" si="24"/>
        <v>5</v>
      </c>
      <c r="E454" s="275">
        <v>51</v>
      </c>
      <c r="F454" s="275">
        <v>3500</v>
      </c>
      <c r="H454" s="192">
        <f t="shared" si="23"/>
        <v>150</v>
      </c>
    </row>
    <row r="455" spans="1:9">
      <c r="A455" s="275">
        <f t="shared" si="22"/>
        <v>452</v>
      </c>
      <c r="B455" s="222">
        <f>Sheet1!$B$2</f>
        <v>123</v>
      </c>
      <c r="C455" s="222">
        <v>5</v>
      </c>
      <c r="D455" s="275">
        <f t="shared" si="24"/>
        <v>5</v>
      </c>
      <c r="E455" s="275">
        <v>52</v>
      </c>
      <c r="F455" s="275">
        <v>3650</v>
      </c>
      <c r="H455" s="192">
        <f t="shared" si="23"/>
        <v>150</v>
      </c>
    </row>
    <row r="456" spans="1:9">
      <c r="A456" s="275">
        <f t="shared" si="22"/>
        <v>453</v>
      </c>
      <c r="B456" s="222">
        <f>Sheet1!$B$2</f>
        <v>123</v>
      </c>
      <c r="C456" s="222">
        <v>5</v>
      </c>
      <c r="D456" s="275">
        <f t="shared" si="24"/>
        <v>5</v>
      </c>
      <c r="E456" s="275">
        <v>53</v>
      </c>
      <c r="F456" s="275">
        <v>3800</v>
      </c>
      <c r="H456" s="192">
        <f t="shared" si="23"/>
        <v>150</v>
      </c>
    </row>
    <row r="457" spans="1:9">
      <c r="A457" s="275">
        <f t="shared" si="22"/>
        <v>454</v>
      </c>
      <c r="B457" s="222">
        <f>Sheet1!$B$2</f>
        <v>123</v>
      </c>
      <c r="C457" s="222">
        <v>5</v>
      </c>
      <c r="D457" s="275">
        <f t="shared" si="24"/>
        <v>5</v>
      </c>
      <c r="E457" s="275">
        <v>54</v>
      </c>
      <c r="F457" s="275">
        <v>3950</v>
      </c>
      <c r="H457" s="192">
        <f t="shared" si="23"/>
        <v>150</v>
      </c>
    </row>
    <row r="458" spans="1:9">
      <c r="A458" s="275">
        <f t="shared" si="22"/>
        <v>455</v>
      </c>
      <c r="B458" s="222">
        <f>Sheet1!$B$2</f>
        <v>123</v>
      </c>
      <c r="C458" s="222">
        <v>5</v>
      </c>
      <c r="D458" s="275">
        <f t="shared" si="24"/>
        <v>5</v>
      </c>
      <c r="E458" s="275">
        <v>55</v>
      </c>
      <c r="F458" s="275">
        <v>4100</v>
      </c>
      <c r="H458" s="192">
        <f t="shared" si="23"/>
        <v>150</v>
      </c>
    </row>
    <row r="459" spans="1:9">
      <c r="A459" s="275">
        <f t="shared" si="22"/>
        <v>456</v>
      </c>
      <c r="B459" s="222">
        <f>Sheet1!$B$2</f>
        <v>123</v>
      </c>
      <c r="C459" s="222">
        <v>5</v>
      </c>
      <c r="D459" s="275">
        <f t="shared" si="24"/>
        <v>5</v>
      </c>
      <c r="E459" s="275">
        <v>56</v>
      </c>
      <c r="F459" s="275">
        <v>4250</v>
      </c>
      <c r="H459" s="192">
        <f t="shared" si="23"/>
        <v>150</v>
      </c>
    </row>
    <row r="460" spans="1:9">
      <c r="A460" s="275">
        <f t="shared" si="22"/>
        <v>457</v>
      </c>
      <c r="B460" s="222">
        <f>Sheet1!$B$2</f>
        <v>123</v>
      </c>
      <c r="C460" s="222">
        <v>5</v>
      </c>
      <c r="D460" s="275">
        <f t="shared" si="24"/>
        <v>5</v>
      </c>
      <c r="E460" s="275">
        <v>57</v>
      </c>
      <c r="F460" s="275">
        <v>4400</v>
      </c>
      <c r="H460" s="192">
        <f t="shared" si="23"/>
        <v>150</v>
      </c>
    </row>
    <row r="461" spans="1:9">
      <c r="A461" s="275">
        <f t="shared" si="22"/>
        <v>458</v>
      </c>
      <c r="B461" s="222">
        <f>Sheet1!$B$2</f>
        <v>123</v>
      </c>
      <c r="C461" s="222">
        <v>5</v>
      </c>
      <c r="D461" s="275">
        <f t="shared" si="24"/>
        <v>5</v>
      </c>
      <c r="E461" s="275">
        <v>58</v>
      </c>
      <c r="F461" s="275">
        <v>4550</v>
      </c>
      <c r="H461" s="192">
        <f t="shared" si="23"/>
        <v>150</v>
      </c>
    </row>
    <row r="462" spans="1:9">
      <c r="A462" s="275">
        <f t="shared" si="22"/>
        <v>459</v>
      </c>
      <c r="B462" s="222">
        <f>Sheet1!$B$2</f>
        <v>123</v>
      </c>
      <c r="C462" s="222">
        <v>5</v>
      </c>
      <c r="D462" s="275">
        <f t="shared" si="24"/>
        <v>5</v>
      </c>
      <c r="E462" s="275">
        <v>59</v>
      </c>
      <c r="F462" s="275">
        <v>4700</v>
      </c>
      <c r="H462" s="192">
        <f t="shared" si="23"/>
        <v>150</v>
      </c>
    </row>
    <row r="463" spans="1:9">
      <c r="A463" s="275">
        <f t="shared" si="22"/>
        <v>460</v>
      </c>
      <c r="B463" s="222">
        <f>Sheet1!$B$2</f>
        <v>123</v>
      </c>
      <c r="C463" s="222">
        <v>5</v>
      </c>
      <c r="D463" s="275">
        <f t="shared" si="24"/>
        <v>5</v>
      </c>
      <c r="E463" s="275">
        <v>60</v>
      </c>
      <c r="F463" s="275">
        <v>4850</v>
      </c>
      <c r="H463" s="192">
        <f t="shared" si="23"/>
        <v>150</v>
      </c>
    </row>
    <row r="464" spans="1:9">
      <c r="A464" s="275">
        <f t="shared" si="22"/>
        <v>461</v>
      </c>
      <c r="B464" s="222">
        <f>Sheet1!$B$2</f>
        <v>123</v>
      </c>
      <c r="C464" s="222">
        <v>5</v>
      </c>
      <c r="D464" s="275">
        <f t="shared" si="24"/>
        <v>5</v>
      </c>
      <c r="E464" s="275">
        <v>61</v>
      </c>
      <c r="F464" s="275">
        <v>5000</v>
      </c>
      <c r="H464" s="192">
        <f t="shared" si="23"/>
        <v>150</v>
      </c>
    </row>
    <row r="465" spans="1:8">
      <c r="A465" s="275">
        <f t="shared" si="22"/>
        <v>462</v>
      </c>
      <c r="B465" s="222">
        <f>Sheet1!$B$2</f>
        <v>123</v>
      </c>
      <c r="C465" s="222">
        <v>5</v>
      </c>
      <c r="D465" s="275">
        <f t="shared" si="24"/>
        <v>5</v>
      </c>
      <c r="E465" s="275">
        <v>62</v>
      </c>
      <c r="F465" s="275">
        <v>5300</v>
      </c>
      <c r="H465" s="192">
        <f t="shared" si="23"/>
        <v>300</v>
      </c>
    </row>
    <row r="466" spans="1:8">
      <c r="A466" s="275">
        <f t="shared" si="22"/>
        <v>463</v>
      </c>
      <c r="B466" s="222">
        <f>Sheet1!$B$2</f>
        <v>123</v>
      </c>
      <c r="C466" s="222">
        <v>5</v>
      </c>
      <c r="D466" s="275">
        <f t="shared" si="24"/>
        <v>5</v>
      </c>
      <c r="E466" s="275">
        <v>63</v>
      </c>
      <c r="F466" s="275">
        <v>5600</v>
      </c>
      <c r="H466" s="192">
        <f t="shared" si="23"/>
        <v>300</v>
      </c>
    </row>
    <row r="467" spans="1:8">
      <c r="A467" s="275">
        <f t="shared" si="22"/>
        <v>464</v>
      </c>
      <c r="B467" s="222">
        <f>Sheet1!$B$2</f>
        <v>123</v>
      </c>
      <c r="C467" s="222">
        <v>5</v>
      </c>
      <c r="D467" s="275">
        <f t="shared" si="24"/>
        <v>5</v>
      </c>
      <c r="E467" s="275">
        <v>64</v>
      </c>
      <c r="F467" s="275">
        <v>5900</v>
      </c>
      <c r="H467" s="192">
        <f t="shared" si="23"/>
        <v>300</v>
      </c>
    </row>
    <row r="468" spans="1:8">
      <c r="A468" s="275">
        <f t="shared" si="22"/>
        <v>465</v>
      </c>
      <c r="B468" s="222">
        <f>Sheet1!$B$2</f>
        <v>123</v>
      </c>
      <c r="C468" s="222">
        <v>5</v>
      </c>
      <c r="D468" s="275">
        <f t="shared" si="24"/>
        <v>5</v>
      </c>
      <c r="E468" s="275">
        <v>65</v>
      </c>
      <c r="F468" s="275">
        <v>6200</v>
      </c>
      <c r="H468" s="192">
        <f t="shared" si="23"/>
        <v>300</v>
      </c>
    </row>
    <row r="469" spans="1:8">
      <c r="A469" s="275">
        <f t="shared" ref="A469:A503" si="25">ROW()-3</f>
        <v>466</v>
      </c>
      <c r="B469" s="222">
        <f>Sheet1!$B$2</f>
        <v>123</v>
      </c>
      <c r="C469" s="222">
        <v>5</v>
      </c>
      <c r="D469" s="275">
        <f t="shared" si="24"/>
        <v>5</v>
      </c>
      <c r="E469" s="275">
        <v>66</v>
      </c>
      <c r="F469" s="275">
        <v>6500</v>
      </c>
      <c r="H469" s="192">
        <f t="shared" si="23"/>
        <v>300</v>
      </c>
    </row>
    <row r="470" spans="1:8">
      <c r="A470" s="275">
        <f t="shared" si="25"/>
        <v>467</v>
      </c>
      <c r="B470" s="222">
        <f>Sheet1!$B$2</f>
        <v>123</v>
      </c>
      <c r="C470" s="222">
        <v>5</v>
      </c>
      <c r="D470" s="275">
        <f t="shared" si="24"/>
        <v>5</v>
      </c>
      <c r="E470" s="275">
        <v>67</v>
      </c>
      <c r="F470" s="275">
        <v>6800</v>
      </c>
      <c r="H470" s="192">
        <f t="shared" ref="H470:H503" si="26">F470-F469</f>
        <v>300</v>
      </c>
    </row>
    <row r="471" spans="1:8">
      <c r="A471" s="275">
        <f t="shared" si="25"/>
        <v>468</v>
      </c>
      <c r="B471" s="222">
        <f>Sheet1!$B$2</f>
        <v>123</v>
      </c>
      <c r="C471" s="222">
        <v>5</v>
      </c>
      <c r="D471" s="275">
        <f t="shared" si="24"/>
        <v>5</v>
      </c>
      <c r="E471" s="275">
        <v>68</v>
      </c>
      <c r="F471" s="275">
        <v>7100</v>
      </c>
      <c r="H471" s="192">
        <f t="shared" si="26"/>
        <v>300</v>
      </c>
    </row>
    <row r="472" spans="1:8">
      <c r="A472" s="275">
        <f t="shared" si="25"/>
        <v>469</v>
      </c>
      <c r="B472" s="222">
        <f>Sheet1!$B$2</f>
        <v>123</v>
      </c>
      <c r="C472" s="222">
        <v>5</v>
      </c>
      <c r="D472" s="275">
        <f t="shared" si="24"/>
        <v>5</v>
      </c>
      <c r="E472" s="275">
        <v>69</v>
      </c>
      <c r="F472" s="275">
        <v>7400</v>
      </c>
      <c r="H472" s="192">
        <f t="shared" si="26"/>
        <v>300</v>
      </c>
    </row>
    <row r="473" spans="1:8">
      <c r="A473" s="275">
        <f t="shared" si="25"/>
        <v>470</v>
      </c>
      <c r="B473" s="222">
        <f>Sheet1!$B$2</f>
        <v>123</v>
      </c>
      <c r="C473" s="222">
        <v>5</v>
      </c>
      <c r="D473" s="275">
        <f t="shared" si="24"/>
        <v>5</v>
      </c>
      <c r="E473" s="275">
        <v>70</v>
      </c>
      <c r="F473" s="275">
        <v>7700</v>
      </c>
      <c r="H473" s="192">
        <f t="shared" si="26"/>
        <v>300</v>
      </c>
    </row>
    <row r="474" spans="1:8">
      <c r="A474" s="275">
        <f t="shared" si="25"/>
        <v>471</v>
      </c>
      <c r="B474" s="222">
        <f>Sheet1!$B$2</f>
        <v>123</v>
      </c>
      <c r="C474" s="222">
        <v>5</v>
      </c>
      <c r="D474" s="275">
        <f t="shared" si="24"/>
        <v>5</v>
      </c>
      <c r="E474" s="275">
        <v>71</v>
      </c>
      <c r="F474" s="275">
        <v>8000</v>
      </c>
      <c r="H474" s="192">
        <f t="shared" si="26"/>
        <v>300</v>
      </c>
    </row>
    <row r="475" spans="1:8">
      <c r="A475" s="275">
        <f t="shared" si="25"/>
        <v>472</v>
      </c>
      <c r="B475" s="222">
        <f>Sheet1!$B$2</f>
        <v>123</v>
      </c>
      <c r="C475" s="222">
        <v>5</v>
      </c>
      <c r="D475" s="275">
        <f t="shared" si="24"/>
        <v>5</v>
      </c>
      <c r="E475" s="275">
        <v>72</v>
      </c>
      <c r="F475" s="275">
        <v>8500</v>
      </c>
      <c r="H475" s="192">
        <f t="shared" si="26"/>
        <v>500</v>
      </c>
    </row>
    <row r="476" spans="1:8">
      <c r="A476" s="275">
        <f t="shared" si="25"/>
        <v>473</v>
      </c>
      <c r="B476" s="222">
        <f>Sheet1!$B$2</f>
        <v>123</v>
      </c>
      <c r="C476" s="222">
        <v>5</v>
      </c>
      <c r="D476" s="275">
        <f t="shared" si="24"/>
        <v>5</v>
      </c>
      <c r="E476" s="275">
        <v>73</v>
      </c>
      <c r="F476" s="275">
        <v>9000</v>
      </c>
      <c r="H476" s="192">
        <f t="shared" si="26"/>
        <v>500</v>
      </c>
    </row>
    <row r="477" spans="1:8">
      <c r="A477" s="275">
        <f t="shared" si="25"/>
        <v>474</v>
      </c>
      <c r="B477" s="222">
        <f>Sheet1!$B$2</f>
        <v>123</v>
      </c>
      <c r="C477" s="222">
        <v>5</v>
      </c>
      <c r="D477" s="275">
        <f t="shared" si="24"/>
        <v>5</v>
      </c>
      <c r="E477" s="275">
        <v>74</v>
      </c>
      <c r="F477" s="275">
        <v>9500</v>
      </c>
      <c r="H477" s="192">
        <f t="shared" si="26"/>
        <v>500</v>
      </c>
    </row>
    <row r="478" spans="1:8">
      <c r="A478" s="275">
        <f t="shared" si="25"/>
        <v>475</v>
      </c>
      <c r="B478" s="222">
        <f>Sheet1!$B$2</f>
        <v>123</v>
      </c>
      <c r="C478" s="222">
        <v>5</v>
      </c>
      <c r="D478" s="275">
        <f t="shared" si="24"/>
        <v>5</v>
      </c>
      <c r="E478" s="275">
        <v>75</v>
      </c>
      <c r="F478" s="275">
        <v>10000</v>
      </c>
      <c r="H478" s="192">
        <f t="shared" si="26"/>
        <v>500</v>
      </c>
    </row>
    <row r="479" spans="1:8">
      <c r="A479" s="275">
        <f t="shared" si="25"/>
        <v>476</v>
      </c>
      <c r="B479" s="222">
        <f>Sheet1!$B$2</f>
        <v>123</v>
      </c>
      <c r="C479" s="222">
        <v>5</v>
      </c>
      <c r="D479" s="275">
        <f t="shared" si="24"/>
        <v>5</v>
      </c>
      <c r="E479" s="275">
        <v>76</v>
      </c>
      <c r="F479" s="275">
        <v>10500</v>
      </c>
      <c r="H479" s="192">
        <f t="shared" si="26"/>
        <v>500</v>
      </c>
    </row>
    <row r="480" spans="1:8">
      <c r="A480" s="275">
        <f t="shared" si="25"/>
        <v>477</v>
      </c>
      <c r="B480" s="222">
        <f>Sheet1!$B$2</f>
        <v>123</v>
      </c>
      <c r="C480" s="222">
        <v>5</v>
      </c>
      <c r="D480" s="275">
        <f t="shared" si="24"/>
        <v>5</v>
      </c>
      <c r="E480" s="275">
        <v>77</v>
      </c>
      <c r="F480" s="275">
        <v>11000</v>
      </c>
      <c r="H480" s="192">
        <f t="shared" si="26"/>
        <v>500</v>
      </c>
    </row>
    <row r="481" spans="1:8">
      <c r="A481" s="275">
        <f t="shared" si="25"/>
        <v>478</v>
      </c>
      <c r="B481" s="222">
        <f>Sheet1!$B$2</f>
        <v>123</v>
      </c>
      <c r="C481" s="222">
        <v>5</v>
      </c>
      <c r="D481" s="275">
        <f t="shared" ref="D481:D544" si="27">C481</f>
        <v>5</v>
      </c>
      <c r="E481" s="275">
        <v>78</v>
      </c>
      <c r="F481" s="275">
        <v>11500</v>
      </c>
      <c r="H481" s="192">
        <f t="shared" si="26"/>
        <v>500</v>
      </c>
    </row>
    <row r="482" spans="1:8">
      <c r="A482" s="275">
        <f t="shared" si="25"/>
        <v>479</v>
      </c>
      <c r="B482" s="222">
        <f>Sheet1!$B$2</f>
        <v>123</v>
      </c>
      <c r="C482" s="222">
        <v>5</v>
      </c>
      <c r="D482" s="275">
        <f t="shared" si="27"/>
        <v>5</v>
      </c>
      <c r="E482" s="275">
        <v>79</v>
      </c>
      <c r="F482" s="275">
        <v>12000</v>
      </c>
      <c r="H482" s="192">
        <f t="shared" si="26"/>
        <v>500</v>
      </c>
    </row>
    <row r="483" spans="1:8">
      <c r="A483" s="275">
        <f t="shared" si="25"/>
        <v>480</v>
      </c>
      <c r="B483" s="222">
        <f>Sheet1!$B$2</f>
        <v>123</v>
      </c>
      <c r="C483" s="222">
        <v>5</v>
      </c>
      <c r="D483" s="275">
        <f t="shared" si="27"/>
        <v>5</v>
      </c>
      <c r="E483" s="275">
        <v>80</v>
      </c>
      <c r="F483" s="275">
        <v>12500</v>
      </c>
      <c r="H483" s="192">
        <f t="shared" si="26"/>
        <v>500</v>
      </c>
    </row>
    <row r="484" spans="1:8">
      <c r="A484" s="275">
        <f t="shared" si="25"/>
        <v>481</v>
      </c>
      <c r="B484" s="222">
        <f>Sheet1!$B$2</f>
        <v>123</v>
      </c>
      <c r="C484" s="222">
        <v>5</v>
      </c>
      <c r="D484" s="275">
        <f t="shared" si="27"/>
        <v>5</v>
      </c>
      <c r="E484" s="275">
        <v>81</v>
      </c>
      <c r="F484" s="275">
        <v>13000</v>
      </c>
      <c r="H484" s="192">
        <f t="shared" si="26"/>
        <v>500</v>
      </c>
    </row>
    <row r="485" spans="1:8">
      <c r="A485" s="275">
        <f t="shared" si="25"/>
        <v>482</v>
      </c>
      <c r="B485" s="222">
        <f>Sheet1!$B$2</f>
        <v>123</v>
      </c>
      <c r="C485" s="222">
        <v>5</v>
      </c>
      <c r="D485" s="275">
        <f t="shared" si="27"/>
        <v>5</v>
      </c>
      <c r="E485" s="275">
        <v>82</v>
      </c>
      <c r="F485" s="275">
        <v>13500</v>
      </c>
      <c r="H485" s="192">
        <f t="shared" si="26"/>
        <v>500</v>
      </c>
    </row>
    <row r="486" spans="1:8">
      <c r="A486" s="275">
        <f t="shared" si="25"/>
        <v>483</v>
      </c>
      <c r="B486" s="222">
        <f>Sheet1!$B$2</f>
        <v>123</v>
      </c>
      <c r="C486" s="222">
        <v>5</v>
      </c>
      <c r="D486" s="275">
        <f t="shared" si="27"/>
        <v>5</v>
      </c>
      <c r="E486" s="275">
        <v>83</v>
      </c>
      <c r="F486" s="275">
        <v>14000</v>
      </c>
      <c r="H486" s="192">
        <f t="shared" si="26"/>
        <v>500</v>
      </c>
    </row>
    <row r="487" spans="1:8">
      <c r="A487" s="275">
        <f t="shared" si="25"/>
        <v>484</v>
      </c>
      <c r="B487" s="222">
        <f>Sheet1!$B$2</f>
        <v>123</v>
      </c>
      <c r="C487" s="222">
        <v>5</v>
      </c>
      <c r="D487" s="275">
        <f t="shared" si="27"/>
        <v>5</v>
      </c>
      <c r="E487" s="275">
        <v>84</v>
      </c>
      <c r="F487" s="275">
        <v>14500</v>
      </c>
      <c r="H487" s="192">
        <f t="shared" si="26"/>
        <v>500</v>
      </c>
    </row>
    <row r="488" spans="1:8">
      <c r="A488" s="275">
        <f t="shared" si="25"/>
        <v>485</v>
      </c>
      <c r="B488" s="222">
        <f>Sheet1!$B$2</f>
        <v>123</v>
      </c>
      <c r="C488" s="222">
        <v>5</v>
      </c>
      <c r="D488" s="275">
        <f t="shared" si="27"/>
        <v>5</v>
      </c>
      <c r="E488" s="275">
        <v>85</v>
      </c>
      <c r="F488" s="275">
        <v>15000</v>
      </c>
      <c r="H488" s="192">
        <f t="shared" si="26"/>
        <v>500</v>
      </c>
    </row>
    <row r="489" spans="1:8">
      <c r="A489" s="275">
        <f t="shared" si="25"/>
        <v>486</v>
      </c>
      <c r="B489" s="222">
        <f>Sheet1!$B$2</f>
        <v>123</v>
      </c>
      <c r="C489" s="222">
        <v>5</v>
      </c>
      <c r="D489" s="275">
        <f t="shared" si="27"/>
        <v>5</v>
      </c>
      <c r="E489" s="275">
        <v>86</v>
      </c>
      <c r="F489" s="275">
        <v>15500</v>
      </c>
      <c r="H489" s="192">
        <f t="shared" si="26"/>
        <v>500</v>
      </c>
    </row>
    <row r="490" spans="1:8">
      <c r="A490" s="275">
        <f t="shared" si="25"/>
        <v>487</v>
      </c>
      <c r="B490" s="222">
        <f>Sheet1!$B$2</f>
        <v>123</v>
      </c>
      <c r="C490" s="222">
        <v>5</v>
      </c>
      <c r="D490" s="275">
        <f t="shared" si="27"/>
        <v>5</v>
      </c>
      <c r="E490" s="275">
        <v>87</v>
      </c>
      <c r="F490" s="275">
        <v>16000</v>
      </c>
      <c r="H490" s="192">
        <f t="shared" si="26"/>
        <v>500</v>
      </c>
    </row>
    <row r="491" spans="1:8">
      <c r="A491" s="275">
        <f t="shared" si="25"/>
        <v>488</v>
      </c>
      <c r="B491" s="222">
        <f>Sheet1!$B$2</f>
        <v>123</v>
      </c>
      <c r="C491" s="222">
        <v>5</v>
      </c>
      <c r="D491" s="275">
        <f t="shared" si="27"/>
        <v>5</v>
      </c>
      <c r="E491" s="275">
        <v>88</v>
      </c>
      <c r="F491" s="275">
        <v>16500</v>
      </c>
      <c r="H491" s="192">
        <f t="shared" si="26"/>
        <v>500</v>
      </c>
    </row>
    <row r="492" spans="1:8">
      <c r="A492" s="275">
        <f t="shared" si="25"/>
        <v>489</v>
      </c>
      <c r="B492" s="222">
        <f>Sheet1!$B$2</f>
        <v>123</v>
      </c>
      <c r="C492" s="222">
        <v>5</v>
      </c>
      <c r="D492" s="275">
        <f t="shared" si="27"/>
        <v>5</v>
      </c>
      <c r="E492" s="275">
        <v>89</v>
      </c>
      <c r="F492" s="275">
        <v>17000</v>
      </c>
      <c r="H492" s="192">
        <f t="shared" si="26"/>
        <v>500</v>
      </c>
    </row>
    <row r="493" spans="1:8">
      <c r="A493" s="275">
        <f t="shared" si="25"/>
        <v>490</v>
      </c>
      <c r="B493" s="222">
        <f>Sheet1!$B$2</f>
        <v>123</v>
      </c>
      <c r="C493" s="222">
        <v>5</v>
      </c>
      <c r="D493" s="275">
        <f t="shared" si="27"/>
        <v>5</v>
      </c>
      <c r="E493" s="275">
        <v>90</v>
      </c>
      <c r="F493" s="275">
        <v>17500</v>
      </c>
      <c r="H493" s="192">
        <f t="shared" si="26"/>
        <v>500</v>
      </c>
    </row>
    <row r="494" spans="1:8">
      <c r="A494" s="275">
        <f t="shared" si="25"/>
        <v>491</v>
      </c>
      <c r="B494" s="222">
        <f>Sheet1!$B$2</f>
        <v>123</v>
      </c>
      <c r="C494" s="222">
        <v>5</v>
      </c>
      <c r="D494" s="275">
        <f t="shared" si="27"/>
        <v>5</v>
      </c>
      <c r="E494" s="275">
        <v>91</v>
      </c>
      <c r="F494" s="275">
        <v>18500</v>
      </c>
      <c r="H494" s="192">
        <f t="shared" si="26"/>
        <v>1000</v>
      </c>
    </row>
    <row r="495" spans="1:8">
      <c r="A495" s="275">
        <f t="shared" si="25"/>
        <v>492</v>
      </c>
      <c r="B495" s="222">
        <f>Sheet1!$B$2</f>
        <v>123</v>
      </c>
      <c r="C495" s="222">
        <v>5</v>
      </c>
      <c r="D495" s="275">
        <f t="shared" si="27"/>
        <v>5</v>
      </c>
      <c r="E495" s="275">
        <v>92</v>
      </c>
      <c r="F495" s="275">
        <v>19500</v>
      </c>
      <c r="H495" s="192">
        <f t="shared" si="26"/>
        <v>1000</v>
      </c>
    </row>
    <row r="496" spans="1:8">
      <c r="A496" s="275">
        <f t="shared" si="25"/>
        <v>493</v>
      </c>
      <c r="B496" s="222">
        <f>Sheet1!$B$2</f>
        <v>123</v>
      </c>
      <c r="C496" s="222">
        <v>5</v>
      </c>
      <c r="D496" s="275">
        <f t="shared" si="27"/>
        <v>5</v>
      </c>
      <c r="E496" s="275">
        <v>93</v>
      </c>
      <c r="F496" s="275">
        <v>20500</v>
      </c>
      <c r="H496" s="192">
        <f t="shared" si="26"/>
        <v>1000</v>
      </c>
    </row>
    <row r="497" spans="1:10">
      <c r="A497" s="275">
        <f t="shared" si="25"/>
        <v>494</v>
      </c>
      <c r="B497" s="222">
        <f>Sheet1!$B$2</f>
        <v>123</v>
      </c>
      <c r="C497" s="222">
        <v>5</v>
      </c>
      <c r="D497" s="275">
        <f t="shared" si="27"/>
        <v>5</v>
      </c>
      <c r="E497" s="275">
        <v>94</v>
      </c>
      <c r="F497" s="275">
        <v>21500</v>
      </c>
      <c r="H497" s="192">
        <f t="shared" si="26"/>
        <v>1000</v>
      </c>
    </row>
    <row r="498" spans="1:10">
      <c r="A498" s="275">
        <f t="shared" si="25"/>
        <v>495</v>
      </c>
      <c r="B498" s="222">
        <f>Sheet1!$B$2</f>
        <v>123</v>
      </c>
      <c r="C498" s="222">
        <v>5</v>
      </c>
      <c r="D498" s="275">
        <f t="shared" si="27"/>
        <v>5</v>
      </c>
      <c r="E498" s="275">
        <v>95</v>
      </c>
      <c r="F498" s="275">
        <v>22500</v>
      </c>
      <c r="H498" s="192">
        <f t="shared" si="26"/>
        <v>1000</v>
      </c>
    </row>
    <row r="499" spans="1:10">
      <c r="A499" s="275">
        <f t="shared" si="25"/>
        <v>496</v>
      </c>
      <c r="B499" s="222">
        <f>Sheet1!$B$2</f>
        <v>123</v>
      </c>
      <c r="C499" s="222">
        <v>5</v>
      </c>
      <c r="D499" s="275">
        <f t="shared" si="27"/>
        <v>5</v>
      </c>
      <c r="E499" s="275">
        <v>96</v>
      </c>
      <c r="F499" s="275">
        <v>24000</v>
      </c>
      <c r="H499" s="192">
        <f t="shared" si="26"/>
        <v>1500</v>
      </c>
    </row>
    <row r="500" spans="1:10">
      <c r="A500" s="275">
        <f t="shared" si="25"/>
        <v>497</v>
      </c>
      <c r="B500" s="222">
        <f>Sheet1!$B$2</f>
        <v>123</v>
      </c>
      <c r="C500" s="222">
        <v>5</v>
      </c>
      <c r="D500" s="275">
        <f t="shared" si="27"/>
        <v>5</v>
      </c>
      <c r="E500" s="275">
        <v>97</v>
      </c>
      <c r="F500" s="275">
        <v>26000</v>
      </c>
      <c r="H500" s="192">
        <f t="shared" si="26"/>
        <v>2000</v>
      </c>
    </row>
    <row r="501" spans="1:10">
      <c r="A501" s="275">
        <f t="shared" si="25"/>
        <v>498</v>
      </c>
      <c r="B501" s="222">
        <f>Sheet1!$B$2</f>
        <v>123</v>
      </c>
      <c r="C501" s="222">
        <v>5</v>
      </c>
      <c r="D501" s="275">
        <f t="shared" si="27"/>
        <v>5</v>
      </c>
      <c r="E501" s="275">
        <v>98</v>
      </c>
      <c r="F501" s="275">
        <v>28000</v>
      </c>
      <c r="H501" s="192">
        <f t="shared" si="26"/>
        <v>2000</v>
      </c>
    </row>
    <row r="502" spans="1:10">
      <c r="A502" s="275">
        <f t="shared" si="25"/>
        <v>499</v>
      </c>
      <c r="B502" s="222">
        <f>Sheet1!$B$2</f>
        <v>123</v>
      </c>
      <c r="C502" s="222">
        <v>5</v>
      </c>
      <c r="D502" s="275">
        <f t="shared" si="27"/>
        <v>5</v>
      </c>
      <c r="E502" s="275">
        <v>99</v>
      </c>
      <c r="F502" s="275">
        <v>30000</v>
      </c>
      <c r="H502" s="192">
        <f t="shared" si="26"/>
        <v>2000</v>
      </c>
      <c r="J502" s="192">
        <f>F502/250</f>
        <v>120</v>
      </c>
    </row>
    <row r="503" spans="1:10">
      <c r="A503" s="275">
        <f t="shared" si="25"/>
        <v>500</v>
      </c>
      <c r="B503" s="222">
        <f>Sheet1!$B$2</f>
        <v>123</v>
      </c>
      <c r="C503" s="222">
        <v>5</v>
      </c>
      <c r="D503" s="275">
        <f t="shared" si="27"/>
        <v>5</v>
      </c>
      <c r="E503" s="275">
        <v>100</v>
      </c>
      <c r="F503" s="275">
        <v>32000</v>
      </c>
      <c r="H503" s="192">
        <f t="shared" si="26"/>
        <v>2000</v>
      </c>
    </row>
    <row r="504" spans="1:10">
      <c r="A504" s="222">
        <f>ROW()-3</f>
        <v>501</v>
      </c>
      <c r="B504" s="222">
        <f>Sheet1!$B$2</f>
        <v>123</v>
      </c>
      <c r="C504" s="222">
        <v>6</v>
      </c>
      <c r="D504" s="222">
        <f t="shared" si="27"/>
        <v>6</v>
      </c>
      <c r="E504" s="222">
        <v>1</v>
      </c>
      <c r="F504" s="222">
        <v>10</v>
      </c>
    </row>
    <row r="505" spans="1:10">
      <c r="A505" s="222">
        <f t="shared" ref="A505:A568" si="28">ROW()-3</f>
        <v>502</v>
      </c>
      <c r="B505" s="222">
        <f>Sheet1!$B$2</f>
        <v>123</v>
      </c>
      <c r="C505" s="222">
        <v>6</v>
      </c>
      <c r="D505" s="222">
        <f t="shared" si="27"/>
        <v>6</v>
      </c>
      <c r="E505" s="222">
        <v>2</v>
      </c>
      <c r="F505" s="222">
        <v>20</v>
      </c>
    </row>
    <row r="506" spans="1:10">
      <c r="A506" s="222">
        <f t="shared" si="28"/>
        <v>503</v>
      </c>
      <c r="B506" s="222">
        <f>Sheet1!$B$2</f>
        <v>123</v>
      </c>
      <c r="C506" s="222">
        <v>6</v>
      </c>
      <c r="D506" s="222">
        <f t="shared" si="27"/>
        <v>6</v>
      </c>
      <c r="E506" s="222">
        <v>3</v>
      </c>
      <c r="F506" s="222">
        <v>30</v>
      </c>
    </row>
    <row r="507" spans="1:10">
      <c r="A507" s="222">
        <f t="shared" si="28"/>
        <v>504</v>
      </c>
      <c r="B507" s="222">
        <f>Sheet1!$B$2</f>
        <v>123</v>
      </c>
      <c r="C507" s="222">
        <v>6</v>
      </c>
      <c r="D507" s="222">
        <f t="shared" si="27"/>
        <v>6</v>
      </c>
      <c r="E507" s="222">
        <v>4</v>
      </c>
      <c r="F507" s="222">
        <v>40</v>
      </c>
    </row>
    <row r="508" spans="1:10">
      <c r="A508" s="222">
        <f t="shared" si="28"/>
        <v>505</v>
      </c>
      <c r="B508" s="222">
        <f>Sheet1!$B$2</f>
        <v>123</v>
      </c>
      <c r="C508" s="222">
        <v>6</v>
      </c>
      <c r="D508" s="222">
        <f t="shared" si="27"/>
        <v>6</v>
      </c>
      <c r="E508" s="222">
        <v>5</v>
      </c>
      <c r="F508" s="222">
        <v>50</v>
      </c>
    </row>
    <row r="509" spans="1:10">
      <c r="A509" s="222">
        <f t="shared" si="28"/>
        <v>506</v>
      </c>
      <c r="B509" s="222">
        <f>Sheet1!$B$2</f>
        <v>123</v>
      </c>
      <c r="C509" s="222">
        <v>6</v>
      </c>
      <c r="D509" s="222">
        <f t="shared" si="27"/>
        <v>6</v>
      </c>
      <c r="E509" s="222">
        <v>6</v>
      </c>
      <c r="F509" s="222">
        <v>60</v>
      </c>
    </row>
    <row r="510" spans="1:10">
      <c r="A510" s="222">
        <f t="shared" si="28"/>
        <v>507</v>
      </c>
      <c r="B510" s="222">
        <f>Sheet1!$B$2</f>
        <v>123</v>
      </c>
      <c r="C510" s="222">
        <v>6</v>
      </c>
      <c r="D510" s="222">
        <f t="shared" si="27"/>
        <v>6</v>
      </c>
      <c r="E510" s="222">
        <v>7</v>
      </c>
      <c r="F510" s="222">
        <v>70</v>
      </c>
    </row>
    <row r="511" spans="1:10">
      <c r="A511" s="222">
        <f t="shared" si="28"/>
        <v>508</v>
      </c>
      <c r="B511" s="222">
        <f>Sheet1!$B$2</f>
        <v>123</v>
      </c>
      <c r="C511" s="222">
        <v>6</v>
      </c>
      <c r="D511" s="222">
        <f t="shared" si="27"/>
        <v>6</v>
      </c>
      <c r="E511" s="222">
        <v>8</v>
      </c>
      <c r="F511" s="222">
        <v>80</v>
      </c>
    </row>
    <row r="512" spans="1:10">
      <c r="A512" s="222">
        <f t="shared" si="28"/>
        <v>509</v>
      </c>
      <c r="B512" s="222">
        <f>Sheet1!$B$2</f>
        <v>123</v>
      </c>
      <c r="C512" s="222">
        <v>6</v>
      </c>
      <c r="D512" s="222">
        <f t="shared" si="27"/>
        <v>6</v>
      </c>
      <c r="E512" s="222">
        <v>9</v>
      </c>
      <c r="F512" s="222">
        <v>90</v>
      </c>
    </row>
    <row r="513" spans="1:6">
      <c r="A513" s="222">
        <f t="shared" si="28"/>
        <v>510</v>
      </c>
      <c r="B513" s="222">
        <f>Sheet1!$B$2</f>
        <v>123</v>
      </c>
      <c r="C513" s="222">
        <v>6</v>
      </c>
      <c r="D513" s="222">
        <f t="shared" si="27"/>
        <v>6</v>
      </c>
      <c r="E513" s="201">
        <v>10</v>
      </c>
      <c r="F513" s="222">
        <v>100</v>
      </c>
    </row>
    <row r="514" spans="1:6">
      <c r="A514" s="222">
        <f t="shared" si="28"/>
        <v>511</v>
      </c>
      <c r="B514" s="222">
        <f>Sheet1!$B$2</f>
        <v>123</v>
      </c>
      <c r="C514" s="222">
        <v>6</v>
      </c>
      <c r="D514" s="222">
        <f t="shared" si="27"/>
        <v>6</v>
      </c>
      <c r="E514" s="222">
        <v>11</v>
      </c>
      <c r="F514" s="222">
        <v>130</v>
      </c>
    </row>
    <row r="515" spans="1:6">
      <c r="A515" s="222">
        <f t="shared" si="28"/>
        <v>512</v>
      </c>
      <c r="B515" s="222">
        <f>Sheet1!$B$2</f>
        <v>123</v>
      </c>
      <c r="C515" s="222">
        <v>6</v>
      </c>
      <c r="D515" s="222">
        <f t="shared" si="27"/>
        <v>6</v>
      </c>
      <c r="E515" s="222">
        <v>12</v>
      </c>
      <c r="F515" s="222">
        <v>160</v>
      </c>
    </row>
    <row r="516" spans="1:6">
      <c r="A516" s="222">
        <f t="shared" si="28"/>
        <v>513</v>
      </c>
      <c r="B516" s="222">
        <f>Sheet1!$B$2</f>
        <v>123</v>
      </c>
      <c r="C516" s="222">
        <v>6</v>
      </c>
      <c r="D516" s="222">
        <f t="shared" si="27"/>
        <v>6</v>
      </c>
      <c r="E516" s="222">
        <v>13</v>
      </c>
      <c r="F516" s="222">
        <v>190</v>
      </c>
    </row>
    <row r="517" spans="1:6">
      <c r="A517" s="222">
        <f t="shared" si="28"/>
        <v>514</v>
      </c>
      <c r="B517" s="222">
        <f>Sheet1!$B$2</f>
        <v>123</v>
      </c>
      <c r="C517" s="222">
        <v>6</v>
      </c>
      <c r="D517" s="222">
        <f t="shared" si="27"/>
        <v>6</v>
      </c>
      <c r="E517" s="222">
        <v>14</v>
      </c>
      <c r="F517" s="222">
        <v>220</v>
      </c>
    </row>
    <row r="518" spans="1:6">
      <c r="A518" s="222">
        <f t="shared" si="28"/>
        <v>515</v>
      </c>
      <c r="B518" s="222">
        <f>Sheet1!$B$2</f>
        <v>123</v>
      </c>
      <c r="C518" s="222">
        <v>6</v>
      </c>
      <c r="D518" s="222">
        <f t="shared" si="27"/>
        <v>6</v>
      </c>
      <c r="E518" s="222">
        <v>15</v>
      </c>
      <c r="F518" s="222">
        <v>250</v>
      </c>
    </row>
    <row r="519" spans="1:6">
      <c r="A519" s="222">
        <f t="shared" si="28"/>
        <v>516</v>
      </c>
      <c r="B519" s="222">
        <f>Sheet1!$B$2</f>
        <v>123</v>
      </c>
      <c r="C519" s="222">
        <v>6</v>
      </c>
      <c r="D519" s="222">
        <f t="shared" si="27"/>
        <v>6</v>
      </c>
      <c r="E519" s="222">
        <v>16</v>
      </c>
      <c r="F519" s="222">
        <v>280</v>
      </c>
    </row>
    <row r="520" spans="1:6">
      <c r="A520" s="222">
        <f t="shared" si="28"/>
        <v>517</v>
      </c>
      <c r="B520" s="222">
        <f>Sheet1!$B$2</f>
        <v>123</v>
      </c>
      <c r="C520" s="222">
        <v>6</v>
      </c>
      <c r="D520" s="222">
        <f t="shared" si="27"/>
        <v>6</v>
      </c>
      <c r="E520" s="222">
        <v>17</v>
      </c>
      <c r="F520" s="222">
        <v>310</v>
      </c>
    </row>
    <row r="521" spans="1:6">
      <c r="A521" s="222">
        <f t="shared" si="28"/>
        <v>518</v>
      </c>
      <c r="B521" s="222">
        <f>Sheet1!$B$2</f>
        <v>123</v>
      </c>
      <c r="C521" s="222">
        <v>6</v>
      </c>
      <c r="D521" s="222">
        <f t="shared" si="27"/>
        <v>6</v>
      </c>
      <c r="E521" s="222">
        <v>18</v>
      </c>
      <c r="F521" s="222">
        <v>340</v>
      </c>
    </row>
    <row r="522" spans="1:6">
      <c r="A522" s="222">
        <f t="shared" si="28"/>
        <v>519</v>
      </c>
      <c r="B522" s="222">
        <f>Sheet1!$B$2</f>
        <v>123</v>
      </c>
      <c r="C522" s="222">
        <v>6</v>
      </c>
      <c r="D522" s="222">
        <f t="shared" si="27"/>
        <v>6</v>
      </c>
      <c r="E522" s="222">
        <v>19</v>
      </c>
      <c r="F522" s="222">
        <v>370</v>
      </c>
    </row>
    <row r="523" spans="1:6">
      <c r="A523" s="222">
        <f t="shared" si="28"/>
        <v>520</v>
      </c>
      <c r="B523" s="222">
        <f>Sheet1!$B$2</f>
        <v>123</v>
      </c>
      <c r="C523" s="222">
        <v>6</v>
      </c>
      <c r="D523" s="222">
        <f t="shared" si="27"/>
        <v>6</v>
      </c>
      <c r="E523" s="201">
        <v>20</v>
      </c>
      <c r="F523" s="222">
        <v>400</v>
      </c>
    </row>
    <row r="524" spans="1:6">
      <c r="A524" s="222">
        <f t="shared" si="28"/>
        <v>521</v>
      </c>
      <c r="B524" s="222">
        <f>Sheet1!$B$2</f>
        <v>123</v>
      </c>
      <c r="C524" s="222">
        <v>6</v>
      </c>
      <c r="D524" s="222">
        <f t="shared" si="27"/>
        <v>6</v>
      </c>
      <c r="E524" s="222">
        <v>21</v>
      </c>
      <c r="F524" s="222">
        <v>450</v>
      </c>
    </row>
    <row r="525" spans="1:6">
      <c r="A525" s="222">
        <f t="shared" si="28"/>
        <v>522</v>
      </c>
      <c r="B525" s="222">
        <f>Sheet1!$B$2</f>
        <v>123</v>
      </c>
      <c r="C525" s="222">
        <v>6</v>
      </c>
      <c r="D525" s="222">
        <f t="shared" si="27"/>
        <v>6</v>
      </c>
      <c r="E525" s="222">
        <v>22</v>
      </c>
      <c r="F525" s="222">
        <v>500</v>
      </c>
    </row>
    <row r="526" spans="1:6">
      <c r="A526" s="222">
        <f t="shared" si="28"/>
        <v>523</v>
      </c>
      <c r="B526" s="222">
        <f>Sheet1!$B$2</f>
        <v>123</v>
      </c>
      <c r="C526" s="222">
        <v>6</v>
      </c>
      <c r="D526" s="222">
        <f t="shared" si="27"/>
        <v>6</v>
      </c>
      <c r="E526" s="222">
        <v>23</v>
      </c>
      <c r="F526" s="222">
        <v>550</v>
      </c>
    </row>
    <row r="527" spans="1:6">
      <c r="A527" s="222">
        <f t="shared" si="28"/>
        <v>524</v>
      </c>
      <c r="B527" s="222">
        <f>Sheet1!$B$2</f>
        <v>123</v>
      </c>
      <c r="C527" s="222">
        <v>6</v>
      </c>
      <c r="D527" s="222">
        <f t="shared" si="27"/>
        <v>6</v>
      </c>
      <c r="E527" s="222">
        <v>24</v>
      </c>
      <c r="F527" s="222">
        <v>600</v>
      </c>
    </row>
    <row r="528" spans="1:6">
      <c r="A528" s="222">
        <f t="shared" si="28"/>
        <v>525</v>
      </c>
      <c r="B528" s="222">
        <f>Sheet1!$B$2</f>
        <v>123</v>
      </c>
      <c r="C528" s="222">
        <v>6</v>
      </c>
      <c r="D528" s="222">
        <f t="shared" si="27"/>
        <v>6</v>
      </c>
      <c r="E528" s="222">
        <v>25</v>
      </c>
      <c r="F528" s="222">
        <v>650</v>
      </c>
    </row>
    <row r="529" spans="1:6">
      <c r="A529" s="222">
        <f t="shared" si="28"/>
        <v>526</v>
      </c>
      <c r="B529" s="222">
        <f>Sheet1!$B$2</f>
        <v>123</v>
      </c>
      <c r="C529" s="222">
        <v>6</v>
      </c>
      <c r="D529" s="222">
        <f t="shared" si="27"/>
        <v>6</v>
      </c>
      <c r="E529" s="222">
        <v>26</v>
      </c>
      <c r="F529" s="222">
        <v>700</v>
      </c>
    </row>
    <row r="530" spans="1:6">
      <c r="A530" s="222">
        <f t="shared" si="28"/>
        <v>527</v>
      </c>
      <c r="B530" s="222">
        <f>Sheet1!$B$2</f>
        <v>123</v>
      </c>
      <c r="C530" s="222">
        <v>6</v>
      </c>
      <c r="D530" s="222">
        <f t="shared" si="27"/>
        <v>6</v>
      </c>
      <c r="E530" s="222">
        <v>27</v>
      </c>
      <c r="F530" s="222">
        <v>750</v>
      </c>
    </row>
    <row r="531" spans="1:6">
      <c r="A531" s="222">
        <f t="shared" si="28"/>
        <v>528</v>
      </c>
      <c r="B531" s="222">
        <f>Sheet1!$B$2</f>
        <v>123</v>
      </c>
      <c r="C531" s="222">
        <v>6</v>
      </c>
      <c r="D531" s="222">
        <f t="shared" si="27"/>
        <v>6</v>
      </c>
      <c r="E531" s="222">
        <v>28</v>
      </c>
      <c r="F531" s="222">
        <v>800</v>
      </c>
    </row>
    <row r="532" spans="1:6">
      <c r="A532" s="222">
        <f t="shared" si="28"/>
        <v>529</v>
      </c>
      <c r="B532" s="222">
        <f>Sheet1!$B$2</f>
        <v>123</v>
      </c>
      <c r="C532" s="222">
        <v>6</v>
      </c>
      <c r="D532" s="222">
        <f t="shared" si="27"/>
        <v>6</v>
      </c>
      <c r="E532" s="222">
        <v>29</v>
      </c>
      <c r="F532" s="222">
        <v>850</v>
      </c>
    </row>
    <row r="533" spans="1:6">
      <c r="A533" s="222">
        <f t="shared" si="28"/>
        <v>530</v>
      </c>
      <c r="B533" s="222">
        <f>Sheet1!$B$2</f>
        <v>123</v>
      </c>
      <c r="C533" s="222">
        <v>6</v>
      </c>
      <c r="D533" s="222">
        <f t="shared" si="27"/>
        <v>6</v>
      </c>
      <c r="E533" s="201">
        <v>30</v>
      </c>
      <c r="F533" s="222">
        <v>900</v>
      </c>
    </row>
    <row r="534" spans="1:6">
      <c r="A534" s="222">
        <f t="shared" si="28"/>
        <v>531</v>
      </c>
      <c r="B534" s="222">
        <f>Sheet1!$B$2</f>
        <v>123</v>
      </c>
      <c r="C534" s="222">
        <v>6</v>
      </c>
      <c r="D534" s="222">
        <f t="shared" si="27"/>
        <v>6</v>
      </c>
      <c r="E534" s="222">
        <v>31</v>
      </c>
      <c r="F534" s="222">
        <v>1000</v>
      </c>
    </row>
    <row r="535" spans="1:6">
      <c r="A535" s="222">
        <f t="shared" si="28"/>
        <v>532</v>
      </c>
      <c r="B535" s="222">
        <f>Sheet1!$B$2</f>
        <v>123</v>
      </c>
      <c r="C535" s="222">
        <v>6</v>
      </c>
      <c r="D535" s="222">
        <f t="shared" si="27"/>
        <v>6</v>
      </c>
      <c r="E535" s="222">
        <v>32</v>
      </c>
      <c r="F535" s="222">
        <v>1100</v>
      </c>
    </row>
    <row r="536" spans="1:6">
      <c r="A536" s="222">
        <f t="shared" si="28"/>
        <v>533</v>
      </c>
      <c r="B536" s="222">
        <f>Sheet1!$B$2</f>
        <v>123</v>
      </c>
      <c r="C536" s="222">
        <v>6</v>
      </c>
      <c r="D536" s="222">
        <f t="shared" si="27"/>
        <v>6</v>
      </c>
      <c r="E536" s="222">
        <v>33</v>
      </c>
      <c r="F536" s="222">
        <v>1200</v>
      </c>
    </row>
    <row r="537" spans="1:6">
      <c r="A537" s="222">
        <f t="shared" si="28"/>
        <v>534</v>
      </c>
      <c r="B537" s="222">
        <f>Sheet1!$B$2</f>
        <v>123</v>
      </c>
      <c r="C537" s="222">
        <v>6</v>
      </c>
      <c r="D537" s="222">
        <f t="shared" si="27"/>
        <v>6</v>
      </c>
      <c r="E537" s="222">
        <v>34</v>
      </c>
      <c r="F537" s="222">
        <v>1300</v>
      </c>
    </row>
    <row r="538" spans="1:6">
      <c r="A538" s="222">
        <f t="shared" si="28"/>
        <v>535</v>
      </c>
      <c r="B538" s="222">
        <f>Sheet1!$B$2</f>
        <v>123</v>
      </c>
      <c r="C538" s="222">
        <v>6</v>
      </c>
      <c r="D538" s="222">
        <f t="shared" si="27"/>
        <v>6</v>
      </c>
      <c r="E538" s="222">
        <v>35</v>
      </c>
      <c r="F538" s="222">
        <v>1400</v>
      </c>
    </row>
    <row r="539" spans="1:6">
      <c r="A539" s="222">
        <f t="shared" si="28"/>
        <v>536</v>
      </c>
      <c r="B539" s="222">
        <f>Sheet1!$B$2</f>
        <v>123</v>
      </c>
      <c r="C539" s="222">
        <v>6</v>
      </c>
      <c r="D539" s="222">
        <f t="shared" si="27"/>
        <v>6</v>
      </c>
      <c r="E539" s="222">
        <v>36</v>
      </c>
      <c r="F539" s="222">
        <v>1500</v>
      </c>
    </row>
    <row r="540" spans="1:6">
      <c r="A540" s="222">
        <f t="shared" si="28"/>
        <v>537</v>
      </c>
      <c r="B540" s="222">
        <f>Sheet1!$B$2</f>
        <v>123</v>
      </c>
      <c r="C540" s="222">
        <v>6</v>
      </c>
      <c r="D540" s="222">
        <f t="shared" si="27"/>
        <v>6</v>
      </c>
      <c r="E540" s="222">
        <v>37</v>
      </c>
      <c r="F540" s="222">
        <v>1600</v>
      </c>
    </row>
    <row r="541" spans="1:6">
      <c r="A541" s="222">
        <f t="shared" si="28"/>
        <v>538</v>
      </c>
      <c r="B541" s="222">
        <f>Sheet1!$B$2</f>
        <v>123</v>
      </c>
      <c r="C541" s="222">
        <v>6</v>
      </c>
      <c r="D541" s="222">
        <f t="shared" si="27"/>
        <v>6</v>
      </c>
      <c r="E541" s="222">
        <v>38</v>
      </c>
      <c r="F541" s="222">
        <v>1700</v>
      </c>
    </row>
    <row r="542" spans="1:6">
      <c r="A542" s="222">
        <f t="shared" si="28"/>
        <v>539</v>
      </c>
      <c r="B542" s="222">
        <f>Sheet1!$B$2</f>
        <v>123</v>
      </c>
      <c r="C542" s="222">
        <v>6</v>
      </c>
      <c r="D542" s="222">
        <f t="shared" si="27"/>
        <v>6</v>
      </c>
      <c r="E542" s="222">
        <v>39</v>
      </c>
      <c r="F542" s="222">
        <v>1800</v>
      </c>
    </row>
    <row r="543" spans="1:6">
      <c r="A543" s="222">
        <f t="shared" si="28"/>
        <v>540</v>
      </c>
      <c r="B543" s="222">
        <f>Sheet1!$B$2</f>
        <v>123</v>
      </c>
      <c r="C543" s="222">
        <v>6</v>
      </c>
      <c r="D543" s="222">
        <f t="shared" si="27"/>
        <v>6</v>
      </c>
      <c r="E543" s="201">
        <v>40</v>
      </c>
      <c r="F543" s="222">
        <v>1900</v>
      </c>
    </row>
    <row r="544" spans="1:6">
      <c r="A544" s="222">
        <f t="shared" si="28"/>
        <v>541</v>
      </c>
      <c r="B544" s="222">
        <f>Sheet1!$B$2</f>
        <v>123</v>
      </c>
      <c r="C544" s="222">
        <v>6</v>
      </c>
      <c r="D544" s="222">
        <f t="shared" si="27"/>
        <v>6</v>
      </c>
      <c r="E544" s="222">
        <v>41</v>
      </c>
      <c r="F544" s="222">
        <v>2000</v>
      </c>
    </row>
    <row r="545" spans="1:6">
      <c r="A545" s="222">
        <f t="shared" si="28"/>
        <v>542</v>
      </c>
      <c r="B545" s="222">
        <f>Sheet1!$B$2</f>
        <v>123</v>
      </c>
      <c r="C545" s="222">
        <v>6</v>
      </c>
      <c r="D545" s="222">
        <f t="shared" ref="D545:D608" si="29">C545</f>
        <v>6</v>
      </c>
      <c r="E545" s="222">
        <v>42</v>
      </c>
      <c r="F545" s="222">
        <v>2150</v>
      </c>
    </row>
    <row r="546" spans="1:6">
      <c r="A546" s="222">
        <f t="shared" si="28"/>
        <v>543</v>
      </c>
      <c r="B546" s="222">
        <f>Sheet1!$B$2</f>
        <v>123</v>
      </c>
      <c r="C546" s="222">
        <v>6</v>
      </c>
      <c r="D546" s="222">
        <f t="shared" si="29"/>
        <v>6</v>
      </c>
      <c r="E546" s="222">
        <v>43</v>
      </c>
      <c r="F546" s="222">
        <v>2300</v>
      </c>
    </row>
    <row r="547" spans="1:6">
      <c r="A547" s="222">
        <f t="shared" si="28"/>
        <v>544</v>
      </c>
      <c r="B547" s="222">
        <f>Sheet1!$B$2</f>
        <v>123</v>
      </c>
      <c r="C547" s="222">
        <v>6</v>
      </c>
      <c r="D547" s="222">
        <f t="shared" si="29"/>
        <v>6</v>
      </c>
      <c r="E547" s="222">
        <v>44</v>
      </c>
      <c r="F547" s="222">
        <v>2450</v>
      </c>
    </row>
    <row r="548" spans="1:6">
      <c r="A548" s="222">
        <f t="shared" si="28"/>
        <v>545</v>
      </c>
      <c r="B548" s="222">
        <f>Sheet1!$B$2</f>
        <v>123</v>
      </c>
      <c r="C548" s="222">
        <v>6</v>
      </c>
      <c r="D548" s="222">
        <f t="shared" si="29"/>
        <v>6</v>
      </c>
      <c r="E548" s="222">
        <v>45</v>
      </c>
      <c r="F548" s="222">
        <v>2600</v>
      </c>
    </row>
    <row r="549" spans="1:6">
      <c r="A549" s="222">
        <f t="shared" si="28"/>
        <v>546</v>
      </c>
      <c r="B549" s="222">
        <f>Sheet1!$B$2</f>
        <v>123</v>
      </c>
      <c r="C549" s="222">
        <v>6</v>
      </c>
      <c r="D549" s="222">
        <f t="shared" si="29"/>
        <v>6</v>
      </c>
      <c r="E549" s="222">
        <v>46</v>
      </c>
      <c r="F549" s="222">
        <v>2750</v>
      </c>
    </row>
    <row r="550" spans="1:6">
      <c r="A550" s="222">
        <f t="shared" si="28"/>
        <v>547</v>
      </c>
      <c r="B550" s="222">
        <f>Sheet1!$B$2</f>
        <v>123</v>
      </c>
      <c r="C550" s="222">
        <v>6</v>
      </c>
      <c r="D550" s="222">
        <f t="shared" si="29"/>
        <v>6</v>
      </c>
      <c r="E550" s="222">
        <v>47</v>
      </c>
      <c r="F550" s="222">
        <v>2900</v>
      </c>
    </row>
    <row r="551" spans="1:6">
      <c r="A551" s="222">
        <f t="shared" si="28"/>
        <v>548</v>
      </c>
      <c r="B551" s="222">
        <f>Sheet1!$B$2</f>
        <v>123</v>
      </c>
      <c r="C551" s="222">
        <v>6</v>
      </c>
      <c r="D551" s="222">
        <f t="shared" si="29"/>
        <v>6</v>
      </c>
      <c r="E551" s="222">
        <v>48</v>
      </c>
      <c r="F551" s="222">
        <v>3050</v>
      </c>
    </row>
    <row r="552" spans="1:6">
      <c r="A552" s="222">
        <f t="shared" si="28"/>
        <v>549</v>
      </c>
      <c r="B552" s="222">
        <f>Sheet1!$B$2</f>
        <v>123</v>
      </c>
      <c r="C552" s="222">
        <v>6</v>
      </c>
      <c r="D552" s="222">
        <f t="shared" si="29"/>
        <v>6</v>
      </c>
      <c r="E552" s="222">
        <v>49</v>
      </c>
      <c r="F552" s="222">
        <v>3200</v>
      </c>
    </row>
    <row r="553" spans="1:6">
      <c r="A553" s="222">
        <f t="shared" si="28"/>
        <v>550</v>
      </c>
      <c r="B553" s="222">
        <f>Sheet1!$B$2</f>
        <v>123</v>
      </c>
      <c r="C553" s="222">
        <v>6</v>
      </c>
      <c r="D553" s="222">
        <f t="shared" si="29"/>
        <v>6</v>
      </c>
      <c r="E553" s="201">
        <v>50</v>
      </c>
      <c r="F553" s="222">
        <v>3350</v>
      </c>
    </row>
    <row r="554" spans="1:6">
      <c r="A554" s="275">
        <f t="shared" si="28"/>
        <v>551</v>
      </c>
      <c r="B554" s="222">
        <f>Sheet1!$B$2</f>
        <v>123</v>
      </c>
      <c r="C554" s="222">
        <v>6</v>
      </c>
      <c r="D554" s="275">
        <f t="shared" si="29"/>
        <v>6</v>
      </c>
      <c r="E554" s="275">
        <v>51</v>
      </c>
      <c r="F554" s="275">
        <v>3500</v>
      </c>
    </row>
    <row r="555" spans="1:6">
      <c r="A555" s="275">
        <f t="shared" si="28"/>
        <v>552</v>
      </c>
      <c r="B555" s="222">
        <f>Sheet1!$B$2</f>
        <v>123</v>
      </c>
      <c r="C555" s="222">
        <v>6</v>
      </c>
      <c r="D555" s="275">
        <f t="shared" si="29"/>
        <v>6</v>
      </c>
      <c r="E555" s="275">
        <v>52</v>
      </c>
      <c r="F555" s="275">
        <v>3650</v>
      </c>
    </row>
    <row r="556" spans="1:6">
      <c r="A556" s="275">
        <f t="shared" si="28"/>
        <v>553</v>
      </c>
      <c r="B556" s="222">
        <f>Sheet1!$B$2</f>
        <v>123</v>
      </c>
      <c r="C556" s="222">
        <v>6</v>
      </c>
      <c r="D556" s="275">
        <f t="shared" si="29"/>
        <v>6</v>
      </c>
      <c r="E556" s="275">
        <v>53</v>
      </c>
      <c r="F556" s="275">
        <v>3800</v>
      </c>
    </row>
    <row r="557" spans="1:6">
      <c r="A557" s="275">
        <f t="shared" si="28"/>
        <v>554</v>
      </c>
      <c r="B557" s="222">
        <f>Sheet1!$B$2</f>
        <v>123</v>
      </c>
      <c r="C557" s="222">
        <v>6</v>
      </c>
      <c r="D557" s="275">
        <f t="shared" si="29"/>
        <v>6</v>
      </c>
      <c r="E557" s="275">
        <v>54</v>
      </c>
      <c r="F557" s="275">
        <v>3950</v>
      </c>
    </row>
    <row r="558" spans="1:6">
      <c r="A558" s="275">
        <f t="shared" si="28"/>
        <v>555</v>
      </c>
      <c r="B558" s="222">
        <f>Sheet1!$B$2</f>
        <v>123</v>
      </c>
      <c r="C558" s="222">
        <v>6</v>
      </c>
      <c r="D558" s="275">
        <f t="shared" si="29"/>
        <v>6</v>
      </c>
      <c r="E558" s="275">
        <v>55</v>
      </c>
      <c r="F558" s="275">
        <v>4100</v>
      </c>
    </row>
    <row r="559" spans="1:6">
      <c r="A559" s="275">
        <f t="shared" si="28"/>
        <v>556</v>
      </c>
      <c r="B559" s="222">
        <f>Sheet1!$B$2</f>
        <v>123</v>
      </c>
      <c r="C559" s="222">
        <v>6</v>
      </c>
      <c r="D559" s="275">
        <f t="shared" si="29"/>
        <v>6</v>
      </c>
      <c r="E559" s="275">
        <v>56</v>
      </c>
      <c r="F559" s="275">
        <v>4250</v>
      </c>
    </row>
    <row r="560" spans="1:6">
      <c r="A560" s="275">
        <f t="shared" si="28"/>
        <v>557</v>
      </c>
      <c r="B560" s="222">
        <f>Sheet1!$B$2</f>
        <v>123</v>
      </c>
      <c r="C560" s="222">
        <v>6</v>
      </c>
      <c r="D560" s="275">
        <f t="shared" si="29"/>
        <v>6</v>
      </c>
      <c r="E560" s="275">
        <v>57</v>
      </c>
      <c r="F560" s="275">
        <v>4400</v>
      </c>
    </row>
    <row r="561" spans="1:6">
      <c r="A561" s="275">
        <f t="shared" si="28"/>
        <v>558</v>
      </c>
      <c r="B561" s="222">
        <f>Sheet1!$B$2</f>
        <v>123</v>
      </c>
      <c r="C561" s="222">
        <v>6</v>
      </c>
      <c r="D561" s="275">
        <f t="shared" si="29"/>
        <v>6</v>
      </c>
      <c r="E561" s="275">
        <v>58</v>
      </c>
      <c r="F561" s="275">
        <v>4550</v>
      </c>
    </row>
    <row r="562" spans="1:6">
      <c r="A562" s="275">
        <f t="shared" si="28"/>
        <v>559</v>
      </c>
      <c r="B562" s="222">
        <f>Sheet1!$B$2</f>
        <v>123</v>
      </c>
      <c r="C562" s="222">
        <v>6</v>
      </c>
      <c r="D562" s="275">
        <f t="shared" si="29"/>
        <v>6</v>
      </c>
      <c r="E562" s="275">
        <v>59</v>
      </c>
      <c r="F562" s="275">
        <v>4700</v>
      </c>
    </row>
    <row r="563" spans="1:6">
      <c r="A563" s="275">
        <f t="shared" si="28"/>
        <v>560</v>
      </c>
      <c r="B563" s="222">
        <f>Sheet1!$B$2</f>
        <v>123</v>
      </c>
      <c r="C563" s="222">
        <v>6</v>
      </c>
      <c r="D563" s="275">
        <f t="shared" si="29"/>
        <v>6</v>
      </c>
      <c r="E563" s="275">
        <v>60</v>
      </c>
      <c r="F563" s="275">
        <v>4850</v>
      </c>
    </row>
    <row r="564" spans="1:6">
      <c r="A564" s="275">
        <f t="shared" si="28"/>
        <v>561</v>
      </c>
      <c r="B564" s="222">
        <f>Sheet1!$B$2</f>
        <v>123</v>
      </c>
      <c r="C564" s="222">
        <v>6</v>
      </c>
      <c r="D564" s="275">
        <f t="shared" si="29"/>
        <v>6</v>
      </c>
      <c r="E564" s="275">
        <v>61</v>
      </c>
      <c r="F564" s="275">
        <v>5000</v>
      </c>
    </row>
    <row r="565" spans="1:6">
      <c r="A565" s="275">
        <f t="shared" si="28"/>
        <v>562</v>
      </c>
      <c r="B565" s="222">
        <f>Sheet1!$B$2</f>
        <v>123</v>
      </c>
      <c r="C565" s="222">
        <v>6</v>
      </c>
      <c r="D565" s="275">
        <f t="shared" si="29"/>
        <v>6</v>
      </c>
      <c r="E565" s="275">
        <v>62</v>
      </c>
      <c r="F565" s="275">
        <v>5300</v>
      </c>
    </row>
    <row r="566" spans="1:6">
      <c r="A566" s="275">
        <f t="shared" si="28"/>
        <v>563</v>
      </c>
      <c r="B566" s="222">
        <f>Sheet1!$B$2</f>
        <v>123</v>
      </c>
      <c r="C566" s="222">
        <v>6</v>
      </c>
      <c r="D566" s="275">
        <f t="shared" si="29"/>
        <v>6</v>
      </c>
      <c r="E566" s="275">
        <v>63</v>
      </c>
      <c r="F566" s="275">
        <v>5600</v>
      </c>
    </row>
    <row r="567" spans="1:6">
      <c r="A567" s="275">
        <f t="shared" si="28"/>
        <v>564</v>
      </c>
      <c r="B567" s="222">
        <f>Sheet1!$B$2</f>
        <v>123</v>
      </c>
      <c r="C567" s="222">
        <v>6</v>
      </c>
      <c r="D567" s="275">
        <f t="shared" si="29"/>
        <v>6</v>
      </c>
      <c r="E567" s="275">
        <v>64</v>
      </c>
      <c r="F567" s="275">
        <v>5900</v>
      </c>
    </row>
    <row r="568" spans="1:6">
      <c r="A568" s="275">
        <f t="shared" si="28"/>
        <v>565</v>
      </c>
      <c r="B568" s="222">
        <f>Sheet1!$B$2</f>
        <v>123</v>
      </c>
      <c r="C568" s="222">
        <v>6</v>
      </c>
      <c r="D568" s="275">
        <f t="shared" si="29"/>
        <v>6</v>
      </c>
      <c r="E568" s="275">
        <v>65</v>
      </c>
      <c r="F568" s="275">
        <v>6200</v>
      </c>
    </row>
    <row r="569" spans="1:6">
      <c r="A569" s="275">
        <f t="shared" ref="A569:A603" si="30">ROW()-3</f>
        <v>566</v>
      </c>
      <c r="B569" s="222">
        <f>Sheet1!$B$2</f>
        <v>123</v>
      </c>
      <c r="C569" s="222">
        <v>6</v>
      </c>
      <c r="D569" s="275">
        <f t="shared" si="29"/>
        <v>6</v>
      </c>
      <c r="E569" s="275">
        <v>66</v>
      </c>
      <c r="F569" s="275">
        <v>6500</v>
      </c>
    </row>
    <row r="570" spans="1:6">
      <c r="A570" s="275">
        <f t="shared" si="30"/>
        <v>567</v>
      </c>
      <c r="B570" s="222">
        <f>Sheet1!$B$2</f>
        <v>123</v>
      </c>
      <c r="C570" s="222">
        <v>6</v>
      </c>
      <c r="D570" s="275">
        <f t="shared" si="29"/>
        <v>6</v>
      </c>
      <c r="E570" s="275">
        <v>67</v>
      </c>
      <c r="F570" s="275">
        <v>6800</v>
      </c>
    </row>
    <row r="571" spans="1:6">
      <c r="A571" s="275">
        <f t="shared" si="30"/>
        <v>568</v>
      </c>
      <c r="B571" s="222">
        <f>Sheet1!$B$2</f>
        <v>123</v>
      </c>
      <c r="C571" s="222">
        <v>6</v>
      </c>
      <c r="D571" s="275">
        <f t="shared" si="29"/>
        <v>6</v>
      </c>
      <c r="E571" s="275">
        <v>68</v>
      </c>
      <c r="F571" s="275">
        <v>7100</v>
      </c>
    </row>
    <row r="572" spans="1:6">
      <c r="A572" s="275">
        <f t="shared" si="30"/>
        <v>569</v>
      </c>
      <c r="B572" s="222">
        <f>Sheet1!$B$2</f>
        <v>123</v>
      </c>
      <c r="C572" s="222">
        <v>6</v>
      </c>
      <c r="D572" s="275">
        <f t="shared" si="29"/>
        <v>6</v>
      </c>
      <c r="E572" s="275">
        <v>69</v>
      </c>
      <c r="F572" s="275">
        <v>7400</v>
      </c>
    </row>
    <row r="573" spans="1:6">
      <c r="A573" s="275">
        <f t="shared" si="30"/>
        <v>570</v>
      </c>
      <c r="B573" s="222">
        <f>Sheet1!$B$2</f>
        <v>123</v>
      </c>
      <c r="C573" s="222">
        <v>6</v>
      </c>
      <c r="D573" s="275">
        <f t="shared" si="29"/>
        <v>6</v>
      </c>
      <c r="E573" s="275">
        <v>70</v>
      </c>
      <c r="F573" s="275">
        <v>7700</v>
      </c>
    </row>
    <row r="574" spans="1:6">
      <c r="A574" s="275">
        <f t="shared" si="30"/>
        <v>571</v>
      </c>
      <c r="B574" s="222">
        <f>Sheet1!$B$2</f>
        <v>123</v>
      </c>
      <c r="C574" s="222">
        <v>6</v>
      </c>
      <c r="D574" s="275">
        <f t="shared" si="29"/>
        <v>6</v>
      </c>
      <c r="E574" s="275">
        <v>71</v>
      </c>
      <c r="F574" s="275">
        <v>8000</v>
      </c>
    </row>
    <row r="575" spans="1:6">
      <c r="A575" s="275">
        <f t="shared" si="30"/>
        <v>572</v>
      </c>
      <c r="B575" s="222">
        <f>Sheet1!$B$2</f>
        <v>123</v>
      </c>
      <c r="C575" s="222">
        <v>6</v>
      </c>
      <c r="D575" s="275">
        <f t="shared" si="29"/>
        <v>6</v>
      </c>
      <c r="E575" s="275">
        <v>72</v>
      </c>
      <c r="F575" s="275">
        <v>8500</v>
      </c>
    </row>
    <row r="576" spans="1:6">
      <c r="A576" s="275">
        <f t="shared" si="30"/>
        <v>573</v>
      </c>
      <c r="B576" s="222">
        <f>Sheet1!$B$2</f>
        <v>123</v>
      </c>
      <c r="C576" s="222">
        <v>6</v>
      </c>
      <c r="D576" s="275">
        <f t="shared" si="29"/>
        <v>6</v>
      </c>
      <c r="E576" s="275">
        <v>73</v>
      </c>
      <c r="F576" s="275">
        <v>9000</v>
      </c>
    </row>
    <row r="577" spans="1:6">
      <c r="A577" s="275">
        <f t="shared" si="30"/>
        <v>574</v>
      </c>
      <c r="B577" s="222">
        <f>Sheet1!$B$2</f>
        <v>123</v>
      </c>
      <c r="C577" s="222">
        <v>6</v>
      </c>
      <c r="D577" s="275">
        <f t="shared" si="29"/>
        <v>6</v>
      </c>
      <c r="E577" s="275">
        <v>74</v>
      </c>
      <c r="F577" s="275">
        <v>9500</v>
      </c>
    </row>
    <row r="578" spans="1:6">
      <c r="A578" s="275">
        <f t="shared" si="30"/>
        <v>575</v>
      </c>
      <c r="B578" s="222">
        <f>Sheet1!$B$2</f>
        <v>123</v>
      </c>
      <c r="C578" s="222">
        <v>6</v>
      </c>
      <c r="D578" s="275">
        <f t="shared" si="29"/>
        <v>6</v>
      </c>
      <c r="E578" s="275">
        <v>75</v>
      </c>
      <c r="F578" s="275">
        <v>10000</v>
      </c>
    </row>
    <row r="579" spans="1:6">
      <c r="A579" s="275">
        <f t="shared" si="30"/>
        <v>576</v>
      </c>
      <c r="B579" s="222">
        <f>Sheet1!$B$2</f>
        <v>123</v>
      </c>
      <c r="C579" s="222">
        <v>6</v>
      </c>
      <c r="D579" s="275">
        <f t="shared" si="29"/>
        <v>6</v>
      </c>
      <c r="E579" s="275">
        <v>76</v>
      </c>
      <c r="F579" s="275">
        <v>10500</v>
      </c>
    </row>
    <row r="580" spans="1:6">
      <c r="A580" s="275">
        <f t="shared" si="30"/>
        <v>577</v>
      </c>
      <c r="B580" s="222">
        <f>Sheet1!$B$2</f>
        <v>123</v>
      </c>
      <c r="C580" s="222">
        <v>6</v>
      </c>
      <c r="D580" s="275">
        <f t="shared" si="29"/>
        <v>6</v>
      </c>
      <c r="E580" s="275">
        <v>77</v>
      </c>
      <c r="F580" s="275">
        <v>11000</v>
      </c>
    </row>
    <row r="581" spans="1:6">
      <c r="A581" s="275">
        <f t="shared" si="30"/>
        <v>578</v>
      </c>
      <c r="B581" s="222">
        <f>Sheet1!$B$2</f>
        <v>123</v>
      </c>
      <c r="C581" s="222">
        <v>6</v>
      </c>
      <c r="D581" s="275">
        <f t="shared" si="29"/>
        <v>6</v>
      </c>
      <c r="E581" s="275">
        <v>78</v>
      </c>
      <c r="F581" s="275">
        <v>11500</v>
      </c>
    </row>
    <row r="582" spans="1:6">
      <c r="A582" s="275">
        <f t="shared" si="30"/>
        <v>579</v>
      </c>
      <c r="B582" s="222">
        <f>Sheet1!$B$2</f>
        <v>123</v>
      </c>
      <c r="C582" s="222">
        <v>6</v>
      </c>
      <c r="D582" s="275">
        <f t="shared" si="29"/>
        <v>6</v>
      </c>
      <c r="E582" s="275">
        <v>79</v>
      </c>
      <c r="F582" s="275">
        <v>12000</v>
      </c>
    </row>
    <row r="583" spans="1:6">
      <c r="A583" s="275">
        <f t="shared" si="30"/>
        <v>580</v>
      </c>
      <c r="B583" s="222">
        <f>Sheet1!$B$2</f>
        <v>123</v>
      </c>
      <c r="C583" s="222">
        <v>6</v>
      </c>
      <c r="D583" s="275">
        <f t="shared" si="29"/>
        <v>6</v>
      </c>
      <c r="E583" s="275">
        <v>80</v>
      </c>
      <c r="F583" s="275">
        <v>12500</v>
      </c>
    </row>
    <row r="584" spans="1:6">
      <c r="A584" s="275">
        <f t="shared" si="30"/>
        <v>581</v>
      </c>
      <c r="B584" s="222">
        <f>Sheet1!$B$2</f>
        <v>123</v>
      </c>
      <c r="C584" s="222">
        <v>6</v>
      </c>
      <c r="D584" s="275">
        <f t="shared" si="29"/>
        <v>6</v>
      </c>
      <c r="E584" s="275">
        <v>81</v>
      </c>
      <c r="F584" s="275">
        <v>13000</v>
      </c>
    </row>
    <row r="585" spans="1:6">
      <c r="A585" s="275">
        <f t="shared" si="30"/>
        <v>582</v>
      </c>
      <c r="B585" s="222">
        <f>Sheet1!$B$2</f>
        <v>123</v>
      </c>
      <c r="C585" s="222">
        <v>6</v>
      </c>
      <c r="D585" s="275">
        <f t="shared" si="29"/>
        <v>6</v>
      </c>
      <c r="E585" s="275">
        <v>82</v>
      </c>
      <c r="F585" s="275">
        <v>13500</v>
      </c>
    </row>
    <row r="586" spans="1:6">
      <c r="A586" s="275">
        <f t="shared" si="30"/>
        <v>583</v>
      </c>
      <c r="B586" s="222">
        <f>Sheet1!$B$2</f>
        <v>123</v>
      </c>
      <c r="C586" s="222">
        <v>6</v>
      </c>
      <c r="D586" s="275">
        <f t="shared" si="29"/>
        <v>6</v>
      </c>
      <c r="E586" s="275">
        <v>83</v>
      </c>
      <c r="F586" s="275">
        <v>14000</v>
      </c>
    </row>
    <row r="587" spans="1:6">
      <c r="A587" s="275">
        <f t="shared" si="30"/>
        <v>584</v>
      </c>
      <c r="B587" s="222">
        <f>Sheet1!$B$2</f>
        <v>123</v>
      </c>
      <c r="C587" s="222">
        <v>6</v>
      </c>
      <c r="D587" s="275">
        <f t="shared" si="29"/>
        <v>6</v>
      </c>
      <c r="E587" s="275">
        <v>84</v>
      </c>
      <c r="F587" s="275">
        <v>14500</v>
      </c>
    </row>
    <row r="588" spans="1:6">
      <c r="A588" s="275">
        <f t="shared" si="30"/>
        <v>585</v>
      </c>
      <c r="B588" s="222">
        <f>Sheet1!$B$2</f>
        <v>123</v>
      </c>
      <c r="C588" s="222">
        <v>6</v>
      </c>
      <c r="D588" s="275">
        <f t="shared" si="29"/>
        <v>6</v>
      </c>
      <c r="E588" s="275">
        <v>85</v>
      </c>
      <c r="F588" s="275">
        <v>15000</v>
      </c>
    </row>
    <row r="589" spans="1:6">
      <c r="A589" s="275">
        <f t="shared" si="30"/>
        <v>586</v>
      </c>
      <c r="B589" s="222">
        <f>Sheet1!$B$2</f>
        <v>123</v>
      </c>
      <c r="C589" s="222">
        <v>6</v>
      </c>
      <c r="D589" s="275">
        <f t="shared" si="29"/>
        <v>6</v>
      </c>
      <c r="E589" s="275">
        <v>86</v>
      </c>
      <c r="F589" s="275">
        <v>15500</v>
      </c>
    </row>
    <row r="590" spans="1:6">
      <c r="A590" s="275">
        <f t="shared" si="30"/>
        <v>587</v>
      </c>
      <c r="B590" s="222">
        <f>Sheet1!$B$2</f>
        <v>123</v>
      </c>
      <c r="C590" s="222">
        <v>6</v>
      </c>
      <c r="D590" s="275">
        <f t="shared" si="29"/>
        <v>6</v>
      </c>
      <c r="E590" s="275">
        <v>87</v>
      </c>
      <c r="F590" s="275">
        <v>16000</v>
      </c>
    </row>
    <row r="591" spans="1:6">
      <c r="A591" s="275">
        <f t="shared" si="30"/>
        <v>588</v>
      </c>
      <c r="B591" s="222">
        <f>Sheet1!$B$2</f>
        <v>123</v>
      </c>
      <c r="C591" s="222">
        <v>6</v>
      </c>
      <c r="D591" s="275">
        <f t="shared" si="29"/>
        <v>6</v>
      </c>
      <c r="E591" s="275">
        <v>88</v>
      </c>
      <c r="F591" s="275">
        <v>16500</v>
      </c>
    </row>
    <row r="592" spans="1:6">
      <c r="A592" s="275">
        <f t="shared" si="30"/>
        <v>589</v>
      </c>
      <c r="B592" s="222">
        <f>Sheet1!$B$2</f>
        <v>123</v>
      </c>
      <c r="C592" s="222">
        <v>6</v>
      </c>
      <c r="D592" s="275">
        <f t="shared" si="29"/>
        <v>6</v>
      </c>
      <c r="E592" s="275">
        <v>89</v>
      </c>
      <c r="F592" s="275">
        <v>17000</v>
      </c>
    </row>
    <row r="593" spans="1:6">
      <c r="A593" s="275">
        <f t="shared" si="30"/>
        <v>590</v>
      </c>
      <c r="B593" s="222">
        <f>Sheet1!$B$2</f>
        <v>123</v>
      </c>
      <c r="C593" s="222">
        <v>6</v>
      </c>
      <c r="D593" s="275">
        <f t="shared" si="29"/>
        <v>6</v>
      </c>
      <c r="E593" s="275">
        <v>90</v>
      </c>
      <c r="F593" s="275">
        <v>17500</v>
      </c>
    </row>
    <row r="594" spans="1:6">
      <c r="A594" s="275">
        <f t="shared" si="30"/>
        <v>591</v>
      </c>
      <c r="B594" s="222">
        <f>Sheet1!$B$2</f>
        <v>123</v>
      </c>
      <c r="C594" s="222">
        <v>6</v>
      </c>
      <c r="D594" s="275">
        <f t="shared" si="29"/>
        <v>6</v>
      </c>
      <c r="E594" s="275">
        <v>91</v>
      </c>
      <c r="F594" s="275">
        <v>18500</v>
      </c>
    </row>
    <row r="595" spans="1:6">
      <c r="A595" s="275">
        <f t="shared" si="30"/>
        <v>592</v>
      </c>
      <c r="B595" s="222">
        <f>Sheet1!$B$2</f>
        <v>123</v>
      </c>
      <c r="C595" s="222">
        <v>6</v>
      </c>
      <c r="D595" s="275">
        <f t="shared" si="29"/>
        <v>6</v>
      </c>
      <c r="E595" s="275">
        <v>92</v>
      </c>
      <c r="F595" s="275">
        <v>19500</v>
      </c>
    </row>
    <row r="596" spans="1:6">
      <c r="A596" s="275">
        <f t="shared" si="30"/>
        <v>593</v>
      </c>
      <c r="B596" s="222">
        <f>Sheet1!$B$2</f>
        <v>123</v>
      </c>
      <c r="C596" s="222">
        <v>6</v>
      </c>
      <c r="D596" s="275">
        <f t="shared" si="29"/>
        <v>6</v>
      </c>
      <c r="E596" s="275">
        <v>93</v>
      </c>
      <c r="F596" s="275">
        <v>20500</v>
      </c>
    </row>
    <row r="597" spans="1:6">
      <c r="A597" s="275">
        <f t="shared" si="30"/>
        <v>594</v>
      </c>
      <c r="B597" s="222">
        <f>Sheet1!$B$2</f>
        <v>123</v>
      </c>
      <c r="C597" s="222">
        <v>6</v>
      </c>
      <c r="D597" s="275">
        <f t="shared" si="29"/>
        <v>6</v>
      </c>
      <c r="E597" s="275">
        <v>94</v>
      </c>
      <c r="F597" s="275">
        <v>21500</v>
      </c>
    </row>
    <row r="598" spans="1:6">
      <c r="A598" s="275">
        <f t="shared" si="30"/>
        <v>595</v>
      </c>
      <c r="B598" s="222">
        <f>Sheet1!$B$2</f>
        <v>123</v>
      </c>
      <c r="C598" s="222">
        <v>6</v>
      </c>
      <c r="D598" s="275">
        <f t="shared" si="29"/>
        <v>6</v>
      </c>
      <c r="E598" s="275">
        <v>95</v>
      </c>
      <c r="F598" s="275">
        <v>22500</v>
      </c>
    </row>
    <row r="599" spans="1:6">
      <c r="A599" s="275">
        <f t="shared" si="30"/>
        <v>596</v>
      </c>
      <c r="B599" s="222">
        <f>Sheet1!$B$2</f>
        <v>123</v>
      </c>
      <c r="C599" s="222">
        <v>6</v>
      </c>
      <c r="D599" s="275">
        <f t="shared" si="29"/>
        <v>6</v>
      </c>
      <c r="E599" s="275">
        <v>96</v>
      </c>
      <c r="F599" s="275">
        <v>24000</v>
      </c>
    </row>
    <row r="600" spans="1:6">
      <c r="A600" s="275">
        <f t="shared" si="30"/>
        <v>597</v>
      </c>
      <c r="B600" s="222">
        <f>Sheet1!$B$2</f>
        <v>123</v>
      </c>
      <c r="C600" s="222">
        <v>6</v>
      </c>
      <c r="D600" s="275">
        <f t="shared" si="29"/>
        <v>6</v>
      </c>
      <c r="E600" s="275">
        <v>97</v>
      </c>
      <c r="F600" s="275">
        <v>26000</v>
      </c>
    </row>
    <row r="601" spans="1:6">
      <c r="A601" s="275">
        <f t="shared" si="30"/>
        <v>598</v>
      </c>
      <c r="B601" s="222">
        <f>Sheet1!$B$2</f>
        <v>123</v>
      </c>
      <c r="C601" s="222">
        <v>6</v>
      </c>
      <c r="D601" s="275">
        <f t="shared" si="29"/>
        <v>6</v>
      </c>
      <c r="E601" s="275">
        <v>98</v>
      </c>
      <c r="F601" s="275">
        <v>28000</v>
      </c>
    </row>
    <row r="602" spans="1:6">
      <c r="A602" s="275">
        <f t="shared" si="30"/>
        <v>599</v>
      </c>
      <c r="B602" s="222">
        <f>Sheet1!$B$2</f>
        <v>123</v>
      </c>
      <c r="C602" s="222">
        <v>6</v>
      </c>
      <c r="D602" s="275">
        <f t="shared" si="29"/>
        <v>6</v>
      </c>
      <c r="E602" s="275">
        <v>99</v>
      </c>
      <c r="F602" s="275">
        <v>30000</v>
      </c>
    </row>
    <row r="603" spans="1:6">
      <c r="A603" s="275">
        <f t="shared" si="30"/>
        <v>600</v>
      </c>
      <c r="B603" s="222">
        <f>Sheet1!$B$2</f>
        <v>123</v>
      </c>
      <c r="C603" s="222">
        <v>6</v>
      </c>
      <c r="D603" s="275">
        <f t="shared" si="29"/>
        <v>6</v>
      </c>
      <c r="E603" s="275">
        <v>100</v>
      </c>
      <c r="F603" s="275">
        <v>32000</v>
      </c>
    </row>
    <row r="604" spans="1:6">
      <c r="A604" s="222">
        <f>ROW()-3</f>
        <v>601</v>
      </c>
      <c r="B604" s="222">
        <f>Sheet1!$B$2</f>
        <v>123</v>
      </c>
      <c r="C604" s="222">
        <v>7</v>
      </c>
      <c r="D604" s="222">
        <f t="shared" si="29"/>
        <v>7</v>
      </c>
      <c r="E604" s="222">
        <v>1</v>
      </c>
      <c r="F604" s="222">
        <v>10</v>
      </c>
    </row>
    <row r="605" spans="1:6">
      <c r="A605" s="222">
        <f t="shared" ref="A605:A668" si="31">ROW()-3</f>
        <v>602</v>
      </c>
      <c r="B605" s="222">
        <f>Sheet1!$B$2</f>
        <v>123</v>
      </c>
      <c r="C605" s="222">
        <v>7</v>
      </c>
      <c r="D605" s="222">
        <f t="shared" si="29"/>
        <v>7</v>
      </c>
      <c r="E605" s="222">
        <v>2</v>
      </c>
      <c r="F605" s="222">
        <v>20</v>
      </c>
    </row>
    <row r="606" spans="1:6">
      <c r="A606" s="222">
        <f t="shared" si="31"/>
        <v>603</v>
      </c>
      <c r="B606" s="222">
        <f>Sheet1!$B$2</f>
        <v>123</v>
      </c>
      <c r="C606" s="222">
        <v>7</v>
      </c>
      <c r="D606" s="222">
        <f t="shared" si="29"/>
        <v>7</v>
      </c>
      <c r="E606" s="222">
        <v>3</v>
      </c>
      <c r="F606" s="222">
        <v>30</v>
      </c>
    </row>
    <row r="607" spans="1:6">
      <c r="A607" s="222">
        <f t="shared" si="31"/>
        <v>604</v>
      </c>
      <c r="B607" s="222">
        <f>Sheet1!$B$2</f>
        <v>123</v>
      </c>
      <c r="C607" s="222">
        <v>7</v>
      </c>
      <c r="D607" s="222">
        <f t="shared" si="29"/>
        <v>7</v>
      </c>
      <c r="E607" s="222">
        <v>4</v>
      </c>
      <c r="F607" s="222">
        <v>40</v>
      </c>
    </row>
    <row r="608" spans="1:6">
      <c r="A608" s="222">
        <f t="shared" si="31"/>
        <v>605</v>
      </c>
      <c r="B608" s="222">
        <f>Sheet1!$B$2</f>
        <v>123</v>
      </c>
      <c r="C608" s="222">
        <v>7</v>
      </c>
      <c r="D608" s="222">
        <f t="shared" si="29"/>
        <v>7</v>
      </c>
      <c r="E608" s="222">
        <v>5</v>
      </c>
      <c r="F608" s="222">
        <v>50</v>
      </c>
    </row>
    <row r="609" spans="1:6">
      <c r="A609" s="222">
        <f t="shared" si="31"/>
        <v>606</v>
      </c>
      <c r="B609" s="222">
        <f>Sheet1!$B$2</f>
        <v>123</v>
      </c>
      <c r="C609" s="222">
        <v>7</v>
      </c>
      <c r="D609" s="222">
        <f t="shared" ref="D609:D672" si="32">C609</f>
        <v>7</v>
      </c>
      <c r="E609" s="222">
        <v>6</v>
      </c>
      <c r="F609" s="222">
        <v>60</v>
      </c>
    </row>
    <row r="610" spans="1:6">
      <c r="A610" s="222">
        <f t="shared" si="31"/>
        <v>607</v>
      </c>
      <c r="B610" s="222">
        <f>Sheet1!$B$2</f>
        <v>123</v>
      </c>
      <c r="C610" s="222">
        <v>7</v>
      </c>
      <c r="D610" s="222">
        <f t="shared" si="32"/>
        <v>7</v>
      </c>
      <c r="E610" s="222">
        <v>7</v>
      </c>
      <c r="F610" s="222">
        <v>70</v>
      </c>
    </row>
    <row r="611" spans="1:6">
      <c r="A611" s="222">
        <f t="shared" si="31"/>
        <v>608</v>
      </c>
      <c r="B611" s="222">
        <f>Sheet1!$B$2</f>
        <v>123</v>
      </c>
      <c r="C611" s="222">
        <v>7</v>
      </c>
      <c r="D611" s="222">
        <f t="shared" si="32"/>
        <v>7</v>
      </c>
      <c r="E611" s="222">
        <v>8</v>
      </c>
      <c r="F611" s="222">
        <v>80</v>
      </c>
    </row>
    <row r="612" spans="1:6">
      <c r="A612" s="222">
        <f t="shared" si="31"/>
        <v>609</v>
      </c>
      <c r="B612" s="222">
        <f>Sheet1!$B$2</f>
        <v>123</v>
      </c>
      <c r="C612" s="222">
        <v>7</v>
      </c>
      <c r="D612" s="222">
        <f t="shared" si="32"/>
        <v>7</v>
      </c>
      <c r="E612" s="222">
        <v>9</v>
      </c>
      <c r="F612" s="222">
        <v>90</v>
      </c>
    </row>
    <row r="613" spans="1:6">
      <c r="A613" s="222">
        <f t="shared" si="31"/>
        <v>610</v>
      </c>
      <c r="B613" s="222">
        <f>Sheet1!$B$2</f>
        <v>123</v>
      </c>
      <c r="C613" s="222">
        <v>7</v>
      </c>
      <c r="D613" s="222">
        <f t="shared" si="32"/>
        <v>7</v>
      </c>
      <c r="E613" s="201">
        <v>10</v>
      </c>
      <c r="F613" s="222">
        <v>100</v>
      </c>
    </row>
    <row r="614" spans="1:6">
      <c r="A614" s="222">
        <f t="shared" si="31"/>
        <v>611</v>
      </c>
      <c r="B614" s="222">
        <f>Sheet1!$B$2</f>
        <v>123</v>
      </c>
      <c r="C614" s="222">
        <v>7</v>
      </c>
      <c r="D614" s="222">
        <f t="shared" si="32"/>
        <v>7</v>
      </c>
      <c r="E614" s="222">
        <v>11</v>
      </c>
      <c r="F614" s="222">
        <v>130</v>
      </c>
    </row>
    <row r="615" spans="1:6">
      <c r="A615" s="222">
        <f t="shared" si="31"/>
        <v>612</v>
      </c>
      <c r="B615" s="222">
        <f>Sheet1!$B$2</f>
        <v>123</v>
      </c>
      <c r="C615" s="222">
        <v>7</v>
      </c>
      <c r="D615" s="222">
        <f t="shared" si="32"/>
        <v>7</v>
      </c>
      <c r="E615" s="222">
        <v>12</v>
      </c>
      <c r="F615" s="222">
        <v>160</v>
      </c>
    </row>
    <row r="616" spans="1:6">
      <c r="A616" s="222">
        <f t="shared" si="31"/>
        <v>613</v>
      </c>
      <c r="B616" s="222">
        <f>Sheet1!$B$2</f>
        <v>123</v>
      </c>
      <c r="C616" s="222">
        <v>7</v>
      </c>
      <c r="D616" s="222">
        <f t="shared" si="32"/>
        <v>7</v>
      </c>
      <c r="E616" s="222">
        <v>13</v>
      </c>
      <c r="F616" s="222">
        <v>190</v>
      </c>
    </row>
    <row r="617" spans="1:6">
      <c r="A617" s="222">
        <f t="shared" si="31"/>
        <v>614</v>
      </c>
      <c r="B617" s="222">
        <f>Sheet1!$B$2</f>
        <v>123</v>
      </c>
      <c r="C617" s="222">
        <v>7</v>
      </c>
      <c r="D617" s="222">
        <f t="shared" si="32"/>
        <v>7</v>
      </c>
      <c r="E617" s="222">
        <v>14</v>
      </c>
      <c r="F617" s="222">
        <v>220</v>
      </c>
    </row>
    <row r="618" spans="1:6">
      <c r="A618" s="222">
        <f t="shared" si="31"/>
        <v>615</v>
      </c>
      <c r="B618" s="222">
        <f>Sheet1!$B$2</f>
        <v>123</v>
      </c>
      <c r="C618" s="222">
        <v>7</v>
      </c>
      <c r="D618" s="222">
        <f t="shared" si="32"/>
        <v>7</v>
      </c>
      <c r="E618" s="222">
        <v>15</v>
      </c>
      <c r="F618" s="222">
        <v>250</v>
      </c>
    </row>
    <row r="619" spans="1:6">
      <c r="A619" s="222">
        <f t="shared" si="31"/>
        <v>616</v>
      </c>
      <c r="B619" s="222">
        <f>Sheet1!$B$2</f>
        <v>123</v>
      </c>
      <c r="C619" s="222">
        <v>7</v>
      </c>
      <c r="D619" s="222">
        <f t="shared" si="32"/>
        <v>7</v>
      </c>
      <c r="E619" s="222">
        <v>16</v>
      </c>
      <c r="F619" s="222">
        <v>280</v>
      </c>
    </row>
    <row r="620" spans="1:6">
      <c r="A620" s="222">
        <f t="shared" si="31"/>
        <v>617</v>
      </c>
      <c r="B620" s="222">
        <f>Sheet1!$B$2</f>
        <v>123</v>
      </c>
      <c r="C620" s="222">
        <v>7</v>
      </c>
      <c r="D620" s="222">
        <f t="shared" si="32"/>
        <v>7</v>
      </c>
      <c r="E620" s="222">
        <v>17</v>
      </c>
      <c r="F620" s="222">
        <v>310</v>
      </c>
    </row>
    <row r="621" spans="1:6">
      <c r="A621" s="222">
        <f t="shared" si="31"/>
        <v>618</v>
      </c>
      <c r="B621" s="222">
        <f>Sheet1!$B$2</f>
        <v>123</v>
      </c>
      <c r="C621" s="222">
        <v>7</v>
      </c>
      <c r="D621" s="222">
        <f t="shared" si="32"/>
        <v>7</v>
      </c>
      <c r="E621" s="222">
        <v>18</v>
      </c>
      <c r="F621" s="222">
        <v>340</v>
      </c>
    </row>
    <row r="622" spans="1:6">
      <c r="A622" s="222">
        <f t="shared" si="31"/>
        <v>619</v>
      </c>
      <c r="B622" s="222">
        <f>Sheet1!$B$2</f>
        <v>123</v>
      </c>
      <c r="C622" s="222">
        <v>7</v>
      </c>
      <c r="D622" s="222">
        <f t="shared" si="32"/>
        <v>7</v>
      </c>
      <c r="E622" s="222">
        <v>19</v>
      </c>
      <c r="F622" s="222">
        <v>370</v>
      </c>
    </row>
    <row r="623" spans="1:6">
      <c r="A623" s="222">
        <f t="shared" si="31"/>
        <v>620</v>
      </c>
      <c r="B623" s="222">
        <f>Sheet1!$B$2</f>
        <v>123</v>
      </c>
      <c r="C623" s="222">
        <v>7</v>
      </c>
      <c r="D623" s="222">
        <f t="shared" si="32"/>
        <v>7</v>
      </c>
      <c r="E623" s="201">
        <v>20</v>
      </c>
      <c r="F623" s="222">
        <v>400</v>
      </c>
    </row>
    <row r="624" spans="1:6">
      <c r="A624" s="222">
        <f t="shared" si="31"/>
        <v>621</v>
      </c>
      <c r="B624" s="222">
        <f>Sheet1!$B$2</f>
        <v>123</v>
      </c>
      <c r="C624" s="222">
        <v>7</v>
      </c>
      <c r="D624" s="222">
        <f t="shared" si="32"/>
        <v>7</v>
      </c>
      <c r="E624" s="222">
        <v>21</v>
      </c>
      <c r="F624" s="222">
        <v>450</v>
      </c>
    </row>
    <row r="625" spans="1:6">
      <c r="A625" s="222">
        <f t="shared" si="31"/>
        <v>622</v>
      </c>
      <c r="B625" s="222">
        <f>Sheet1!$B$2</f>
        <v>123</v>
      </c>
      <c r="C625" s="222">
        <v>7</v>
      </c>
      <c r="D625" s="222">
        <f t="shared" si="32"/>
        <v>7</v>
      </c>
      <c r="E625" s="222">
        <v>22</v>
      </c>
      <c r="F625" s="222">
        <v>500</v>
      </c>
    </row>
    <row r="626" spans="1:6">
      <c r="A626" s="222">
        <f t="shared" si="31"/>
        <v>623</v>
      </c>
      <c r="B626" s="222">
        <f>Sheet1!$B$2</f>
        <v>123</v>
      </c>
      <c r="C626" s="222">
        <v>7</v>
      </c>
      <c r="D626" s="222">
        <f t="shared" si="32"/>
        <v>7</v>
      </c>
      <c r="E626" s="222">
        <v>23</v>
      </c>
      <c r="F626" s="222">
        <v>550</v>
      </c>
    </row>
    <row r="627" spans="1:6">
      <c r="A627" s="222">
        <f t="shared" si="31"/>
        <v>624</v>
      </c>
      <c r="B627" s="222">
        <f>Sheet1!$B$2</f>
        <v>123</v>
      </c>
      <c r="C627" s="222">
        <v>7</v>
      </c>
      <c r="D627" s="222">
        <f t="shared" si="32"/>
        <v>7</v>
      </c>
      <c r="E627" s="222">
        <v>24</v>
      </c>
      <c r="F627" s="222">
        <v>600</v>
      </c>
    </row>
    <row r="628" spans="1:6">
      <c r="A628" s="222">
        <f t="shared" si="31"/>
        <v>625</v>
      </c>
      <c r="B628" s="222">
        <f>Sheet1!$B$2</f>
        <v>123</v>
      </c>
      <c r="C628" s="222">
        <v>7</v>
      </c>
      <c r="D628" s="222">
        <f t="shared" si="32"/>
        <v>7</v>
      </c>
      <c r="E628" s="222">
        <v>25</v>
      </c>
      <c r="F628" s="222">
        <v>650</v>
      </c>
    </row>
    <row r="629" spans="1:6">
      <c r="A629" s="222">
        <f t="shared" si="31"/>
        <v>626</v>
      </c>
      <c r="B629" s="222">
        <f>Sheet1!$B$2</f>
        <v>123</v>
      </c>
      <c r="C629" s="222">
        <v>7</v>
      </c>
      <c r="D629" s="222">
        <f t="shared" si="32"/>
        <v>7</v>
      </c>
      <c r="E629" s="222">
        <v>26</v>
      </c>
      <c r="F629" s="222">
        <v>700</v>
      </c>
    </row>
    <row r="630" spans="1:6">
      <c r="A630" s="222">
        <f t="shared" si="31"/>
        <v>627</v>
      </c>
      <c r="B630" s="222">
        <f>Sheet1!$B$2</f>
        <v>123</v>
      </c>
      <c r="C630" s="222">
        <v>7</v>
      </c>
      <c r="D630" s="222">
        <f t="shared" si="32"/>
        <v>7</v>
      </c>
      <c r="E630" s="222">
        <v>27</v>
      </c>
      <c r="F630" s="222">
        <v>750</v>
      </c>
    </row>
    <row r="631" spans="1:6">
      <c r="A631" s="222">
        <f t="shared" si="31"/>
        <v>628</v>
      </c>
      <c r="B631" s="222">
        <f>Sheet1!$B$2</f>
        <v>123</v>
      </c>
      <c r="C631" s="222">
        <v>7</v>
      </c>
      <c r="D631" s="222">
        <f t="shared" si="32"/>
        <v>7</v>
      </c>
      <c r="E631" s="222">
        <v>28</v>
      </c>
      <c r="F631" s="222">
        <v>800</v>
      </c>
    </row>
    <row r="632" spans="1:6">
      <c r="A632" s="222">
        <f t="shared" si="31"/>
        <v>629</v>
      </c>
      <c r="B632" s="222">
        <f>Sheet1!$B$2</f>
        <v>123</v>
      </c>
      <c r="C632" s="222">
        <v>7</v>
      </c>
      <c r="D632" s="222">
        <f t="shared" si="32"/>
        <v>7</v>
      </c>
      <c r="E632" s="222">
        <v>29</v>
      </c>
      <c r="F632" s="222">
        <v>850</v>
      </c>
    </row>
    <row r="633" spans="1:6">
      <c r="A633" s="222">
        <f t="shared" si="31"/>
        <v>630</v>
      </c>
      <c r="B633" s="222">
        <f>Sheet1!$B$2</f>
        <v>123</v>
      </c>
      <c r="C633" s="222">
        <v>7</v>
      </c>
      <c r="D633" s="222">
        <f t="shared" si="32"/>
        <v>7</v>
      </c>
      <c r="E633" s="201">
        <v>30</v>
      </c>
      <c r="F633" s="222">
        <v>900</v>
      </c>
    </row>
    <row r="634" spans="1:6">
      <c r="A634" s="222">
        <f t="shared" si="31"/>
        <v>631</v>
      </c>
      <c r="B634" s="222">
        <f>Sheet1!$B$2</f>
        <v>123</v>
      </c>
      <c r="C634" s="222">
        <v>7</v>
      </c>
      <c r="D634" s="222">
        <f t="shared" si="32"/>
        <v>7</v>
      </c>
      <c r="E634" s="222">
        <v>31</v>
      </c>
      <c r="F634" s="222">
        <v>1000</v>
      </c>
    </row>
    <row r="635" spans="1:6">
      <c r="A635" s="222">
        <f t="shared" si="31"/>
        <v>632</v>
      </c>
      <c r="B635" s="222">
        <f>Sheet1!$B$2</f>
        <v>123</v>
      </c>
      <c r="C635" s="222">
        <v>7</v>
      </c>
      <c r="D635" s="222">
        <f t="shared" si="32"/>
        <v>7</v>
      </c>
      <c r="E635" s="222">
        <v>32</v>
      </c>
      <c r="F635" s="222">
        <v>1100</v>
      </c>
    </row>
    <row r="636" spans="1:6">
      <c r="A636" s="222">
        <f t="shared" si="31"/>
        <v>633</v>
      </c>
      <c r="B636" s="222">
        <f>Sheet1!$B$2</f>
        <v>123</v>
      </c>
      <c r="C636" s="222">
        <v>7</v>
      </c>
      <c r="D636" s="222">
        <f t="shared" si="32"/>
        <v>7</v>
      </c>
      <c r="E636" s="222">
        <v>33</v>
      </c>
      <c r="F636" s="222">
        <v>1200</v>
      </c>
    </row>
    <row r="637" spans="1:6">
      <c r="A637" s="222">
        <f t="shared" si="31"/>
        <v>634</v>
      </c>
      <c r="B637" s="222">
        <f>Sheet1!$B$2</f>
        <v>123</v>
      </c>
      <c r="C637" s="222">
        <v>7</v>
      </c>
      <c r="D637" s="222">
        <f t="shared" si="32"/>
        <v>7</v>
      </c>
      <c r="E637" s="222">
        <v>34</v>
      </c>
      <c r="F637" s="222">
        <v>1300</v>
      </c>
    </row>
    <row r="638" spans="1:6">
      <c r="A638" s="222">
        <f t="shared" si="31"/>
        <v>635</v>
      </c>
      <c r="B638" s="222">
        <f>Sheet1!$B$2</f>
        <v>123</v>
      </c>
      <c r="C638" s="222">
        <v>7</v>
      </c>
      <c r="D638" s="222">
        <f t="shared" si="32"/>
        <v>7</v>
      </c>
      <c r="E638" s="222">
        <v>35</v>
      </c>
      <c r="F638" s="222">
        <v>1400</v>
      </c>
    </row>
    <row r="639" spans="1:6">
      <c r="A639" s="222">
        <f t="shared" si="31"/>
        <v>636</v>
      </c>
      <c r="B639" s="222">
        <f>Sheet1!$B$2</f>
        <v>123</v>
      </c>
      <c r="C639" s="222">
        <v>7</v>
      </c>
      <c r="D639" s="222">
        <f t="shared" si="32"/>
        <v>7</v>
      </c>
      <c r="E639" s="222">
        <v>36</v>
      </c>
      <c r="F639" s="222">
        <v>1500</v>
      </c>
    </row>
    <row r="640" spans="1:6">
      <c r="A640" s="222">
        <f t="shared" si="31"/>
        <v>637</v>
      </c>
      <c r="B640" s="222">
        <f>Sheet1!$B$2</f>
        <v>123</v>
      </c>
      <c r="C640" s="222">
        <v>7</v>
      </c>
      <c r="D640" s="222">
        <f t="shared" si="32"/>
        <v>7</v>
      </c>
      <c r="E640" s="222">
        <v>37</v>
      </c>
      <c r="F640" s="222">
        <v>1600</v>
      </c>
    </row>
    <row r="641" spans="1:6">
      <c r="A641" s="222">
        <f t="shared" si="31"/>
        <v>638</v>
      </c>
      <c r="B641" s="222">
        <f>Sheet1!$B$2</f>
        <v>123</v>
      </c>
      <c r="C641" s="222">
        <v>7</v>
      </c>
      <c r="D641" s="222">
        <f t="shared" si="32"/>
        <v>7</v>
      </c>
      <c r="E641" s="222">
        <v>38</v>
      </c>
      <c r="F641" s="222">
        <v>1700</v>
      </c>
    </row>
    <row r="642" spans="1:6">
      <c r="A642" s="222">
        <f t="shared" si="31"/>
        <v>639</v>
      </c>
      <c r="B642" s="222">
        <f>Sheet1!$B$2</f>
        <v>123</v>
      </c>
      <c r="C642" s="222">
        <v>7</v>
      </c>
      <c r="D642" s="222">
        <f t="shared" si="32"/>
        <v>7</v>
      </c>
      <c r="E642" s="222">
        <v>39</v>
      </c>
      <c r="F642" s="222">
        <v>1800</v>
      </c>
    </row>
    <row r="643" spans="1:6">
      <c r="A643" s="222">
        <f t="shared" si="31"/>
        <v>640</v>
      </c>
      <c r="B643" s="222">
        <f>Sheet1!$B$2</f>
        <v>123</v>
      </c>
      <c r="C643" s="222">
        <v>7</v>
      </c>
      <c r="D643" s="222">
        <f t="shared" si="32"/>
        <v>7</v>
      </c>
      <c r="E643" s="201">
        <v>40</v>
      </c>
      <c r="F643" s="222">
        <v>1900</v>
      </c>
    </row>
    <row r="644" spans="1:6">
      <c r="A644" s="222">
        <f t="shared" si="31"/>
        <v>641</v>
      </c>
      <c r="B644" s="222">
        <f>Sheet1!$B$2</f>
        <v>123</v>
      </c>
      <c r="C644" s="222">
        <v>7</v>
      </c>
      <c r="D644" s="222">
        <f t="shared" si="32"/>
        <v>7</v>
      </c>
      <c r="E644" s="222">
        <v>41</v>
      </c>
      <c r="F644" s="222">
        <v>2000</v>
      </c>
    </row>
    <row r="645" spans="1:6">
      <c r="A645" s="222">
        <f t="shared" si="31"/>
        <v>642</v>
      </c>
      <c r="B645" s="222">
        <f>Sheet1!$B$2</f>
        <v>123</v>
      </c>
      <c r="C645" s="222">
        <v>7</v>
      </c>
      <c r="D645" s="222">
        <f t="shared" si="32"/>
        <v>7</v>
      </c>
      <c r="E645" s="222">
        <v>42</v>
      </c>
      <c r="F645" s="222">
        <v>2150</v>
      </c>
    </row>
    <row r="646" spans="1:6">
      <c r="A646" s="222">
        <f t="shared" si="31"/>
        <v>643</v>
      </c>
      <c r="B646" s="222">
        <f>Sheet1!$B$2</f>
        <v>123</v>
      </c>
      <c r="C646" s="222">
        <v>7</v>
      </c>
      <c r="D646" s="222">
        <f t="shared" si="32"/>
        <v>7</v>
      </c>
      <c r="E646" s="222">
        <v>43</v>
      </c>
      <c r="F646" s="222">
        <v>2300</v>
      </c>
    </row>
    <row r="647" spans="1:6">
      <c r="A647" s="222">
        <f t="shared" si="31"/>
        <v>644</v>
      </c>
      <c r="B647" s="222">
        <f>Sheet1!$B$2</f>
        <v>123</v>
      </c>
      <c r="C647" s="222">
        <v>7</v>
      </c>
      <c r="D647" s="222">
        <f t="shared" si="32"/>
        <v>7</v>
      </c>
      <c r="E647" s="222">
        <v>44</v>
      </c>
      <c r="F647" s="222">
        <v>2450</v>
      </c>
    </row>
    <row r="648" spans="1:6">
      <c r="A648" s="222">
        <f t="shared" si="31"/>
        <v>645</v>
      </c>
      <c r="B648" s="222">
        <f>Sheet1!$B$2</f>
        <v>123</v>
      </c>
      <c r="C648" s="222">
        <v>7</v>
      </c>
      <c r="D648" s="222">
        <f t="shared" si="32"/>
        <v>7</v>
      </c>
      <c r="E648" s="222">
        <v>45</v>
      </c>
      <c r="F648" s="222">
        <v>2600</v>
      </c>
    </row>
    <row r="649" spans="1:6">
      <c r="A649" s="222">
        <f t="shared" si="31"/>
        <v>646</v>
      </c>
      <c r="B649" s="222">
        <f>Sheet1!$B$2</f>
        <v>123</v>
      </c>
      <c r="C649" s="222">
        <v>7</v>
      </c>
      <c r="D649" s="222">
        <f t="shared" si="32"/>
        <v>7</v>
      </c>
      <c r="E649" s="222">
        <v>46</v>
      </c>
      <c r="F649" s="222">
        <v>2750</v>
      </c>
    </row>
    <row r="650" spans="1:6">
      <c r="A650" s="222">
        <f t="shared" si="31"/>
        <v>647</v>
      </c>
      <c r="B650" s="222">
        <f>Sheet1!$B$2</f>
        <v>123</v>
      </c>
      <c r="C650" s="222">
        <v>7</v>
      </c>
      <c r="D650" s="222">
        <f t="shared" si="32"/>
        <v>7</v>
      </c>
      <c r="E650" s="222">
        <v>47</v>
      </c>
      <c r="F650" s="222">
        <v>2900</v>
      </c>
    </row>
    <row r="651" spans="1:6">
      <c r="A651" s="222">
        <f t="shared" si="31"/>
        <v>648</v>
      </c>
      <c r="B651" s="222">
        <f>Sheet1!$B$2</f>
        <v>123</v>
      </c>
      <c r="C651" s="222">
        <v>7</v>
      </c>
      <c r="D651" s="222">
        <f t="shared" si="32"/>
        <v>7</v>
      </c>
      <c r="E651" s="222">
        <v>48</v>
      </c>
      <c r="F651" s="222">
        <v>3050</v>
      </c>
    </row>
    <row r="652" spans="1:6">
      <c r="A652" s="222">
        <f t="shared" si="31"/>
        <v>649</v>
      </c>
      <c r="B652" s="222">
        <f>Sheet1!$B$2</f>
        <v>123</v>
      </c>
      <c r="C652" s="222">
        <v>7</v>
      </c>
      <c r="D652" s="222">
        <f t="shared" si="32"/>
        <v>7</v>
      </c>
      <c r="E652" s="222">
        <v>49</v>
      </c>
      <c r="F652" s="222">
        <v>3200</v>
      </c>
    </row>
    <row r="653" spans="1:6">
      <c r="A653" s="222">
        <f t="shared" si="31"/>
        <v>650</v>
      </c>
      <c r="B653" s="222">
        <f>Sheet1!$B$2</f>
        <v>123</v>
      </c>
      <c r="C653" s="222">
        <v>7</v>
      </c>
      <c r="D653" s="222">
        <f t="shared" si="32"/>
        <v>7</v>
      </c>
      <c r="E653" s="201">
        <v>50</v>
      </c>
      <c r="F653" s="222">
        <v>3350</v>
      </c>
    </row>
    <row r="654" spans="1:6">
      <c r="A654" s="275">
        <f t="shared" si="31"/>
        <v>651</v>
      </c>
      <c r="B654" s="222">
        <f>Sheet1!$B$2</f>
        <v>123</v>
      </c>
      <c r="C654" s="222">
        <v>7</v>
      </c>
      <c r="D654" s="275">
        <f t="shared" si="32"/>
        <v>7</v>
      </c>
      <c r="E654" s="275">
        <v>51</v>
      </c>
      <c r="F654" s="275">
        <v>3500</v>
      </c>
    </row>
    <row r="655" spans="1:6">
      <c r="A655" s="275">
        <f t="shared" si="31"/>
        <v>652</v>
      </c>
      <c r="B655" s="222">
        <f>Sheet1!$B$2</f>
        <v>123</v>
      </c>
      <c r="C655" s="222">
        <v>7</v>
      </c>
      <c r="D655" s="275">
        <f t="shared" si="32"/>
        <v>7</v>
      </c>
      <c r="E655" s="275">
        <v>52</v>
      </c>
      <c r="F655" s="275">
        <v>3650</v>
      </c>
    </row>
    <row r="656" spans="1:6">
      <c r="A656" s="275">
        <f t="shared" si="31"/>
        <v>653</v>
      </c>
      <c r="B656" s="222">
        <f>Sheet1!$B$2</f>
        <v>123</v>
      </c>
      <c r="C656" s="222">
        <v>7</v>
      </c>
      <c r="D656" s="275">
        <f t="shared" si="32"/>
        <v>7</v>
      </c>
      <c r="E656" s="275">
        <v>53</v>
      </c>
      <c r="F656" s="275">
        <v>3800</v>
      </c>
    </row>
    <row r="657" spans="1:6">
      <c r="A657" s="275">
        <f t="shared" si="31"/>
        <v>654</v>
      </c>
      <c r="B657" s="222">
        <f>Sheet1!$B$2</f>
        <v>123</v>
      </c>
      <c r="C657" s="222">
        <v>7</v>
      </c>
      <c r="D657" s="275">
        <f t="shared" si="32"/>
        <v>7</v>
      </c>
      <c r="E657" s="275">
        <v>54</v>
      </c>
      <c r="F657" s="275">
        <v>3950</v>
      </c>
    </row>
    <row r="658" spans="1:6">
      <c r="A658" s="275">
        <f t="shared" si="31"/>
        <v>655</v>
      </c>
      <c r="B658" s="222">
        <f>Sheet1!$B$2</f>
        <v>123</v>
      </c>
      <c r="C658" s="222">
        <v>7</v>
      </c>
      <c r="D658" s="275">
        <f t="shared" si="32"/>
        <v>7</v>
      </c>
      <c r="E658" s="275">
        <v>55</v>
      </c>
      <c r="F658" s="275">
        <v>4100</v>
      </c>
    </row>
    <row r="659" spans="1:6">
      <c r="A659" s="275">
        <f t="shared" si="31"/>
        <v>656</v>
      </c>
      <c r="B659" s="222">
        <f>Sheet1!$B$2</f>
        <v>123</v>
      </c>
      <c r="C659" s="222">
        <v>7</v>
      </c>
      <c r="D659" s="275">
        <f t="shared" si="32"/>
        <v>7</v>
      </c>
      <c r="E659" s="275">
        <v>56</v>
      </c>
      <c r="F659" s="275">
        <v>4250</v>
      </c>
    </row>
    <row r="660" spans="1:6">
      <c r="A660" s="275">
        <f t="shared" si="31"/>
        <v>657</v>
      </c>
      <c r="B660" s="222">
        <f>Sheet1!$B$2</f>
        <v>123</v>
      </c>
      <c r="C660" s="222">
        <v>7</v>
      </c>
      <c r="D660" s="275">
        <f t="shared" si="32"/>
        <v>7</v>
      </c>
      <c r="E660" s="275">
        <v>57</v>
      </c>
      <c r="F660" s="275">
        <v>4400</v>
      </c>
    </row>
    <row r="661" spans="1:6">
      <c r="A661" s="275">
        <f t="shared" si="31"/>
        <v>658</v>
      </c>
      <c r="B661" s="222">
        <f>Sheet1!$B$2</f>
        <v>123</v>
      </c>
      <c r="C661" s="222">
        <v>7</v>
      </c>
      <c r="D661" s="275">
        <f t="shared" si="32"/>
        <v>7</v>
      </c>
      <c r="E661" s="275">
        <v>58</v>
      </c>
      <c r="F661" s="275">
        <v>4550</v>
      </c>
    </row>
    <row r="662" spans="1:6">
      <c r="A662" s="275">
        <f t="shared" si="31"/>
        <v>659</v>
      </c>
      <c r="B662" s="222">
        <f>Sheet1!$B$2</f>
        <v>123</v>
      </c>
      <c r="C662" s="222">
        <v>7</v>
      </c>
      <c r="D662" s="275">
        <f t="shared" si="32"/>
        <v>7</v>
      </c>
      <c r="E662" s="275">
        <v>59</v>
      </c>
      <c r="F662" s="275">
        <v>4700</v>
      </c>
    </row>
    <row r="663" spans="1:6">
      <c r="A663" s="275">
        <f t="shared" si="31"/>
        <v>660</v>
      </c>
      <c r="B663" s="222">
        <f>Sheet1!$B$2</f>
        <v>123</v>
      </c>
      <c r="C663" s="222">
        <v>7</v>
      </c>
      <c r="D663" s="275">
        <f t="shared" si="32"/>
        <v>7</v>
      </c>
      <c r="E663" s="275">
        <v>60</v>
      </c>
      <c r="F663" s="275">
        <v>4850</v>
      </c>
    </row>
    <row r="664" spans="1:6">
      <c r="A664" s="275">
        <f t="shared" si="31"/>
        <v>661</v>
      </c>
      <c r="B664" s="222">
        <f>Sheet1!$B$2</f>
        <v>123</v>
      </c>
      <c r="C664" s="222">
        <v>7</v>
      </c>
      <c r="D664" s="275">
        <f t="shared" si="32"/>
        <v>7</v>
      </c>
      <c r="E664" s="275">
        <v>61</v>
      </c>
      <c r="F664" s="275">
        <v>5000</v>
      </c>
    </row>
    <row r="665" spans="1:6">
      <c r="A665" s="275">
        <f t="shared" si="31"/>
        <v>662</v>
      </c>
      <c r="B665" s="222">
        <f>Sheet1!$B$2</f>
        <v>123</v>
      </c>
      <c r="C665" s="222">
        <v>7</v>
      </c>
      <c r="D665" s="275">
        <f t="shared" si="32"/>
        <v>7</v>
      </c>
      <c r="E665" s="275">
        <v>62</v>
      </c>
      <c r="F665" s="275">
        <v>5300</v>
      </c>
    </row>
    <row r="666" spans="1:6">
      <c r="A666" s="275">
        <f t="shared" si="31"/>
        <v>663</v>
      </c>
      <c r="B666" s="222">
        <f>Sheet1!$B$2</f>
        <v>123</v>
      </c>
      <c r="C666" s="222">
        <v>7</v>
      </c>
      <c r="D666" s="275">
        <f t="shared" si="32"/>
        <v>7</v>
      </c>
      <c r="E666" s="275">
        <v>63</v>
      </c>
      <c r="F666" s="275">
        <v>5600</v>
      </c>
    </row>
    <row r="667" spans="1:6">
      <c r="A667" s="275">
        <f t="shared" si="31"/>
        <v>664</v>
      </c>
      <c r="B667" s="222">
        <f>Sheet1!$B$2</f>
        <v>123</v>
      </c>
      <c r="C667" s="222">
        <v>7</v>
      </c>
      <c r="D667" s="275">
        <f t="shared" si="32"/>
        <v>7</v>
      </c>
      <c r="E667" s="275">
        <v>64</v>
      </c>
      <c r="F667" s="275">
        <v>5900</v>
      </c>
    </row>
    <row r="668" spans="1:6">
      <c r="A668" s="275">
        <f t="shared" si="31"/>
        <v>665</v>
      </c>
      <c r="B668" s="222">
        <f>Sheet1!$B$2</f>
        <v>123</v>
      </c>
      <c r="C668" s="222">
        <v>7</v>
      </c>
      <c r="D668" s="275">
        <f t="shared" si="32"/>
        <v>7</v>
      </c>
      <c r="E668" s="275">
        <v>65</v>
      </c>
      <c r="F668" s="275">
        <v>6200</v>
      </c>
    </row>
    <row r="669" spans="1:6">
      <c r="A669" s="275">
        <f t="shared" ref="A669:A703" si="33">ROW()-3</f>
        <v>666</v>
      </c>
      <c r="B669" s="222">
        <f>Sheet1!$B$2</f>
        <v>123</v>
      </c>
      <c r="C669" s="222">
        <v>7</v>
      </c>
      <c r="D669" s="275">
        <f t="shared" si="32"/>
        <v>7</v>
      </c>
      <c r="E669" s="275">
        <v>66</v>
      </c>
      <c r="F669" s="275">
        <v>6500</v>
      </c>
    </row>
    <row r="670" spans="1:6">
      <c r="A670" s="275">
        <f t="shared" si="33"/>
        <v>667</v>
      </c>
      <c r="B670" s="222">
        <f>Sheet1!$B$2</f>
        <v>123</v>
      </c>
      <c r="C670" s="222">
        <v>7</v>
      </c>
      <c r="D670" s="275">
        <f t="shared" si="32"/>
        <v>7</v>
      </c>
      <c r="E670" s="275">
        <v>67</v>
      </c>
      <c r="F670" s="275">
        <v>6800</v>
      </c>
    </row>
    <row r="671" spans="1:6">
      <c r="A671" s="275">
        <f t="shared" si="33"/>
        <v>668</v>
      </c>
      <c r="B671" s="222">
        <f>Sheet1!$B$2</f>
        <v>123</v>
      </c>
      <c r="C671" s="222">
        <v>7</v>
      </c>
      <c r="D671" s="275">
        <f t="shared" si="32"/>
        <v>7</v>
      </c>
      <c r="E671" s="275">
        <v>68</v>
      </c>
      <c r="F671" s="275">
        <v>7100</v>
      </c>
    </row>
    <row r="672" spans="1:6">
      <c r="A672" s="275">
        <f t="shared" si="33"/>
        <v>669</v>
      </c>
      <c r="B672" s="222">
        <f>Sheet1!$B$2</f>
        <v>123</v>
      </c>
      <c r="C672" s="222">
        <v>7</v>
      </c>
      <c r="D672" s="275">
        <f t="shared" si="32"/>
        <v>7</v>
      </c>
      <c r="E672" s="275">
        <v>69</v>
      </c>
      <c r="F672" s="275">
        <v>7400</v>
      </c>
    </row>
    <row r="673" spans="1:6">
      <c r="A673" s="275">
        <f t="shared" si="33"/>
        <v>670</v>
      </c>
      <c r="B673" s="222">
        <f>Sheet1!$B$2</f>
        <v>123</v>
      </c>
      <c r="C673" s="222">
        <v>7</v>
      </c>
      <c r="D673" s="275">
        <f t="shared" ref="D673:D703" si="34">C673</f>
        <v>7</v>
      </c>
      <c r="E673" s="275">
        <v>70</v>
      </c>
      <c r="F673" s="275">
        <v>7700</v>
      </c>
    </row>
    <row r="674" spans="1:6">
      <c r="A674" s="275">
        <f t="shared" si="33"/>
        <v>671</v>
      </c>
      <c r="B674" s="222">
        <f>Sheet1!$B$2</f>
        <v>123</v>
      </c>
      <c r="C674" s="222">
        <v>7</v>
      </c>
      <c r="D674" s="275">
        <f t="shared" si="34"/>
        <v>7</v>
      </c>
      <c r="E674" s="275">
        <v>71</v>
      </c>
      <c r="F674" s="275">
        <v>8000</v>
      </c>
    </row>
    <row r="675" spans="1:6">
      <c r="A675" s="275">
        <f t="shared" si="33"/>
        <v>672</v>
      </c>
      <c r="B675" s="222">
        <f>Sheet1!$B$2</f>
        <v>123</v>
      </c>
      <c r="C675" s="222">
        <v>7</v>
      </c>
      <c r="D675" s="275">
        <f t="shared" si="34"/>
        <v>7</v>
      </c>
      <c r="E675" s="275">
        <v>72</v>
      </c>
      <c r="F675" s="275">
        <v>8500</v>
      </c>
    </row>
    <row r="676" spans="1:6">
      <c r="A676" s="275">
        <f t="shared" si="33"/>
        <v>673</v>
      </c>
      <c r="B676" s="222">
        <f>Sheet1!$B$2</f>
        <v>123</v>
      </c>
      <c r="C676" s="222">
        <v>7</v>
      </c>
      <c r="D676" s="275">
        <f t="shared" si="34"/>
        <v>7</v>
      </c>
      <c r="E676" s="275">
        <v>73</v>
      </c>
      <c r="F676" s="275">
        <v>9000</v>
      </c>
    </row>
    <row r="677" spans="1:6">
      <c r="A677" s="275">
        <f t="shared" si="33"/>
        <v>674</v>
      </c>
      <c r="B677" s="222">
        <f>Sheet1!$B$2</f>
        <v>123</v>
      </c>
      <c r="C677" s="222">
        <v>7</v>
      </c>
      <c r="D677" s="275">
        <f t="shared" si="34"/>
        <v>7</v>
      </c>
      <c r="E677" s="275">
        <v>74</v>
      </c>
      <c r="F677" s="275">
        <v>9500</v>
      </c>
    </row>
    <row r="678" spans="1:6">
      <c r="A678" s="275">
        <f t="shared" si="33"/>
        <v>675</v>
      </c>
      <c r="B678" s="222">
        <f>Sheet1!$B$2</f>
        <v>123</v>
      </c>
      <c r="C678" s="222">
        <v>7</v>
      </c>
      <c r="D678" s="275">
        <f t="shared" si="34"/>
        <v>7</v>
      </c>
      <c r="E678" s="275">
        <v>75</v>
      </c>
      <c r="F678" s="275">
        <v>10000</v>
      </c>
    </row>
    <row r="679" spans="1:6">
      <c r="A679" s="275">
        <f t="shared" si="33"/>
        <v>676</v>
      </c>
      <c r="B679" s="222">
        <f>Sheet1!$B$2</f>
        <v>123</v>
      </c>
      <c r="C679" s="222">
        <v>7</v>
      </c>
      <c r="D679" s="275">
        <f t="shared" si="34"/>
        <v>7</v>
      </c>
      <c r="E679" s="275">
        <v>76</v>
      </c>
      <c r="F679" s="275">
        <v>10500</v>
      </c>
    </row>
    <row r="680" spans="1:6">
      <c r="A680" s="275">
        <f t="shared" si="33"/>
        <v>677</v>
      </c>
      <c r="B680" s="222">
        <f>Sheet1!$B$2</f>
        <v>123</v>
      </c>
      <c r="C680" s="222">
        <v>7</v>
      </c>
      <c r="D680" s="275">
        <f t="shared" si="34"/>
        <v>7</v>
      </c>
      <c r="E680" s="275">
        <v>77</v>
      </c>
      <c r="F680" s="275">
        <v>11000</v>
      </c>
    </row>
    <row r="681" spans="1:6">
      <c r="A681" s="275">
        <f t="shared" si="33"/>
        <v>678</v>
      </c>
      <c r="B681" s="222">
        <f>Sheet1!$B$2</f>
        <v>123</v>
      </c>
      <c r="C681" s="222">
        <v>7</v>
      </c>
      <c r="D681" s="275">
        <f t="shared" si="34"/>
        <v>7</v>
      </c>
      <c r="E681" s="275">
        <v>78</v>
      </c>
      <c r="F681" s="275">
        <v>11500</v>
      </c>
    </row>
    <row r="682" spans="1:6">
      <c r="A682" s="275">
        <f t="shared" si="33"/>
        <v>679</v>
      </c>
      <c r="B682" s="222">
        <f>Sheet1!$B$2</f>
        <v>123</v>
      </c>
      <c r="C682" s="222">
        <v>7</v>
      </c>
      <c r="D682" s="275">
        <f t="shared" si="34"/>
        <v>7</v>
      </c>
      <c r="E682" s="275">
        <v>79</v>
      </c>
      <c r="F682" s="275">
        <v>12000</v>
      </c>
    </row>
    <row r="683" spans="1:6">
      <c r="A683" s="275">
        <f t="shared" si="33"/>
        <v>680</v>
      </c>
      <c r="B683" s="222">
        <f>Sheet1!$B$2</f>
        <v>123</v>
      </c>
      <c r="C683" s="222">
        <v>7</v>
      </c>
      <c r="D683" s="275">
        <f t="shared" si="34"/>
        <v>7</v>
      </c>
      <c r="E683" s="275">
        <v>80</v>
      </c>
      <c r="F683" s="275">
        <v>12500</v>
      </c>
    </row>
    <row r="684" spans="1:6">
      <c r="A684" s="275">
        <f t="shared" si="33"/>
        <v>681</v>
      </c>
      <c r="B684" s="222">
        <f>Sheet1!$B$2</f>
        <v>123</v>
      </c>
      <c r="C684" s="222">
        <v>7</v>
      </c>
      <c r="D684" s="275">
        <f t="shared" si="34"/>
        <v>7</v>
      </c>
      <c r="E684" s="275">
        <v>81</v>
      </c>
      <c r="F684" s="275">
        <v>13000</v>
      </c>
    </row>
    <row r="685" spans="1:6">
      <c r="A685" s="275">
        <f t="shared" si="33"/>
        <v>682</v>
      </c>
      <c r="B685" s="222">
        <f>Sheet1!$B$2</f>
        <v>123</v>
      </c>
      <c r="C685" s="222">
        <v>7</v>
      </c>
      <c r="D685" s="275">
        <f t="shared" si="34"/>
        <v>7</v>
      </c>
      <c r="E685" s="275">
        <v>82</v>
      </c>
      <c r="F685" s="275">
        <v>13500</v>
      </c>
    </row>
    <row r="686" spans="1:6">
      <c r="A686" s="275">
        <f t="shared" si="33"/>
        <v>683</v>
      </c>
      <c r="B686" s="222">
        <f>Sheet1!$B$2</f>
        <v>123</v>
      </c>
      <c r="C686" s="222">
        <v>7</v>
      </c>
      <c r="D686" s="275">
        <f t="shared" si="34"/>
        <v>7</v>
      </c>
      <c r="E686" s="275">
        <v>83</v>
      </c>
      <c r="F686" s="275">
        <v>14000</v>
      </c>
    </row>
    <row r="687" spans="1:6">
      <c r="A687" s="275">
        <f t="shared" si="33"/>
        <v>684</v>
      </c>
      <c r="B687" s="222">
        <f>Sheet1!$B$2</f>
        <v>123</v>
      </c>
      <c r="C687" s="222">
        <v>7</v>
      </c>
      <c r="D687" s="275">
        <f t="shared" si="34"/>
        <v>7</v>
      </c>
      <c r="E687" s="275">
        <v>84</v>
      </c>
      <c r="F687" s="275">
        <v>14500</v>
      </c>
    </row>
    <row r="688" spans="1:6">
      <c r="A688" s="275">
        <f t="shared" si="33"/>
        <v>685</v>
      </c>
      <c r="B688" s="222">
        <f>Sheet1!$B$2</f>
        <v>123</v>
      </c>
      <c r="C688" s="222">
        <v>7</v>
      </c>
      <c r="D688" s="275">
        <f t="shared" si="34"/>
        <v>7</v>
      </c>
      <c r="E688" s="275">
        <v>85</v>
      </c>
      <c r="F688" s="275">
        <v>15000</v>
      </c>
    </row>
    <row r="689" spans="1:6">
      <c r="A689" s="275">
        <f t="shared" si="33"/>
        <v>686</v>
      </c>
      <c r="B689" s="222">
        <f>Sheet1!$B$2</f>
        <v>123</v>
      </c>
      <c r="C689" s="222">
        <v>7</v>
      </c>
      <c r="D689" s="275">
        <f t="shared" si="34"/>
        <v>7</v>
      </c>
      <c r="E689" s="275">
        <v>86</v>
      </c>
      <c r="F689" s="275">
        <v>15500</v>
      </c>
    </row>
    <row r="690" spans="1:6">
      <c r="A690" s="275">
        <f t="shared" si="33"/>
        <v>687</v>
      </c>
      <c r="B690" s="222">
        <f>Sheet1!$B$2</f>
        <v>123</v>
      </c>
      <c r="C690" s="222">
        <v>7</v>
      </c>
      <c r="D690" s="275">
        <f t="shared" si="34"/>
        <v>7</v>
      </c>
      <c r="E690" s="275">
        <v>87</v>
      </c>
      <c r="F690" s="275">
        <v>16000</v>
      </c>
    </row>
    <row r="691" spans="1:6">
      <c r="A691" s="275">
        <f t="shared" si="33"/>
        <v>688</v>
      </c>
      <c r="B691" s="222">
        <f>Sheet1!$B$2</f>
        <v>123</v>
      </c>
      <c r="C691" s="222">
        <v>7</v>
      </c>
      <c r="D691" s="275">
        <f t="shared" si="34"/>
        <v>7</v>
      </c>
      <c r="E691" s="275">
        <v>88</v>
      </c>
      <c r="F691" s="275">
        <v>16500</v>
      </c>
    </row>
    <row r="692" spans="1:6">
      <c r="A692" s="275">
        <f t="shared" si="33"/>
        <v>689</v>
      </c>
      <c r="B692" s="222">
        <f>Sheet1!$B$2</f>
        <v>123</v>
      </c>
      <c r="C692" s="222">
        <v>7</v>
      </c>
      <c r="D692" s="275">
        <f t="shared" si="34"/>
        <v>7</v>
      </c>
      <c r="E692" s="275">
        <v>89</v>
      </c>
      <c r="F692" s="275">
        <v>17000</v>
      </c>
    </row>
    <row r="693" spans="1:6">
      <c r="A693" s="275">
        <f t="shared" si="33"/>
        <v>690</v>
      </c>
      <c r="B693" s="222">
        <f>Sheet1!$B$2</f>
        <v>123</v>
      </c>
      <c r="C693" s="222">
        <v>7</v>
      </c>
      <c r="D693" s="275">
        <f t="shared" si="34"/>
        <v>7</v>
      </c>
      <c r="E693" s="275">
        <v>90</v>
      </c>
      <c r="F693" s="275">
        <v>17500</v>
      </c>
    </row>
    <row r="694" spans="1:6">
      <c r="A694" s="275">
        <f t="shared" si="33"/>
        <v>691</v>
      </c>
      <c r="B694" s="222">
        <f>Sheet1!$B$2</f>
        <v>123</v>
      </c>
      <c r="C694" s="222">
        <v>7</v>
      </c>
      <c r="D694" s="275">
        <f t="shared" si="34"/>
        <v>7</v>
      </c>
      <c r="E694" s="275">
        <v>91</v>
      </c>
      <c r="F694" s="275">
        <v>18500</v>
      </c>
    </row>
    <row r="695" spans="1:6">
      <c r="A695" s="275">
        <f t="shared" si="33"/>
        <v>692</v>
      </c>
      <c r="B695" s="222">
        <f>Sheet1!$B$2</f>
        <v>123</v>
      </c>
      <c r="C695" s="222">
        <v>7</v>
      </c>
      <c r="D695" s="275">
        <f t="shared" si="34"/>
        <v>7</v>
      </c>
      <c r="E695" s="275">
        <v>92</v>
      </c>
      <c r="F695" s="275">
        <v>19500</v>
      </c>
    </row>
    <row r="696" spans="1:6">
      <c r="A696" s="275">
        <f t="shared" si="33"/>
        <v>693</v>
      </c>
      <c r="B696" s="222">
        <f>Sheet1!$B$2</f>
        <v>123</v>
      </c>
      <c r="C696" s="222">
        <v>7</v>
      </c>
      <c r="D696" s="275">
        <f t="shared" si="34"/>
        <v>7</v>
      </c>
      <c r="E696" s="275">
        <v>93</v>
      </c>
      <c r="F696" s="275">
        <v>20500</v>
      </c>
    </row>
    <row r="697" spans="1:6">
      <c r="A697" s="275">
        <f t="shared" si="33"/>
        <v>694</v>
      </c>
      <c r="B697" s="222">
        <f>Sheet1!$B$2</f>
        <v>123</v>
      </c>
      <c r="C697" s="222">
        <v>7</v>
      </c>
      <c r="D697" s="275">
        <f t="shared" si="34"/>
        <v>7</v>
      </c>
      <c r="E697" s="275">
        <v>94</v>
      </c>
      <c r="F697" s="275">
        <v>21500</v>
      </c>
    </row>
    <row r="698" spans="1:6">
      <c r="A698" s="275">
        <f t="shared" si="33"/>
        <v>695</v>
      </c>
      <c r="B698" s="222">
        <f>Sheet1!$B$2</f>
        <v>123</v>
      </c>
      <c r="C698" s="222">
        <v>7</v>
      </c>
      <c r="D698" s="275">
        <f t="shared" si="34"/>
        <v>7</v>
      </c>
      <c r="E698" s="275">
        <v>95</v>
      </c>
      <c r="F698" s="275">
        <v>22500</v>
      </c>
    </row>
    <row r="699" spans="1:6">
      <c r="A699" s="275">
        <f t="shared" si="33"/>
        <v>696</v>
      </c>
      <c r="B699" s="222">
        <f>Sheet1!$B$2</f>
        <v>123</v>
      </c>
      <c r="C699" s="222">
        <v>7</v>
      </c>
      <c r="D699" s="275">
        <f t="shared" si="34"/>
        <v>7</v>
      </c>
      <c r="E699" s="275">
        <v>96</v>
      </c>
      <c r="F699" s="275">
        <v>24000</v>
      </c>
    </row>
    <row r="700" spans="1:6">
      <c r="A700" s="275">
        <f t="shared" si="33"/>
        <v>697</v>
      </c>
      <c r="B700" s="222">
        <f>Sheet1!$B$2</f>
        <v>123</v>
      </c>
      <c r="C700" s="222">
        <v>7</v>
      </c>
      <c r="D700" s="275">
        <f t="shared" si="34"/>
        <v>7</v>
      </c>
      <c r="E700" s="275">
        <v>97</v>
      </c>
      <c r="F700" s="275">
        <v>26000</v>
      </c>
    </row>
    <row r="701" spans="1:6">
      <c r="A701" s="275">
        <f t="shared" si="33"/>
        <v>698</v>
      </c>
      <c r="B701" s="222">
        <f>Sheet1!$B$2</f>
        <v>123</v>
      </c>
      <c r="C701" s="222">
        <v>7</v>
      </c>
      <c r="D701" s="275">
        <f t="shared" si="34"/>
        <v>7</v>
      </c>
      <c r="E701" s="275">
        <v>98</v>
      </c>
      <c r="F701" s="275">
        <v>28000</v>
      </c>
    </row>
    <row r="702" spans="1:6">
      <c r="A702" s="275">
        <f t="shared" si="33"/>
        <v>699</v>
      </c>
      <c r="B702" s="222">
        <f>Sheet1!$B$2</f>
        <v>123</v>
      </c>
      <c r="C702" s="222">
        <v>7</v>
      </c>
      <c r="D702" s="275">
        <f t="shared" si="34"/>
        <v>7</v>
      </c>
      <c r="E702" s="275">
        <v>99</v>
      </c>
      <c r="F702" s="275">
        <v>30000</v>
      </c>
    </row>
    <row r="703" spans="1:6">
      <c r="A703" s="275">
        <f t="shared" si="33"/>
        <v>700</v>
      </c>
      <c r="B703" s="222">
        <f>Sheet1!$B$2</f>
        <v>123</v>
      </c>
      <c r="C703" s="222">
        <v>7</v>
      </c>
      <c r="D703" s="275">
        <f t="shared" si="34"/>
        <v>7</v>
      </c>
      <c r="E703" s="275">
        <v>100</v>
      </c>
      <c r="F703" s="275">
        <v>32000</v>
      </c>
    </row>
    <row r="704" spans="1:6">
      <c r="A704" s="277">
        <f t="shared" si="20"/>
        <v>701</v>
      </c>
      <c r="B704" s="222">
        <f>Sheet1!$B$2</f>
        <v>123</v>
      </c>
      <c r="C704" s="277">
        <v>8</v>
      </c>
      <c r="D704" s="277">
        <f t="shared" ref="D704:D706" si="35">C704</f>
        <v>8</v>
      </c>
      <c r="E704" s="277">
        <v>100</v>
      </c>
      <c r="F704" s="277">
        <v>35000</v>
      </c>
    </row>
    <row r="705" spans="1:6">
      <c r="A705" s="277">
        <f t="shared" si="20"/>
        <v>702</v>
      </c>
      <c r="B705" s="222">
        <f>Sheet1!$B$2</f>
        <v>123</v>
      </c>
      <c r="C705" s="277">
        <v>9</v>
      </c>
      <c r="D705" s="277">
        <f t="shared" si="35"/>
        <v>9</v>
      </c>
      <c r="E705" s="277">
        <v>100</v>
      </c>
      <c r="F705" s="277">
        <v>35000</v>
      </c>
    </row>
    <row r="706" spans="1:6">
      <c r="A706" s="277">
        <f t="shared" si="20"/>
        <v>703</v>
      </c>
      <c r="B706" s="222">
        <f>Sheet1!$B$2</f>
        <v>123</v>
      </c>
      <c r="C706" s="277">
        <v>10</v>
      </c>
      <c r="D706" s="277">
        <f t="shared" si="35"/>
        <v>10</v>
      </c>
      <c r="E706" s="277">
        <v>100</v>
      </c>
      <c r="F706" s="277">
        <v>35000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75"/>
  <sheetViews>
    <sheetView workbookViewId="0">
      <pane ySplit="3" topLeftCell="A1181" activePane="bottomLeft" state="frozenSplit"/>
      <selection activeCell="M500" sqref="M500"/>
      <selection pane="bottomLeft" activeCell="B1237" sqref="A1:XFD1048576"/>
    </sheetView>
  </sheetViews>
  <sheetFormatPr defaultColWidth="12.875" defaultRowHeight="18.75"/>
  <cols>
    <col min="1" max="1" width="12.875" style="253"/>
    <col min="2" max="2" width="14.625" style="253" bestFit="1" customWidth="1"/>
    <col min="3" max="3" width="12.875" style="253"/>
    <col min="4" max="4" width="19.125" style="253" customWidth="1"/>
    <col min="5" max="6" width="12.875" style="253"/>
    <col min="7" max="7" width="22.5" style="253" bestFit="1" customWidth="1"/>
    <col min="8" max="8" width="14.5" style="253" customWidth="1"/>
    <col min="9" max="10" width="12.875" style="253"/>
    <col min="11" max="12" width="23.5" style="253" bestFit="1" customWidth="1"/>
    <col min="13" max="13" width="23.5" style="253" customWidth="1"/>
    <col min="14" max="14" width="21.125" style="265" bestFit="1" customWidth="1"/>
    <col min="15" max="15" width="8.625" style="265" customWidth="1"/>
    <col min="16" max="16" width="9.625" style="192" customWidth="1"/>
    <col min="17" max="17" width="18.875" style="253" customWidth="1"/>
    <col min="18" max="16384" width="12.875" style="192"/>
  </cols>
  <sheetData>
    <row r="2" spans="1:19">
      <c r="N2" s="265" t="s">
        <v>99</v>
      </c>
      <c r="O2" s="265" t="s">
        <v>127</v>
      </c>
    </row>
    <row r="3" spans="1:19">
      <c r="A3" s="60" t="s">
        <v>0</v>
      </c>
      <c r="B3" s="266" t="s">
        <v>87</v>
      </c>
      <c r="C3" s="60" t="s">
        <v>103</v>
      </c>
      <c r="D3" s="60" t="s">
        <v>145</v>
      </c>
      <c r="E3" s="60" t="s">
        <v>244</v>
      </c>
      <c r="F3" s="60" t="s">
        <v>245</v>
      </c>
      <c r="G3" s="60" t="s">
        <v>12</v>
      </c>
      <c r="H3" s="60" t="s">
        <v>13</v>
      </c>
      <c r="I3" s="60" t="s">
        <v>16</v>
      </c>
      <c r="J3" s="60" t="s">
        <v>14</v>
      </c>
      <c r="K3" s="60" t="s">
        <v>246</v>
      </c>
      <c r="L3" s="60" t="s">
        <v>247</v>
      </c>
      <c r="M3" s="60" t="s">
        <v>248</v>
      </c>
      <c r="N3" s="15" t="s">
        <v>101</v>
      </c>
      <c r="O3" s="15" t="s">
        <v>102</v>
      </c>
      <c r="P3" s="45" t="s">
        <v>89</v>
      </c>
    </row>
    <row r="4" spans="1:19" s="269" customFormat="1">
      <c r="A4" s="267">
        <f>ROW()-3</f>
        <v>1</v>
      </c>
      <c r="B4" s="267">
        <f>Sheet1!$B$2</f>
        <v>123</v>
      </c>
      <c r="C4" s="267">
        <v>1</v>
      </c>
      <c r="D4" s="267">
        <f t="shared" ref="D4:D9" si="0">C4</f>
        <v>1</v>
      </c>
      <c r="E4" s="267">
        <v>1</v>
      </c>
      <c r="F4" s="267">
        <v>10</v>
      </c>
      <c r="G4" s="267" t="s">
        <v>125</v>
      </c>
      <c r="H4" s="267">
        <v>2001</v>
      </c>
      <c r="I4" s="267">
        <v>1</v>
      </c>
      <c r="J4" s="267">
        <v>1500</v>
      </c>
      <c r="K4" s="267"/>
      <c r="L4" s="268" t="s">
        <v>268</v>
      </c>
      <c r="M4" s="267"/>
      <c r="N4" s="267"/>
      <c r="O4" s="267"/>
      <c r="P4" s="267"/>
      <c r="Q4" s="115" t="s">
        <v>53</v>
      </c>
      <c r="S4" s="192"/>
    </row>
    <row r="5" spans="1:19">
      <c r="A5" s="267">
        <f t="shared" ref="A5:A68" si="1">ROW()-3</f>
        <v>2</v>
      </c>
      <c r="B5" s="267">
        <f>Sheet1!$B$2</f>
        <v>123</v>
      </c>
      <c r="C5" s="268">
        <v>1</v>
      </c>
      <c r="D5" s="268">
        <f t="shared" si="0"/>
        <v>1</v>
      </c>
      <c r="E5" s="268">
        <v>1</v>
      </c>
      <c r="F5" s="268">
        <v>10</v>
      </c>
      <c r="G5" s="268" t="s">
        <v>125</v>
      </c>
      <c r="H5" s="268">
        <v>2002</v>
      </c>
      <c r="I5" s="268">
        <v>1</v>
      </c>
      <c r="J5" s="268">
        <v>500</v>
      </c>
      <c r="K5" s="268"/>
      <c r="L5" s="268" t="s">
        <v>268</v>
      </c>
      <c r="M5" s="268"/>
      <c r="N5" s="268"/>
      <c r="O5" s="268"/>
      <c r="P5" s="268"/>
      <c r="Q5" s="268" t="s">
        <v>251</v>
      </c>
    </row>
    <row r="6" spans="1:19">
      <c r="A6" s="267">
        <f t="shared" si="1"/>
        <v>3</v>
      </c>
      <c r="B6" s="267">
        <f>Sheet1!$B$2</f>
        <v>123</v>
      </c>
      <c r="C6" s="268">
        <v>1</v>
      </c>
      <c r="D6" s="268">
        <f t="shared" si="0"/>
        <v>1</v>
      </c>
      <c r="E6" s="268">
        <v>1</v>
      </c>
      <c r="F6" s="268">
        <v>10</v>
      </c>
      <c r="G6" s="268" t="s">
        <v>270</v>
      </c>
      <c r="H6" s="268">
        <v>500</v>
      </c>
      <c r="I6" s="268">
        <v>1</v>
      </c>
      <c r="J6" s="268">
        <v>8000</v>
      </c>
      <c r="K6" s="268"/>
      <c r="L6" s="268" t="s">
        <v>268</v>
      </c>
      <c r="M6" s="268"/>
      <c r="N6" s="268"/>
      <c r="O6" s="268"/>
      <c r="P6" s="268"/>
      <c r="Q6" s="268" t="s">
        <v>126</v>
      </c>
      <c r="S6" s="192">
        <f>SUM(J4:J6)/100</f>
        <v>100</v>
      </c>
    </row>
    <row r="7" spans="1:19" ht="18.95" customHeight="1">
      <c r="A7" s="267">
        <f t="shared" si="1"/>
        <v>4</v>
      </c>
      <c r="B7" s="267">
        <f>Sheet1!$B$2</f>
        <v>123</v>
      </c>
      <c r="C7" s="201">
        <v>1</v>
      </c>
      <c r="D7" s="201">
        <f t="shared" si="0"/>
        <v>1</v>
      </c>
      <c r="E7" s="201">
        <v>11</v>
      </c>
      <c r="F7" s="201">
        <v>20</v>
      </c>
      <c r="G7" s="201" t="s">
        <v>125</v>
      </c>
      <c r="H7" s="201">
        <v>2001</v>
      </c>
      <c r="I7" s="201">
        <v>1</v>
      </c>
      <c r="J7" s="201">
        <v>1000</v>
      </c>
      <c r="K7" s="201"/>
      <c r="L7" s="268" t="s">
        <v>268</v>
      </c>
      <c r="M7" s="201"/>
      <c r="N7" s="201"/>
      <c r="O7" s="201"/>
      <c r="P7" s="201"/>
      <c r="Q7" s="113" t="s">
        <v>53</v>
      </c>
    </row>
    <row r="8" spans="1:19" ht="18" customHeight="1">
      <c r="A8" s="267">
        <f t="shared" si="1"/>
        <v>5</v>
      </c>
      <c r="B8" s="267">
        <f>Sheet1!$B$2</f>
        <v>123</v>
      </c>
      <c r="C8" s="201">
        <v>1</v>
      </c>
      <c r="D8" s="201">
        <f t="shared" si="0"/>
        <v>1</v>
      </c>
      <c r="E8" s="201">
        <v>11</v>
      </c>
      <c r="F8" s="201">
        <v>20</v>
      </c>
      <c r="G8" s="201" t="s">
        <v>125</v>
      </c>
      <c r="H8" s="201">
        <v>2002</v>
      </c>
      <c r="I8" s="201">
        <v>1</v>
      </c>
      <c r="J8" s="201">
        <v>1000</v>
      </c>
      <c r="K8" s="201"/>
      <c r="L8" s="268" t="s">
        <v>268</v>
      </c>
      <c r="M8" s="201"/>
      <c r="N8" s="201"/>
      <c r="O8" s="201"/>
      <c r="P8" s="201"/>
      <c r="Q8" s="201" t="s">
        <v>251</v>
      </c>
    </row>
    <row r="9" spans="1:19">
      <c r="A9" s="267">
        <f t="shared" si="1"/>
        <v>6</v>
      </c>
      <c r="B9" s="267">
        <f>Sheet1!$B$2</f>
        <v>123</v>
      </c>
      <c r="C9" s="201">
        <v>1</v>
      </c>
      <c r="D9" s="201">
        <f t="shared" si="0"/>
        <v>1</v>
      </c>
      <c r="E9" s="201">
        <v>11</v>
      </c>
      <c r="F9" s="201">
        <v>20</v>
      </c>
      <c r="G9" s="201" t="s">
        <v>252</v>
      </c>
      <c r="H9" s="201">
        <v>500</v>
      </c>
      <c r="I9" s="201">
        <v>1</v>
      </c>
      <c r="J9" s="201">
        <v>7700</v>
      </c>
      <c r="K9" s="201"/>
      <c r="L9" s="268" t="s">
        <v>268</v>
      </c>
      <c r="M9" s="201"/>
      <c r="N9" s="201"/>
      <c r="O9" s="201"/>
      <c r="P9" s="201"/>
      <c r="Q9" s="201" t="s">
        <v>126</v>
      </c>
    </row>
    <row r="10" spans="1:19">
      <c r="A10" s="267">
        <f t="shared" si="1"/>
        <v>7</v>
      </c>
      <c r="B10" s="267">
        <f>Sheet1!$B$2</f>
        <v>123</v>
      </c>
      <c r="C10" s="201">
        <v>1</v>
      </c>
      <c r="D10" s="201">
        <f t="shared" ref="D10:D73" si="2">C10</f>
        <v>1</v>
      </c>
      <c r="E10" s="201">
        <v>11</v>
      </c>
      <c r="F10" s="201">
        <v>20</v>
      </c>
      <c r="G10" s="201" t="s">
        <v>125</v>
      </c>
      <c r="H10" s="201">
        <v>1</v>
      </c>
      <c r="I10" s="201">
        <v>1</v>
      </c>
      <c r="J10" s="201">
        <v>300</v>
      </c>
      <c r="K10" s="201"/>
      <c r="L10" s="268" t="s">
        <v>271</v>
      </c>
      <c r="M10" s="201"/>
      <c r="N10" s="201"/>
      <c r="O10" s="201"/>
      <c r="P10" s="201"/>
      <c r="Q10" s="201" t="s">
        <v>253</v>
      </c>
      <c r="S10" s="192">
        <f>SUM(J7:J10)/100</f>
        <v>100</v>
      </c>
    </row>
    <row r="11" spans="1:19">
      <c r="A11" s="267">
        <f t="shared" si="1"/>
        <v>8</v>
      </c>
      <c r="B11" s="267">
        <f>Sheet1!$B$2</f>
        <v>123</v>
      </c>
      <c r="C11" s="268">
        <v>1</v>
      </c>
      <c r="D11" s="268">
        <f t="shared" si="2"/>
        <v>1</v>
      </c>
      <c r="E11" s="268">
        <v>21</v>
      </c>
      <c r="F11" s="268">
        <v>30</v>
      </c>
      <c r="G11" s="268" t="s">
        <v>125</v>
      </c>
      <c r="H11" s="268">
        <v>2001</v>
      </c>
      <c r="I11" s="268">
        <v>1</v>
      </c>
      <c r="J11" s="268">
        <v>500</v>
      </c>
      <c r="K11" s="268"/>
      <c r="L11" s="268" t="s">
        <v>271</v>
      </c>
      <c r="M11" s="268"/>
      <c r="N11" s="268"/>
      <c r="O11" s="268"/>
      <c r="P11" s="268"/>
      <c r="Q11" s="112" t="s">
        <v>53</v>
      </c>
    </row>
    <row r="12" spans="1:19">
      <c r="A12" s="267">
        <f t="shared" si="1"/>
        <v>9</v>
      </c>
      <c r="B12" s="267">
        <f>Sheet1!$B$2</f>
        <v>123</v>
      </c>
      <c r="C12" s="268">
        <v>1</v>
      </c>
      <c r="D12" s="268">
        <f t="shared" si="2"/>
        <v>1</v>
      </c>
      <c r="E12" s="268">
        <v>21</v>
      </c>
      <c r="F12" s="268">
        <v>30</v>
      </c>
      <c r="G12" s="268" t="s">
        <v>125</v>
      </c>
      <c r="H12" s="268">
        <v>2002</v>
      </c>
      <c r="I12" s="268">
        <v>1</v>
      </c>
      <c r="J12" s="268">
        <v>1500</v>
      </c>
      <c r="K12" s="268"/>
      <c r="L12" s="268" t="s">
        <v>271</v>
      </c>
      <c r="M12" s="268"/>
      <c r="N12" s="268"/>
      <c r="O12" s="268"/>
      <c r="P12" s="268"/>
      <c r="Q12" s="268" t="s">
        <v>251</v>
      </c>
    </row>
    <row r="13" spans="1:19" ht="18.95" customHeight="1">
      <c r="A13" s="267">
        <f t="shared" si="1"/>
        <v>10</v>
      </c>
      <c r="B13" s="267">
        <f>Sheet1!$B$2</f>
        <v>123</v>
      </c>
      <c r="C13" s="268">
        <v>1</v>
      </c>
      <c r="D13" s="268">
        <f t="shared" si="2"/>
        <v>1</v>
      </c>
      <c r="E13" s="268">
        <v>21</v>
      </c>
      <c r="F13" s="268">
        <v>30</v>
      </c>
      <c r="G13" s="268" t="s">
        <v>125</v>
      </c>
      <c r="H13" s="268">
        <v>2003</v>
      </c>
      <c r="I13" s="268">
        <v>1</v>
      </c>
      <c r="J13" s="268">
        <v>500</v>
      </c>
      <c r="K13" s="268"/>
      <c r="L13" s="268" t="s">
        <v>272</v>
      </c>
      <c r="M13" s="268"/>
      <c r="N13" s="268"/>
      <c r="O13" s="268"/>
      <c r="P13" s="268"/>
      <c r="Q13" s="268" t="s">
        <v>131</v>
      </c>
    </row>
    <row r="14" spans="1:19" ht="18" customHeight="1">
      <c r="A14" s="267">
        <f t="shared" si="1"/>
        <v>11</v>
      </c>
      <c r="B14" s="267">
        <f>Sheet1!$B$2</f>
        <v>123</v>
      </c>
      <c r="C14" s="268">
        <v>1</v>
      </c>
      <c r="D14" s="268">
        <f t="shared" si="2"/>
        <v>1</v>
      </c>
      <c r="E14" s="268">
        <v>21</v>
      </c>
      <c r="F14" s="268">
        <v>30</v>
      </c>
      <c r="G14" s="268" t="s">
        <v>273</v>
      </c>
      <c r="H14" s="268">
        <v>500</v>
      </c>
      <c r="I14" s="268">
        <v>1</v>
      </c>
      <c r="J14" s="268">
        <v>7200</v>
      </c>
      <c r="K14" s="268"/>
      <c r="L14" s="268" t="s">
        <v>272</v>
      </c>
      <c r="M14" s="268"/>
      <c r="N14" s="268"/>
      <c r="O14" s="268"/>
      <c r="P14" s="268"/>
      <c r="Q14" s="268" t="s">
        <v>126</v>
      </c>
    </row>
    <row r="15" spans="1:19" ht="18.95" customHeight="1">
      <c r="A15" s="267">
        <f t="shared" si="1"/>
        <v>12</v>
      </c>
      <c r="B15" s="267">
        <f>Sheet1!$B$2</f>
        <v>123</v>
      </c>
      <c r="C15" s="268">
        <v>1</v>
      </c>
      <c r="D15" s="268">
        <f t="shared" si="2"/>
        <v>1</v>
      </c>
      <c r="E15" s="268">
        <v>21</v>
      </c>
      <c r="F15" s="268">
        <v>30</v>
      </c>
      <c r="G15" s="268" t="s">
        <v>125</v>
      </c>
      <c r="H15" s="268">
        <v>1</v>
      </c>
      <c r="I15" s="268">
        <v>1</v>
      </c>
      <c r="J15" s="268">
        <v>300</v>
      </c>
      <c r="K15" s="268"/>
      <c r="L15" s="268" t="s">
        <v>272</v>
      </c>
      <c r="M15" s="268"/>
      <c r="N15" s="268"/>
      <c r="O15" s="268"/>
      <c r="P15" s="268"/>
      <c r="Q15" s="268" t="s">
        <v>256</v>
      </c>
      <c r="S15" s="192">
        <f>SUM(J11:J15)/100</f>
        <v>100</v>
      </c>
    </row>
    <row r="16" spans="1:19">
      <c r="A16" s="267">
        <f t="shared" si="1"/>
        <v>13</v>
      </c>
      <c r="B16" s="267">
        <f>Sheet1!$B$2</f>
        <v>123</v>
      </c>
      <c r="C16" s="201">
        <v>1</v>
      </c>
      <c r="D16" s="201">
        <f t="shared" si="2"/>
        <v>1</v>
      </c>
      <c r="E16" s="201">
        <v>31</v>
      </c>
      <c r="F16" s="201">
        <v>40</v>
      </c>
      <c r="G16" s="201" t="s">
        <v>125</v>
      </c>
      <c r="H16" s="201">
        <v>2001</v>
      </c>
      <c r="I16" s="201">
        <v>1</v>
      </c>
      <c r="J16" s="201">
        <v>500</v>
      </c>
      <c r="K16" s="201"/>
      <c r="L16" s="268" t="s">
        <v>272</v>
      </c>
      <c r="M16" s="201"/>
      <c r="N16" s="201"/>
      <c r="O16" s="201"/>
      <c r="P16" s="201"/>
      <c r="Q16" s="113" t="s">
        <v>53</v>
      </c>
    </row>
    <row r="17" spans="1:19">
      <c r="A17" s="267">
        <f t="shared" si="1"/>
        <v>14</v>
      </c>
      <c r="B17" s="267">
        <f>Sheet1!$B$2</f>
        <v>123</v>
      </c>
      <c r="C17" s="201">
        <v>1</v>
      </c>
      <c r="D17" s="201">
        <f t="shared" si="2"/>
        <v>1</v>
      </c>
      <c r="E17" s="201">
        <v>31</v>
      </c>
      <c r="F17" s="201">
        <v>40</v>
      </c>
      <c r="G17" s="201" t="s">
        <v>125</v>
      </c>
      <c r="H17" s="201">
        <v>2002</v>
      </c>
      <c r="I17" s="201">
        <v>1</v>
      </c>
      <c r="J17" s="201">
        <v>1000</v>
      </c>
      <c r="K17" s="201"/>
      <c r="L17" s="268" t="s">
        <v>272</v>
      </c>
      <c r="M17" s="201"/>
      <c r="N17" s="201"/>
      <c r="O17" s="201"/>
      <c r="P17" s="201"/>
      <c r="Q17" s="201" t="s">
        <v>251</v>
      </c>
    </row>
    <row r="18" spans="1:19">
      <c r="A18" s="267">
        <f t="shared" si="1"/>
        <v>15</v>
      </c>
      <c r="B18" s="267">
        <f>Sheet1!$B$2</f>
        <v>123</v>
      </c>
      <c r="C18" s="201">
        <v>1</v>
      </c>
      <c r="D18" s="201">
        <f t="shared" si="2"/>
        <v>1</v>
      </c>
      <c r="E18" s="201">
        <v>31</v>
      </c>
      <c r="F18" s="201">
        <v>40</v>
      </c>
      <c r="G18" s="201" t="s">
        <v>125</v>
      </c>
      <c r="H18" s="201">
        <v>2003</v>
      </c>
      <c r="I18" s="201">
        <v>1</v>
      </c>
      <c r="J18" s="201">
        <v>1000</v>
      </c>
      <c r="K18" s="201"/>
      <c r="L18" s="268" t="s">
        <v>268</v>
      </c>
      <c r="M18" s="201"/>
      <c r="N18" s="201"/>
      <c r="O18" s="201"/>
      <c r="P18" s="201"/>
      <c r="Q18" s="201" t="s">
        <v>131</v>
      </c>
    </row>
    <row r="19" spans="1:19" ht="18.95" customHeight="1">
      <c r="A19" s="267">
        <f t="shared" si="1"/>
        <v>16</v>
      </c>
      <c r="B19" s="267">
        <f>Sheet1!$B$2</f>
        <v>123</v>
      </c>
      <c r="C19" s="201">
        <v>1</v>
      </c>
      <c r="D19" s="201">
        <f t="shared" si="2"/>
        <v>1</v>
      </c>
      <c r="E19" s="201">
        <v>31</v>
      </c>
      <c r="F19" s="201">
        <v>40</v>
      </c>
      <c r="G19" s="201" t="s">
        <v>252</v>
      </c>
      <c r="H19" s="201">
        <v>500</v>
      </c>
      <c r="I19" s="201">
        <v>1</v>
      </c>
      <c r="J19" s="201">
        <v>7200</v>
      </c>
      <c r="K19" s="201"/>
      <c r="L19" s="268" t="s">
        <v>268</v>
      </c>
      <c r="M19" s="201"/>
      <c r="N19" s="201"/>
      <c r="O19" s="201"/>
      <c r="P19" s="201"/>
      <c r="Q19" s="201" t="s">
        <v>126</v>
      </c>
    </row>
    <row r="20" spans="1:19" ht="18" customHeight="1">
      <c r="A20" s="267">
        <f t="shared" si="1"/>
        <v>17</v>
      </c>
      <c r="B20" s="267">
        <f>Sheet1!$B$2</f>
        <v>123</v>
      </c>
      <c r="C20" s="201">
        <v>1</v>
      </c>
      <c r="D20" s="201">
        <f t="shared" si="2"/>
        <v>1</v>
      </c>
      <c r="E20" s="201">
        <v>31</v>
      </c>
      <c r="F20" s="201">
        <v>40</v>
      </c>
      <c r="G20" s="201" t="s">
        <v>125</v>
      </c>
      <c r="H20" s="201">
        <v>1</v>
      </c>
      <c r="I20" s="201">
        <v>1</v>
      </c>
      <c r="J20" s="201">
        <v>300</v>
      </c>
      <c r="K20" s="201"/>
      <c r="L20" s="268" t="s">
        <v>268</v>
      </c>
      <c r="M20" s="201"/>
      <c r="N20" s="201"/>
      <c r="O20" s="201"/>
      <c r="P20" s="201"/>
      <c r="Q20" s="201" t="s">
        <v>253</v>
      </c>
      <c r="S20" s="192">
        <f>SUM(J16:J20)/100</f>
        <v>100</v>
      </c>
    </row>
    <row r="21" spans="1:19" s="270" customFormat="1" ht="18.95" customHeight="1">
      <c r="A21" s="267">
        <f t="shared" si="1"/>
        <v>18</v>
      </c>
      <c r="B21" s="267">
        <f>Sheet1!$B$2</f>
        <v>123</v>
      </c>
      <c r="C21" s="268">
        <v>1</v>
      </c>
      <c r="D21" s="268">
        <f t="shared" si="2"/>
        <v>1</v>
      </c>
      <c r="E21" s="268">
        <v>41</v>
      </c>
      <c r="F21" s="268">
        <v>50</v>
      </c>
      <c r="G21" s="268" t="s">
        <v>125</v>
      </c>
      <c r="H21" s="268">
        <v>2002</v>
      </c>
      <c r="I21" s="268">
        <v>1</v>
      </c>
      <c r="J21" s="268">
        <v>1000</v>
      </c>
      <c r="K21" s="268"/>
      <c r="L21" s="268" t="s">
        <v>274</v>
      </c>
      <c r="M21" s="268"/>
      <c r="N21" s="268"/>
      <c r="O21" s="268"/>
      <c r="P21" s="268"/>
      <c r="Q21" s="268" t="s">
        <v>251</v>
      </c>
      <c r="R21" s="192"/>
      <c r="S21" s="192"/>
    </row>
    <row r="22" spans="1:19" s="270" customFormat="1" ht="18.95" customHeight="1">
      <c r="A22" s="267">
        <f t="shared" si="1"/>
        <v>19</v>
      </c>
      <c r="B22" s="267">
        <f>Sheet1!$B$2</f>
        <v>123</v>
      </c>
      <c r="C22" s="268">
        <v>1</v>
      </c>
      <c r="D22" s="268">
        <f t="shared" si="2"/>
        <v>1</v>
      </c>
      <c r="E22" s="268">
        <v>41</v>
      </c>
      <c r="F22" s="268">
        <v>50</v>
      </c>
      <c r="G22" s="268" t="s">
        <v>125</v>
      </c>
      <c r="H22" s="268">
        <v>2003</v>
      </c>
      <c r="I22" s="268">
        <v>1</v>
      </c>
      <c r="J22" s="268">
        <v>1500</v>
      </c>
      <c r="K22" s="268"/>
      <c r="L22" s="268" t="s">
        <v>275</v>
      </c>
      <c r="M22" s="268"/>
      <c r="N22" s="268"/>
      <c r="O22" s="268"/>
      <c r="P22" s="268"/>
      <c r="Q22" s="268" t="s">
        <v>131</v>
      </c>
      <c r="R22" s="192"/>
      <c r="S22" s="192"/>
    </row>
    <row r="23" spans="1:19" s="270" customFormat="1">
      <c r="A23" s="267">
        <f t="shared" si="1"/>
        <v>20</v>
      </c>
      <c r="B23" s="267">
        <f>Sheet1!$B$2</f>
        <v>123</v>
      </c>
      <c r="C23" s="268">
        <v>1</v>
      </c>
      <c r="D23" s="268">
        <f t="shared" si="2"/>
        <v>1</v>
      </c>
      <c r="E23" s="268">
        <v>41</v>
      </c>
      <c r="F23" s="268">
        <v>50</v>
      </c>
      <c r="G23" s="268" t="s">
        <v>276</v>
      </c>
      <c r="H23" s="268">
        <v>500</v>
      </c>
      <c r="I23" s="268">
        <v>1</v>
      </c>
      <c r="J23" s="268">
        <v>7200</v>
      </c>
      <c r="K23" s="268"/>
      <c r="L23" s="268" t="s">
        <v>277</v>
      </c>
      <c r="M23" s="268"/>
      <c r="N23" s="268"/>
      <c r="O23" s="268"/>
      <c r="P23" s="268"/>
      <c r="Q23" s="268" t="s">
        <v>126</v>
      </c>
      <c r="R23" s="192"/>
      <c r="S23" s="192"/>
    </row>
    <row r="24" spans="1:19" s="270" customFormat="1" ht="18.95" customHeight="1">
      <c r="A24" s="267">
        <f t="shared" si="1"/>
        <v>21</v>
      </c>
      <c r="B24" s="267">
        <f>Sheet1!$B$2</f>
        <v>123</v>
      </c>
      <c r="C24" s="268">
        <v>1</v>
      </c>
      <c r="D24" s="268">
        <f t="shared" si="2"/>
        <v>1</v>
      </c>
      <c r="E24" s="268">
        <v>41</v>
      </c>
      <c r="F24" s="268">
        <v>50</v>
      </c>
      <c r="G24" s="268" t="s">
        <v>125</v>
      </c>
      <c r="H24" s="268">
        <v>1</v>
      </c>
      <c r="I24" s="268">
        <v>1</v>
      </c>
      <c r="J24" s="268">
        <v>300</v>
      </c>
      <c r="K24" s="268"/>
      <c r="L24" s="268" t="s">
        <v>277</v>
      </c>
      <c r="M24" s="268"/>
      <c r="N24" s="268"/>
      <c r="O24" s="268"/>
      <c r="P24" s="268"/>
      <c r="Q24" s="268" t="s">
        <v>256</v>
      </c>
      <c r="R24" s="192"/>
      <c r="S24" s="192">
        <f>SUM(J21:J24)/100</f>
        <v>100</v>
      </c>
    </row>
    <row r="25" spans="1:19" s="270" customFormat="1" ht="18" customHeight="1">
      <c r="A25" s="267">
        <f t="shared" si="1"/>
        <v>22</v>
      </c>
      <c r="B25" s="267">
        <f>Sheet1!$B$2</f>
        <v>123</v>
      </c>
      <c r="C25" s="201">
        <v>1</v>
      </c>
      <c r="D25" s="201">
        <f t="shared" si="2"/>
        <v>1</v>
      </c>
      <c r="E25" s="201">
        <v>51</v>
      </c>
      <c r="F25" s="201">
        <v>60</v>
      </c>
      <c r="G25" s="201" t="s">
        <v>125</v>
      </c>
      <c r="H25" s="201">
        <v>2002</v>
      </c>
      <c r="I25" s="201">
        <v>1</v>
      </c>
      <c r="J25" s="201">
        <v>500</v>
      </c>
      <c r="K25" s="201"/>
      <c r="L25" s="268" t="s">
        <v>268</v>
      </c>
      <c r="M25" s="201"/>
      <c r="N25" s="201"/>
      <c r="O25" s="201"/>
      <c r="P25" s="201"/>
      <c r="Q25" s="201" t="s">
        <v>251</v>
      </c>
      <c r="R25" s="192"/>
      <c r="S25" s="192"/>
    </row>
    <row r="26" spans="1:19" s="235" customFormat="1">
      <c r="A26" s="267">
        <f t="shared" si="1"/>
        <v>23</v>
      </c>
      <c r="B26" s="267">
        <f>Sheet1!$B$2</f>
        <v>123</v>
      </c>
      <c r="C26" s="201">
        <v>1</v>
      </c>
      <c r="D26" s="201">
        <f t="shared" si="2"/>
        <v>1</v>
      </c>
      <c r="E26" s="201">
        <v>51</v>
      </c>
      <c r="F26" s="201">
        <v>60</v>
      </c>
      <c r="G26" s="201" t="s">
        <v>125</v>
      </c>
      <c r="H26" s="201">
        <v>2003</v>
      </c>
      <c r="I26" s="201">
        <v>1</v>
      </c>
      <c r="J26" s="201">
        <v>2000</v>
      </c>
      <c r="K26" s="201"/>
      <c r="L26" s="268" t="s">
        <v>268</v>
      </c>
      <c r="M26" s="201"/>
      <c r="N26" s="201"/>
      <c r="O26" s="201"/>
      <c r="P26" s="201"/>
      <c r="Q26" s="201" t="s">
        <v>131</v>
      </c>
      <c r="R26" s="192"/>
      <c r="S26" s="192"/>
    </row>
    <row r="27" spans="1:19" s="235" customFormat="1">
      <c r="A27" s="267">
        <f t="shared" si="1"/>
        <v>24</v>
      </c>
      <c r="B27" s="267">
        <f>Sheet1!$B$2</f>
        <v>123</v>
      </c>
      <c r="C27" s="201">
        <v>1</v>
      </c>
      <c r="D27" s="201">
        <f t="shared" si="2"/>
        <v>1</v>
      </c>
      <c r="E27" s="201">
        <v>51</v>
      </c>
      <c r="F27" s="201">
        <v>60</v>
      </c>
      <c r="G27" s="201" t="s">
        <v>252</v>
      </c>
      <c r="H27" s="201">
        <v>500</v>
      </c>
      <c r="I27" s="201">
        <v>1</v>
      </c>
      <c r="J27" s="201">
        <v>7200</v>
      </c>
      <c r="K27" s="201"/>
      <c r="L27" s="268" t="s">
        <v>268</v>
      </c>
      <c r="M27" s="201"/>
      <c r="N27" s="201"/>
      <c r="O27" s="201"/>
      <c r="P27" s="201"/>
      <c r="Q27" s="201" t="s">
        <v>126</v>
      </c>
      <c r="R27" s="192"/>
      <c r="S27" s="192"/>
    </row>
    <row r="28" spans="1:19" s="235" customFormat="1" ht="18.95" customHeight="1">
      <c r="A28" s="267">
        <f t="shared" si="1"/>
        <v>25</v>
      </c>
      <c r="B28" s="267">
        <f>Sheet1!$B$2</f>
        <v>123</v>
      </c>
      <c r="C28" s="201">
        <v>1</v>
      </c>
      <c r="D28" s="201">
        <f t="shared" si="2"/>
        <v>1</v>
      </c>
      <c r="E28" s="201">
        <v>51</v>
      </c>
      <c r="F28" s="201">
        <v>60</v>
      </c>
      <c r="G28" s="201" t="s">
        <v>125</v>
      </c>
      <c r="H28" s="201">
        <v>1</v>
      </c>
      <c r="I28" s="201">
        <v>1</v>
      </c>
      <c r="J28" s="201">
        <v>300</v>
      </c>
      <c r="K28" s="201"/>
      <c r="L28" s="268" t="s">
        <v>268</v>
      </c>
      <c r="M28" s="201"/>
      <c r="N28" s="201"/>
      <c r="O28" s="201"/>
      <c r="P28" s="201"/>
      <c r="Q28" s="201" t="s">
        <v>253</v>
      </c>
      <c r="R28" s="192"/>
      <c r="S28" s="192">
        <f>SUM(J25:J28)/100</f>
        <v>100</v>
      </c>
    </row>
    <row r="29" spans="1:19" s="235" customFormat="1">
      <c r="A29" s="267">
        <f t="shared" si="1"/>
        <v>26</v>
      </c>
      <c r="B29" s="267">
        <f>Sheet1!$B$2</f>
        <v>123</v>
      </c>
      <c r="C29" s="268">
        <v>1</v>
      </c>
      <c r="D29" s="268">
        <f t="shared" si="2"/>
        <v>1</v>
      </c>
      <c r="E29" s="268">
        <v>61</v>
      </c>
      <c r="F29" s="268">
        <v>70</v>
      </c>
      <c r="G29" s="268" t="s">
        <v>125</v>
      </c>
      <c r="H29" s="268">
        <v>2003</v>
      </c>
      <c r="I29" s="268">
        <v>1</v>
      </c>
      <c r="J29" s="268">
        <v>2500</v>
      </c>
      <c r="K29" s="268"/>
      <c r="L29" s="268" t="s">
        <v>268</v>
      </c>
      <c r="M29" s="268"/>
      <c r="N29" s="268"/>
      <c r="O29" s="268"/>
      <c r="P29" s="268"/>
      <c r="Q29" s="268" t="s">
        <v>131</v>
      </c>
      <c r="R29" s="192"/>
      <c r="S29" s="192"/>
    </row>
    <row r="30" spans="1:19" s="235" customFormat="1" ht="18" customHeight="1">
      <c r="A30" s="267">
        <f t="shared" si="1"/>
        <v>27</v>
      </c>
      <c r="B30" s="267">
        <f>Sheet1!$B$2</f>
        <v>123</v>
      </c>
      <c r="C30" s="268">
        <v>1</v>
      </c>
      <c r="D30" s="268">
        <f t="shared" si="2"/>
        <v>1</v>
      </c>
      <c r="E30" s="268">
        <v>61</v>
      </c>
      <c r="F30" s="268">
        <v>70</v>
      </c>
      <c r="G30" s="268" t="s">
        <v>125</v>
      </c>
      <c r="H30" s="268">
        <v>2004</v>
      </c>
      <c r="I30" s="268">
        <v>1</v>
      </c>
      <c r="J30" s="268">
        <v>1000</v>
      </c>
      <c r="K30" s="268"/>
      <c r="L30" s="268" t="s">
        <v>268</v>
      </c>
      <c r="M30" s="268"/>
      <c r="N30" s="268"/>
      <c r="O30" s="268"/>
      <c r="P30" s="268"/>
      <c r="Q30" s="268" t="s">
        <v>132</v>
      </c>
      <c r="R30" s="192"/>
      <c r="S30" s="192"/>
    </row>
    <row r="31" spans="1:19" s="235" customFormat="1" ht="18" customHeight="1">
      <c r="A31" s="267">
        <f t="shared" si="1"/>
        <v>28</v>
      </c>
      <c r="B31" s="267">
        <f>Sheet1!$B$2</f>
        <v>123</v>
      </c>
      <c r="C31" s="268">
        <v>1</v>
      </c>
      <c r="D31" s="268">
        <f t="shared" si="2"/>
        <v>1</v>
      </c>
      <c r="E31" s="268">
        <v>61</v>
      </c>
      <c r="F31" s="268">
        <v>70</v>
      </c>
      <c r="G31" s="268" t="s">
        <v>278</v>
      </c>
      <c r="H31" s="268">
        <v>9032</v>
      </c>
      <c r="I31" s="268">
        <v>1</v>
      </c>
      <c r="J31" s="268">
        <v>0</v>
      </c>
      <c r="K31" s="268"/>
      <c r="L31" s="268" t="s">
        <v>268</v>
      </c>
      <c r="M31" s="268"/>
      <c r="N31" s="268" t="s">
        <v>268</v>
      </c>
      <c r="O31" s="268">
        <v>1</v>
      </c>
      <c r="P31" s="268">
        <v>2</v>
      </c>
      <c r="Q31" s="268" t="s">
        <v>366</v>
      </c>
      <c r="R31" s="192"/>
      <c r="S31" s="192"/>
    </row>
    <row r="32" spans="1:19" s="235" customFormat="1">
      <c r="A32" s="267">
        <f t="shared" si="1"/>
        <v>29</v>
      </c>
      <c r="B32" s="267">
        <f>Sheet1!$B$2</f>
        <v>123</v>
      </c>
      <c r="C32" s="268">
        <v>1</v>
      </c>
      <c r="D32" s="268">
        <f t="shared" si="2"/>
        <v>1</v>
      </c>
      <c r="E32" s="268">
        <v>61</v>
      </c>
      <c r="F32" s="268">
        <v>70</v>
      </c>
      <c r="G32" s="268" t="s">
        <v>270</v>
      </c>
      <c r="H32" s="268">
        <v>1000</v>
      </c>
      <c r="I32" s="268">
        <v>1</v>
      </c>
      <c r="J32" s="268">
        <v>5400</v>
      </c>
      <c r="K32" s="268"/>
      <c r="L32" s="268" t="s">
        <v>271</v>
      </c>
      <c r="M32" s="268"/>
      <c r="N32" s="268"/>
      <c r="O32" s="268"/>
      <c r="P32" s="268"/>
      <c r="Q32" s="268" t="s">
        <v>126</v>
      </c>
      <c r="R32" s="192"/>
      <c r="S32" s="192"/>
    </row>
    <row r="33" spans="1:19" s="235" customFormat="1">
      <c r="A33" s="267">
        <f t="shared" si="1"/>
        <v>30</v>
      </c>
      <c r="B33" s="267">
        <f>Sheet1!$B$2</f>
        <v>123</v>
      </c>
      <c r="C33" s="268">
        <v>1</v>
      </c>
      <c r="D33" s="268">
        <f t="shared" si="2"/>
        <v>1</v>
      </c>
      <c r="E33" s="268">
        <v>61</v>
      </c>
      <c r="F33" s="268">
        <v>70</v>
      </c>
      <c r="G33" s="268" t="s">
        <v>125</v>
      </c>
      <c r="H33" s="268">
        <v>1</v>
      </c>
      <c r="I33" s="268">
        <v>1</v>
      </c>
      <c r="J33" s="268">
        <v>500</v>
      </c>
      <c r="K33" s="268"/>
      <c r="L33" s="268" t="s">
        <v>272</v>
      </c>
      <c r="M33" s="268"/>
      <c r="N33" s="268"/>
      <c r="O33" s="268"/>
      <c r="P33" s="268"/>
      <c r="Q33" s="268" t="s">
        <v>256</v>
      </c>
      <c r="R33" s="192"/>
      <c r="S33" s="192"/>
    </row>
    <row r="34" spans="1:19" s="235" customFormat="1">
      <c r="A34" s="267">
        <f t="shared" si="1"/>
        <v>31</v>
      </c>
      <c r="B34" s="267">
        <f>Sheet1!$B$2</f>
        <v>123</v>
      </c>
      <c r="C34" s="268">
        <v>1</v>
      </c>
      <c r="D34" s="268">
        <f t="shared" si="2"/>
        <v>1</v>
      </c>
      <c r="E34" s="268">
        <v>61</v>
      </c>
      <c r="F34" s="268">
        <v>70</v>
      </c>
      <c r="G34" s="268" t="s">
        <v>125</v>
      </c>
      <c r="H34" s="268">
        <v>2</v>
      </c>
      <c r="I34" s="268">
        <v>1</v>
      </c>
      <c r="J34" s="268">
        <v>400</v>
      </c>
      <c r="K34" s="268"/>
      <c r="L34" s="268" t="s">
        <v>272</v>
      </c>
      <c r="M34" s="268"/>
      <c r="N34" s="268"/>
      <c r="O34" s="268"/>
      <c r="P34" s="268"/>
      <c r="Q34" s="268" t="s">
        <v>260</v>
      </c>
      <c r="R34" s="192"/>
      <c r="S34" s="192"/>
    </row>
    <row r="35" spans="1:19" s="235" customFormat="1">
      <c r="A35" s="267">
        <f t="shared" si="1"/>
        <v>32</v>
      </c>
      <c r="B35" s="267">
        <f>Sheet1!$B$2</f>
        <v>123</v>
      </c>
      <c r="C35" s="268">
        <v>1</v>
      </c>
      <c r="D35" s="268">
        <f t="shared" si="2"/>
        <v>1</v>
      </c>
      <c r="E35" s="268">
        <v>61</v>
      </c>
      <c r="F35" s="268">
        <v>70</v>
      </c>
      <c r="G35" s="268" t="s">
        <v>125</v>
      </c>
      <c r="H35" s="268">
        <v>3</v>
      </c>
      <c r="I35" s="268">
        <v>1</v>
      </c>
      <c r="J35" s="268">
        <v>200</v>
      </c>
      <c r="K35" s="268"/>
      <c r="L35" s="268" t="s">
        <v>268</v>
      </c>
      <c r="M35" s="268"/>
      <c r="N35" s="268"/>
      <c r="O35" s="268"/>
      <c r="P35" s="268"/>
      <c r="Q35" s="268" t="s">
        <v>133</v>
      </c>
      <c r="R35" s="192"/>
      <c r="S35" s="192">
        <f>SUM(J29:J35)/100</f>
        <v>100</v>
      </c>
    </row>
    <row r="36" spans="1:19" s="235" customFormat="1" ht="18.95" customHeight="1">
      <c r="A36" s="267">
        <f t="shared" si="1"/>
        <v>33</v>
      </c>
      <c r="B36" s="267">
        <f>Sheet1!$B$2</f>
        <v>123</v>
      </c>
      <c r="C36" s="201">
        <v>1</v>
      </c>
      <c r="D36" s="201">
        <f t="shared" si="2"/>
        <v>1</v>
      </c>
      <c r="E36" s="201">
        <v>71</v>
      </c>
      <c r="F36" s="201">
        <v>80</v>
      </c>
      <c r="G36" s="201" t="s">
        <v>125</v>
      </c>
      <c r="H36" s="201">
        <v>2003</v>
      </c>
      <c r="I36" s="201">
        <v>1</v>
      </c>
      <c r="J36" s="201">
        <v>3000</v>
      </c>
      <c r="K36" s="201"/>
      <c r="L36" s="268" t="s">
        <v>279</v>
      </c>
      <c r="M36" s="201"/>
      <c r="N36" s="201"/>
      <c r="O36" s="201"/>
      <c r="P36" s="201"/>
      <c r="Q36" s="201" t="s">
        <v>131</v>
      </c>
      <c r="R36" s="192"/>
      <c r="S36" s="192"/>
    </row>
    <row r="37" spans="1:19" s="235" customFormat="1" ht="18.95" customHeight="1">
      <c r="A37" s="267">
        <f t="shared" si="1"/>
        <v>34</v>
      </c>
      <c r="B37" s="267">
        <f>Sheet1!$B$2</f>
        <v>123</v>
      </c>
      <c r="C37" s="201">
        <v>1</v>
      </c>
      <c r="D37" s="201">
        <f t="shared" si="2"/>
        <v>1</v>
      </c>
      <c r="E37" s="201">
        <v>71</v>
      </c>
      <c r="F37" s="201">
        <v>80</v>
      </c>
      <c r="G37" s="201" t="s">
        <v>125</v>
      </c>
      <c r="H37" s="201">
        <v>2004</v>
      </c>
      <c r="I37" s="201">
        <v>1</v>
      </c>
      <c r="J37" s="201">
        <v>2100</v>
      </c>
      <c r="K37" s="201"/>
      <c r="L37" s="268" t="s">
        <v>279</v>
      </c>
      <c r="M37" s="201"/>
      <c r="N37" s="201"/>
      <c r="O37" s="201"/>
      <c r="P37" s="201"/>
      <c r="Q37" s="201" t="s">
        <v>132</v>
      </c>
      <c r="R37" s="192"/>
      <c r="S37" s="192"/>
    </row>
    <row r="38" spans="1:19" s="235" customFormat="1">
      <c r="A38" s="267">
        <f t="shared" si="1"/>
        <v>35</v>
      </c>
      <c r="B38" s="267">
        <f>Sheet1!$B$2</f>
        <v>123</v>
      </c>
      <c r="C38" s="201">
        <v>1</v>
      </c>
      <c r="D38" s="201">
        <f t="shared" si="2"/>
        <v>1</v>
      </c>
      <c r="E38" s="201">
        <v>71</v>
      </c>
      <c r="F38" s="201">
        <v>80</v>
      </c>
      <c r="G38" s="201" t="s">
        <v>257</v>
      </c>
      <c r="H38" s="201">
        <v>9032</v>
      </c>
      <c r="I38" s="201">
        <v>1</v>
      </c>
      <c r="J38" s="201">
        <v>0</v>
      </c>
      <c r="K38" s="201"/>
      <c r="L38" s="268" t="s">
        <v>279</v>
      </c>
      <c r="M38" s="201"/>
      <c r="N38" s="201" t="s">
        <v>43</v>
      </c>
      <c r="O38" s="201">
        <v>1</v>
      </c>
      <c r="P38" s="201">
        <v>2</v>
      </c>
      <c r="Q38" s="201" t="s">
        <v>366</v>
      </c>
      <c r="R38" s="192"/>
      <c r="S38" s="192"/>
    </row>
    <row r="39" spans="1:19" s="235" customFormat="1">
      <c r="A39" s="267">
        <f t="shared" si="1"/>
        <v>36</v>
      </c>
      <c r="B39" s="267">
        <f>Sheet1!$B$2</f>
        <v>123</v>
      </c>
      <c r="C39" s="201">
        <v>1</v>
      </c>
      <c r="D39" s="201">
        <f t="shared" si="2"/>
        <v>1</v>
      </c>
      <c r="E39" s="201">
        <v>71</v>
      </c>
      <c r="F39" s="201">
        <v>80</v>
      </c>
      <c r="G39" s="201" t="s">
        <v>252</v>
      </c>
      <c r="H39" s="201">
        <v>1000</v>
      </c>
      <c r="I39" s="201">
        <v>1</v>
      </c>
      <c r="J39" s="201">
        <v>3800</v>
      </c>
      <c r="K39" s="201"/>
      <c r="L39" s="268" t="s">
        <v>262</v>
      </c>
      <c r="M39" s="201"/>
      <c r="N39" s="201"/>
      <c r="O39" s="201"/>
      <c r="P39" s="201"/>
      <c r="Q39" s="201" t="s">
        <v>126</v>
      </c>
      <c r="R39" s="192"/>
      <c r="S39" s="192"/>
    </row>
    <row r="40" spans="1:19" s="235" customFormat="1" ht="18" customHeight="1">
      <c r="A40" s="267">
        <f t="shared" si="1"/>
        <v>37</v>
      </c>
      <c r="B40" s="267">
        <f>Sheet1!$B$2</f>
        <v>123</v>
      </c>
      <c r="C40" s="201">
        <v>1</v>
      </c>
      <c r="D40" s="201">
        <f t="shared" si="2"/>
        <v>1</v>
      </c>
      <c r="E40" s="201">
        <v>71</v>
      </c>
      <c r="F40" s="201">
        <v>80</v>
      </c>
      <c r="G40" s="201" t="s">
        <v>125</v>
      </c>
      <c r="H40" s="201">
        <v>1</v>
      </c>
      <c r="I40" s="201">
        <v>1</v>
      </c>
      <c r="J40" s="201">
        <v>500</v>
      </c>
      <c r="K40" s="201"/>
      <c r="L40" s="268" t="s">
        <v>262</v>
      </c>
      <c r="M40" s="201"/>
      <c r="N40" s="201"/>
      <c r="O40" s="201"/>
      <c r="P40" s="201"/>
      <c r="Q40" s="201" t="s">
        <v>253</v>
      </c>
      <c r="R40" s="192"/>
      <c r="S40" s="192"/>
    </row>
    <row r="41" spans="1:19">
      <c r="A41" s="267">
        <f t="shared" si="1"/>
        <v>38</v>
      </c>
      <c r="B41" s="267">
        <f>Sheet1!$B$2</f>
        <v>123</v>
      </c>
      <c r="C41" s="201">
        <v>1</v>
      </c>
      <c r="D41" s="201">
        <f t="shared" si="2"/>
        <v>1</v>
      </c>
      <c r="E41" s="201">
        <v>71</v>
      </c>
      <c r="F41" s="201">
        <v>80</v>
      </c>
      <c r="G41" s="201" t="s">
        <v>125</v>
      </c>
      <c r="H41" s="201">
        <v>2</v>
      </c>
      <c r="I41" s="201">
        <v>1</v>
      </c>
      <c r="J41" s="201">
        <v>400</v>
      </c>
      <c r="K41" s="201"/>
      <c r="L41" s="268" t="s">
        <v>262</v>
      </c>
      <c r="M41" s="201"/>
      <c r="N41" s="201"/>
      <c r="O41" s="201"/>
      <c r="P41" s="201"/>
      <c r="Q41" s="201" t="s">
        <v>258</v>
      </c>
    </row>
    <row r="42" spans="1:19">
      <c r="A42" s="267">
        <f t="shared" si="1"/>
        <v>39</v>
      </c>
      <c r="B42" s="267">
        <f>Sheet1!$B$2</f>
        <v>123</v>
      </c>
      <c r="C42" s="201">
        <v>1</v>
      </c>
      <c r="D42" s="201">
        <f t="shared" si="2"/>
        <v>1</v>
      </c>
      <c r="E42" s="201">
        <v>71</v>
      </c>
      <c r="F42" s="201">
        <v>80</v>
      </c>
      <c r="G42" s="201" t="s">
        <v>125</v>
      </c>
      <c r="H42" s="201">
        <v>3</v>
      </c>
      <c r="I42" s="201">
        <v>1</v>
      </c>
      <c r="J42" s="201">
        <v>200</v>
      </c>
      <c r="K42" s="201"/>
      <c r="L42" s="268" t="s">
        <v>266</v>
      </c>
      <c r="M42" s="201"/>
      <c r="N42" s="201"/>
      <c r="O42" s="201"/>
      <c r="P42" s="201"/>
      <c r="Q42" s="201" t="s">
        <v>133</v>
      </c>
      <c r="S42" s="192">
        <f>SUM(J36:J42)/100</f>
        <v>100</v>
      </c>
    </row>
    <row r="43" spans="1:19">
      <c r="A43" s="267">
        <f t="shared" si="1"/>
        <v>40</v>
      </c>
      <c r="B43" s="267">
        <f>Sheet1!$B$2</f>
        <v>123</v>
      </c>
      <c r="C43" s="268">
        <v>1</v>
      </c>
      <c r="D43" s="268">
        <f t="shared" si="2"/>
        <v>1</v>
      </c>
      <c r="E43" s="268">
        <v>81</v>
      </c>
      <c r="F43" s="268">
        <v>90</v>
      </c>
      <c r="G43" s="268" t="s">
        <v>125</v>
      </c>
      <c r="H43" s="268">
        <v>2003</v>
      </c>
      <c r="I43" s="268">
        <v>1</v>
      </c>
      <c r="J43" s="268">
        <v>3100</v>
      </c>
      <c r="K43" s="268"/>
      <c r="L43" s="268" t="s">
        <v>279</v>
      </c>
      <c r="M43" s="268"/>
      <c r="N43" s="268"/>
      <c r="O43" s="268"/>
      <c r="P43" s="268"/>
      <c r="Q43" s="268" t="s">
        <v>131</v>
      </c>
    </row>
    <row r="44" spans="1:19">
      <c r="A44" s="267">
        <f t="shared" si="1"/>
        <v>41</v>
      </c>
      <c r="B44" s="267">
        <f>Sheet1!$B$2</f>
        <v>123</v>
      </c>
      <c r="C44" s="268">
        <v>1</v>
      </c>
      <c r="D44" s="268">
        <f t="shared" si="2"/>
        <v>1</v>
      </c>
      <c r="E44" s="268">
        <v>81</v>
      </c>
      <c r="F44" s="268">
        <v>90</v>
      </c>
      <c r="G44" s="268" t="s">
        <v>125</v>
      </c>
      <c r="H44" s="268">
        <v>2004</v>
      </c>
      <c r="I44" s="268">
        <v>1</v>
      </c>
      <c r="J44" s="268">
        <v>3100</v>
      </c>
      <c r="K44" s="268"/>
      <c r="L44" s="268" t="s">
        <v>262</v>
      </c>
      <c r="M44" s="268"/>
      <c r="N44" s="268"/>
      <c r="O44" s="268"/>
      <c r="P44" s="268"/>
      <c r="Q44" s="268" t="s">
        <v>132</v>
      </c>
    </row>
    <row r="45" spans="1:19">
      <c r="A45" s="267">
        <f t="shared" si="1"/>
        <v>42</v>
      </c>
      <c r="B45" s="267">
        <f>Sheet1!$B$2</f>
        <v>123</v>
      </c>
      <c r="C45" s="268">
        <v>1</v>
      </c>
      <c r="D45" s="268">
        <f t="shared" si="2"/>
        <v>1</v>
      </c>
      <c r="E45" s="268">
        <v>81</v>
      </c>
      <c r="F45" s="268">
        <v>90</v>
      </c>
      <c r="G45" s="268" t="s">
        <v>280</v>
      </c>
      <c r="H45" s="268">
        <v>9032</v>
      </c>
      <c r="I45" s="268">
        <v>1</v>
      </c>
      <c r="J45" s="268">
        <v>0</v>
      </c>
      <c r="K45" s="268"/>
      <c r="L45" s="268" t="s">
        <v>262</v>
      </c>
      <c r="M45" s="268"/>
      <c r="N45" s="268" t="s">
        <v>262</v>
      </c>
      <c r="O45" s="268">
        <v>1</v>
      </c>
      <c r="P45" s="268">
        <v>2</v>
      </c>
      <c r="Q45" s="268" t="s">
        <v>366</v>
      </c>
    </row>
    <row r="46" spans="1:19" ht="18.95" customHeight="1">
      <c r="A46" s="267">
        <f t="shared" si="1"/>
        <v>43</v>
      </c>
      <c r="B46" s="267">
        <f>Sheet1!$B$2</f>
        <v>123</v>
      </c>
      <c r="C46" s="268">
        <v>1</v>
      </c>
      <c r="D46" s="268">
        <f t="shared" si="2"/>
        <v>1</v>
      </c>
      <c r="E46" s="268">
        <v>81</v>
      </c>
      <c r="F46" s="268">
        <v>90</v>
      </c>
      <c r="G46" s="268" t="s">
        <v>281</v>
      </c>
      <c r="H46" s="268">
        <v>1000</v>
      </c>
      <c r="I46" s="268">
        <v>1</v>
      </c>
      <c r="J46" s="268">
        <v>2700</v>
      </c>
      <c r="K46" s="268"/>
      <c r="L46" s="268" t="s">
        <v>263</v>
      </c>
      <c r="M46" s="268"/>
      <c r="N46" s="268"/>
      <c r="O46" s="268"/>
      <c r="P46" s="268"/>
      <c r="Q46" s="268" t="s">
        <v>126</v>
      </c>
    </row>
    <row r="47" spans="1:19">
      <c r="A47" s="267">
        <f t="shared" si="1"/>
        <v>44</v>
      </c>
      <c r="B47" s="267">
        <f>Sheet1!$B$2</f>
        <v>123</v>
      </c>
      <c r="C47" s="268">
        <v>1</v>
      </c>
      <c r="D47" s="268">
        <f t="shared" si="2"/>
        <v>1</v>
      </c>
      <c r="E47" s="268">
        <v>81</v>
      </c>
      <c r="F47" s="268">
        <v>90</v>
      </c>
      <c r="G47" s="268" t="s">
        <v>125</v>
      </c>
      <c r="H47" s="268">
        <v>1</v>
      </c>
      <c r="I47" s="268">
        <v>1</v>
      </c>
      <c r="J47" s="268">
        <v>500</v>
      </c>
      <c r="K47" s="268"/>
      <c r="L47" s="268" t="s">
        <v>264</v>
      </c>
      <c r="M47" s="268"/>
      <c r="N47" s="268"/>
      <c r="O47" s="268"/>
      <c r="P47" s="268"/>
      <c r="Q47" s="268" t="s">
        <v>256</v>
      </c>
    </row>
    <row r="48" spans="1:19" ht="18.95" customHeight="1">
      <c r="A48" s="267">
        <f t="shared" si="1"/>
        <v>45</v>
      </c>
      <c r="B48" s="267">
        <f>Sheet1!$B$2</f>
        <v>123</v>
      </c>
      <c r="C48" s="268">
        <v>1</v>
      </c>
      <c r="D48" s="268">
        <f t="shared" si="2"/>
        <v>1</v>
      </c>
      <c r="E48" s="268">
        <v>81</v>
      </c>
      <c r="F48" s="268">
        <v>90</v>
      </c>
      <c r="G48" s="268" t="s">
        <v>125</v>
      </c>
      <c r="H48" s="268">
        <v>2</v>
      </c>
      <c r="I48" s="268">
        <v>1</v>
      </c>
      <c r="J48" s="268">
        <v>400</v>
      </c>
      <c r="K48" s="268"/>
      <c r="L48" s="268" t="s">
        <v>265</v>
      </c>
      <c r="M48" s="268"/>
      <c r="N48" s="268"/>
      <c r="O48" s="268"/>
      <c r="P48" s="268"/>
      <c r="Q48" s="268" t="s">
        <v>260</v>
      </c>
    </row>
    <row r="49" spans="1:19" ht="18" customHeight="1">
      <c r="A49" s="267">
        <f t="shared" si="1"/>
        <v>46</v>
      </c>
      <c r="B49" s="267">
        <f>Sheet1!$B$2</f>
        <v>123</v>
      </c>
      <c r="C49" s="268">
        <v>1</v>
      </c>
      <c r="D49" s="268">
        <f t="shared" si="2"/>
        <v>1</v>
      </c>
      <c r="E49" s="268">
        <v>81</v>
      </c>
      <c r="F49" s="268">
        <v>90</v>
      </c>
      <c r="G49" s="268" t="s">
        <v>125</v>
      </c>
      <c r="H49" s="268">
        <v>3</v>
      </c>
      <c r="I49" s="268">
        <v>1</v>
      </c>
      <c r="J49" s="268">
        <v>200</v>
      </c>
      <c r="K49" s="268"/>
      <c r="L49" s="268" t="s">
        <v>265</v>
      </c>
      <c r="M49" s="268"/>
      <c r="N49" s="268"/>
      <c r="O49" s="268"/>
      <c r="P49" s="268"/>
      <c r="Q49" s="268" t="s">
        <v>133</v>
      </c>
      <c r="S49" s="192">
        <f>SUM(J43:J49)/100</f>
        <v>100</v>
      </c>
    </row>
    <row r="50" spans="1:19">
      <c r="A50" s="267">
        <f t="shared" si="1"/>
        <v>47</v>
      </c>
      <c r="B50" s="267">
        <f>Sheet1!$B$2</f>
        <v>123</v>
      </c>
      <c r="C50" s="201">
        <v>1</v>
      </c>
      <c r="D50" s="201">
        <f t="shared" si="2"/>
        <v>1</v>
      </c>
      <c r="E50" s="201">
        <v>91</v>
      </c>
      <c r="F50" s="201">
        <v>99</v>
      </c>
      <c r="G50" s="201" t="s">
        <v>125</v>
      </c>
      <c r="H50" s="201">
        <v>2003</v>
      </c>
      <c r="I50" s="201">
        <v>1</v>
      </c>
      <c r="J50" s="201">
        <v>3100</v>
      </c>
      <c r="K50" s="201"/>
      <c r="L50" s="268" t="s">
        <v>266</v>
      </c>
      <c r="M50" s="201"/>
      <c r="N50" s="201"/>
      <c r="O50" s="201"/>
      <c r="P50" s="201"/>
      <c r="Q50" s="201" t="s">
        <v>131</v>
      </c>
    </row>
    <row r="51" spans="1:19">
      <c r="A51" s="267">
        <f t="shared" si="1"/>
        <v>48</v>
      </c>
      <c r="B51" s="267">
        <f>Sheet1!$B$2</f>
        <v>123</v>
      </c>
      <c r="C51" s="201">
        <v>1</v>
      </c>
      <c r="D51" s="201">
        <f t="shared" si="2"/>
        <v>1</v>
      </c>
      <c r="E51" s="201">
        <v>91</v>
      </c>
      <c r="F51" s="201">
        <v>99</v>
      </c>
      <c r="G51" s="201" t="s">
        <v>125</v>
      </c>
      <c r="H51" s="201">
        <v>2004</v>
      </c>
      <c r="I51" s="201">
        <v>1</v>
      </c>
      <c r="J51" s="201">
        <v>4100</v>
      </c>
      <c r="K51" s="201"/>
      <c r="L51" s="268" t="s">
        <v>266</v>
      </c>
      <c r="M51" s="201"/>
      <c r="N51" s="201"/>
      <c r="O51" s="201"/>
      <c r="P51" s="201"/>
      <c r="Q51" s="201" t="s">
        <v>132</v>
      </c>
    </row>
    <row r="52" spans="1:19">
      <c r="A52" s="267">
        <f t="shared" si="1"/>
        <v>49</v>
      </c>
      <c r="B52" s="267">
        <f>Sheet1!$B$2</f>
        <v>123</v>
      </c>
      <c r="C52" s="201">
        <v>1</v>
      </c>
      <c r="D52" s="201">
        <f t="shared" si="2"/>
        <v>1</v>
      </c>
      <c r="E52" s="201">
        <v>91</v>
      </c>
      <c r="F52" s="201">
        <v>99</v>
      </c>
      <c r="G52" s="201" t="s">
        <v>257</v>
      </c>
      <c r="H52" s="201">
        <v>9032</v>
      </c>
      <c r="I52" s="201">
        <v>1</v>
      </c>
      <c r="J52" s="201">
        <v>0</v>
      </c>
      <c r="K52" s="201"/>
      <c r="L52" s="268" t="s">
        <v>268</v>
      </c>
      <c r="M52" s="201"/>
      <c r="N52" s="201" t="s">
        <v>43</v>
      </c>
      <c r="O52" s="201">
        <v>1</v>
      </c>
      <c r="P52" s="201">
        <v>2</v>
      </c>
      <c r="Q52" s="201" t="s">
        <v>366</v>
      </c>
    </row>
    <row r="53" spans="1:19">
      <c r="A53" s="267">
        <f t="shared" si="1"/>
        <v>50</v>
      </c>
      <c r="B53" s="267">
        <f>Sheet1!$B$2</f>
        <v>123</v>
      </c>
      <c r="C53" s="201">
        <v>1</v>
      </c>
      <c r="D53" s="201">
        <f t="shared" si="2"/>
        <v>1</v>
      </c>
      <c r="E53" s="201">
        <v>91</v>
      </c>
      <c r="F53" s="201">
        <v>99</v>
      </c>
      <c r="G53" s="201" t="s">
        <v>252</v>
      </c>
      <c r="H53" s="201">
        <v>1000</v>
      </c>
      <c r="I53" s="201">
        <v>1</v>
      </c>
      <c r="J53" s="201">
        <v>2200</v>
      </c>
      <c r="K53" s="201"/>
      <c r="L53" s="268" t="s">
        <v>268</v>
      </c>
      <c r="M53" s="201"/>
      <c r="N53" s="201"/>
      <c r="O53" s="201"/>
      <c r="P53" s="201"/>
      <c r="Q53" s="201" t="s">
        <v>126</v>
      </c>
    </row>
    <row r="54" spans="1:19" ht="18.95" customHeight="1">
      <c r="A54" s="267">
        <f t="shared" si="1"/>
        <v>51</v>
      </c>
      <c r="B54" s="267">
        <f>Sheet1!$B$2</f>
        <v>123</v>
      </c>
      <c r="C54" s="201">
        <v>1</v>
      </c>
      <c r="D54" s="201">
        <f t="shared" si="2"/>
        <v>1</v>
      </c>
      <c r="E54" s="201">
        <v>91</v>
      </c>
      <c r="F54" s="201">
        <v>99</v>
      </c>
      <c r="G54" s="201" t="s">
        <v>125</v>
      </c>
      <c r="H54" s="201">
        <v>2</v>
      </c>
      <c r="I54" s="201">
        <v>1</v>
      </c>
      <c r="J54" s="201">
        <v>300</v>
      </c>
      <c r="K54" s="201"/>
      <c r="L54" s="268" t="s">
        <v>268</v>
      </c>
      <c r="M54" s="201"/>
      <c r="N54" s="201"/>
      <c r="O54" s="201"/>
      <c r="P54" s="201"/>
      <c r="Q54" s="201" t="s">
        <v>258</v>
      </c>
    </row>
    <row r="55" spans="1:19" ht="18.95" customHeight="1">
      <c r="A55" s="267">
        <f t="shared" si="1"/>
        <v>52</v>
      </c>
      <c r="B55" s="267">
        <f>Sheet1!$B$2</f>
        <v>123</v>
      </c>
      <c r="C55" s="201">
        <v>1</v>
      </c>
      <c r="D55" s="201">
        <f t="shared" si="2"/>
        <v>1</v>
      </c>
      <c r="E55" s="201">
        <v>91</v>
      </c>
      <c r="F55" s="201">
        <v>99</v>
      </c>
      <c r="G55" s="201" t="s">
        <v>125</v>
      </c>
      <c r="H55" s="201">
        <v>3</v>
      </c>
      <c r="I55" s="201">
        <v>1</v>
      </c>
      <c r="J55" s="201">
        <v>300</v>
      </c>
      <c r="K55" s="201"/>
      <c r="L55" s="268" t="s">
        <v>268</v>
      </c>
      <c r="M55" s="201"/>
      <c r="N55" s="201"/>
      <c r="O55" s="201"/>
      <c r="P55" s="201"/>
      <c r="Q55" s="201" t="s">
        <v>133</v>
      </c>
      <c r="S55" s="192">
        <f>SUM(J50:J55)/100</f>
        <v>100</v>
      </c>
    </row>
    <row r="56" spans="1:19" ht="18" customHeight="1">
      <c r="A56" s="267">
        <f t="shared" si="1"/>
        <v>53</v>
      </c>
      <c r="B56" s="267">
        <f>Sheet1!$B$2</f>
        <v>123</v>
      </c>
      <c r="C56" s="268">
        <v>1</v>
      </c>
      <c r="D56" s="268">
        <f t="shared" si="2"/>
        <v>1</v>
      </c>
      <c r="E56" s="268">
        <v>100</v>
      </c>
      <c r="F56" s="268">
        <v>100</v>
      </c>
      <c r="G56" s="268" t="s">
        <v>125</v>
      </c>
      <c r="H56" s="268">
        <v>2003</v>
      </c>
      <c r="I56" s="268">
        <v>1</v>
      </c>
      <c r="J56" s="268">
        <v>3000</v>
      </c>
      <c r="K56" s="268"/>
      <c r="L56" s="268" t="s">
        <v>268</v>
      </c>
      <c r="M56" s="268"/>
      <c r="N56" s="268"/>
      <c r="O56" s="268"/>
      <c r="P56" s="268"/>
      <c r="Q56" s="268" t="s">
        <v>131</v>
      </c>
    </row>
    <row r="57" spans="1:19" ht="18" customHeight="1">
      <c r="A57" s="267">
        <f t="shared" si="1"/>
        <v>54</v>
      </c>
      <c r="B57" s="267">
        <f>Sheet1!$B$2</f>
        <v>123</v>
      </c>
      <c r="C57" s="268">
        <v>1</v>
      </c>
      <c r="D57" s="268">
        <f t="shared" si="2"/>
        <v>1</v>
      </c>
      <c r="E57" s="268">
        <v>100</v>
      </c>
      <c r="F57" s="268">
        <v>100</v>
      </c>
      <c r="G57" s="268" t="s">
        <v>125</v>
      </c>
      <c r="H57" s="268">
        <v>2004</v>
      </c>
      <c r="I57" s="268">
        <v>1</v>
      </c>
      <c r="J57" s="268">
        <v>5000</v>
      </c>
      <c r="K57" s="268"/>
      <c r="L57" s="268" t="s">
        <v>268</v>
      </c>
      <c r="M57" s="268"/>
      <c r="N57" s="268"/>
      <c r="O57" s="268"/>
      <c r="P57" s="268"/>
      <c r="Q57" s="268" t="s">
        <v>132</v>
      </c>
    </row>
    <row r="58" spans="1:19">
      <c r="A58" s="267">
        <f t="shared" si="1"/>
        <v>55</v>
      </c>
      <c r="B58" s="267">
        <f>Sheet1!$B$2</f>
        <v>123</v>
      </c>
      <c r="C58" s="268">
        <v>1</v>
      </c>
      <c r="D58" s="268">
        <f t="shared" si="2"/>
        <v>1</v>
      </c>
      <c r="E58" s="268">
        <v>100</v>
      </c>
      <c r="F58" s="268">
        <v>100</v>
      </c>
      <c r="G58" s="268" t="s">
        <v>257</v>
      </c>
      <c r="H58" s="268">
        <v>9032</v>
      </c>
      <c r="I58" s="268">
        <v>1</v>
      </c>
      <c r="J58" s="268">
        <v>50</v>
      </c>
      <c r="K58" s="268"/>
      <c r="L58" s="268" t="s">
        <v>268</v>
      </c>
      <c r="M58" s="268"/>
      <c r="N58" s="268" t="s">
        <v>43</v>
      </c>
      <c r="O58" s="268">
        <v>1</v>
      </c>
      <c r="P58" s="268">
        <v>2</v>
      </c>
      <c r="Q58" s="268" t="s">
        <v>366</v>
      </c>
    </row>
    <row r="59" spans="1:19" ht="18.95" customHeight="1">
      <c r="A59" s="267">
        <f t="shared" si="1"/>
        <v>56</v>
      </c>
      <c r="B59" s="267">
        <f>Sheet1!$B$2</f>
        <v>123</v>
      </c>
      <c r="C59" s="268">
        <v>1</v>
      </c>
      <c r="D59" s="268">
        <f t="shared" si="2"/>
        <v>1</v>
      </c>
      <c r="E59" s="268">
        <v>100</v>
      </c>
      <c r="F59" s="268">
        <v>100</v>
      </c>
      <c r="G59" s="268" t="s">
        <v>270</v>
      </c>
      <c r="H59" s="268">
        <v>1000</v>
      </c>
      <c r="I59" s="268">
        <v>1</v>
      </c>
      <c r="J59" s="268">
        <v>1000</v>
      </c>
      <c r="K59" s="268"/>
      <c r="L59" s="268" t="s">
        <v>279</v>
      </c>
      <c r="M59" s="268"/>
      <c r="N59" s="268"/>
      <c r="O59" s="268"/>
      <c r="P59" s="268"/>
      <c r="Q59" s="268" t="s">
        <v>126</v>
      </c>
    </row>
    <row r="60" spans="1:19" ht="18.95" customHeight="1">
      <c r="A60" s="267">
        <f t="shared" si="1"/>
        <v>57</v>
      </c>
      <c r="B60" s="267">
        <f>Sheet1!$B$2</f>
        <v>123</v>
      </c>
      <c r="C60" s="268">
        <v>1</v>
      </c>
      <c r="D60" s="268">
        <f t="shared" si="2"/>
        <v>1</v>
      </c>
      <c r="E60" s="268">
        <v>100</v>
      </c>
      <c r="F60" s="268">
        <v>100</v>
      </c>
      <c r="G60" s="268" t="s">
        <v>282</v>
      </c>
      <c r="H60" s="268">
        <v>207</v>
      </c>
      <c r="I60" s="268">
        <v>1</v>
      </c>
      <c r="J60" s="268">
        <v>100</v>
      </c>
      <c r="K60" s="268"/>
      <c r="L60" s="268" t="s">
        <v>279</v>
      </c>
      <c r="M60" s="268"/>
      <c r="N60" s="268"/>
      <c r="O60" s="268"/>
      <c r="P60" s="268"/>
      <c r="Q60" s="268" t="s">
        <v>261</v>
      </c>
    </row>
    <row r="61" spans="1:19">
      <c r="A61" s="267">
        <f t="shared" si="1"/>
        <v>58</v>
      </c>
      <c r="B61" s="267">
        <f>Sheet1!$B$2</f>
        <v>123</v>
      </c>
      <c r="C61" s="268">
        <v>1</v>
      </c>
      <c r="D61" s="268">
        <f t="shared" si="2"/>
        <v>1</v>
      </c>
      <c r="E61" s="268">
        <v>100</v>
      </c>
      <c r="F61" s="268">
        <v>100</v>
      </c>
      <c r="G61" s="268" t="s">
        <v>125</v>
      </c>
      <c r="H61" s="268">
        <v>2</v>
      </c>
      <c r="I61" s="268">
        <v>1</v>
      </c>
      <c r="J61" s="268">
        <v>500</v>
      </c>
      <c r="K61" s="268"/>
      <c r="L61" s="268" t="s">
        <v>279</v>
      </c>
      <c r="M61" s="268"/>
      <c r="N61" s="268"/>
      <c r="O61" s="268"/>
      <c r="P61" s="268"/>
      <c r="Q61" s="268" t="s">
        <v>260</v>
      </c>
    </row>
    <row r="62" spans="1:19">
      <c r="A62" s="267">
        <f t="shared" si="1"/>
        <v>59</v>
      </c>
      <c r="B62" s="267">
        <f>Sheet1!$B$2</f>
        <v>123</v>
      </c>
      <c r="C62" s="268">
        <v>1</v>
      </c>
      <c r="D62" s="268">
        <f t="shared" si="2"/>
        <v>1</v>
      </c>
      <c r="E62" s="268">
        <v>100</v>
      </c>
      <c r="F62" s="268">
        <v>100</v>
      </c>
      <c r="G62" s="268" t="s">
        <v>125</v>
      </c>
      <c r="H62" s="268">
        <v>3</v>
      </c>
      <c r="I62" s="268">
        <v>1</v>
      </c>
      <c r="J62" s="268">
        <v>350</v>
      </c>
      <c r="K62" s="268"/>
      <c r="L62" s="268" t="s">
        <v>279</v>
      </c>
      <c r="M62" s="268"/>
      <c r="N62" s="268"/>
      <c r="O62" s="268"/>
      <c r="P62" s="268"/>
      <c r="Q62" s="268" t="s">
        <v>133</v>
      </c>
      <c r="S62" s="192">
        <f>SUM(J56:J62)/100</f>
        <v>100</v>
      </c>
    </row>
    <row r="63" spans="1:19" s="269" customFormat="1">
      <c r="A63" s="271">
        <f>ROW()-3</f>
        <v>60</v>
      </c>
      <c r="B63" s="271">
        <f>Sheet1!$B$2</f>
        <v>123</v>
      </c>
      <c r="C63" s="271">
        <v>2</v>
      </c>
      <c r="D63" s="271">
        <f t="shared" si="2"/>
        <v>2</v>
      </c>
      <c r="E63" s="271">
        <v>1</v>
      </c>
      <c r="F63" s="271">
        <v>10</v>
      </c>
      <c r="G63" s="271" t="s">
        <v>125</v>
      </c>
      <c r="H63" s="271">
        <v>2001</v>
      </c>
      <c r="I63" s="271">
        <v>1</v>
      </c>
      <c r="J63" s="271">
        <v>1500</v>
      </c>
      <c r="K63" s="271"/>
      <c r="L63" s="268" t="s">
        <v>279</v>
      </c>
      <c r="M63" s="271"/>
      <c r="N63" s="271"/>
      <c r="O63" s="271"/>
      <c r="P63" s="271"/>
      <c r="Q63" s="116" t="s">
        <v>53</v>
      </c>
      <c r="S63" s="192"/>
    </row>
    <row r="64" spans="1:19">
      <c r="A64" s="271">
        <f t="shared" si="1"/>
        <v>61</v>
      </c>
      <c r="B64" s="271">
        <f>Sheet1!$B$2</f>
        <v>123</v>
      </c>
      <c r="C64" s="268">
        <v>2</v>
      </c>
      <c r="D64" s="268">
        <f t="shared" si="2"/>
        <v>2</v>
      </c>
      <c r="E64" s="268">
        <v>1</v>
      </c>
      <c r="F64" s="268">
        <v>10</v>
      </c>
      <c r="G64" s="268" t="s">
        <v>125</v>
      </c>
      <c r="H64" s="268">
        <v>2002</v>
      </c>
      <c r="I64" s="268">
        <v>1</v>
      </c>
      <c r="J64" s="268">
        <v>500</v>
      </c>
      <c r="K64" s="268"/>
      <c r="L64" s="268" t="s">
        <v>283</v>
      </c>
      <c r="M64" s="268"/>
      <c r="N64" s="268"/>
      <c r="O64" s="268"/>
      <c r="P64" s="268"/>
      <c r="Q64" s="268" t="s">
        <v>251</v>
      </c>
    </row>
    <row r="65" spans="1:19">
      <c r="A65" s="271">
        <f t="shared" si="1"/>
        <v>62</v>
      </c>
      <c r="B65" s="271">
        <f>Sheet1!$B$2</f>
        <v>123</v>
      </c>
      <c r="C65" s="268">
        <v>2</v>
      </c>
      <c r="D65" s="268">
        <f t="shared" si="2"/>
        <v>2</v>
      </c>
      <c r="E65" s="268">
        <v>1</v>
      </c>
      <c r="F65" s="268">
        <v>10</v>
      </c>
      <c r="G65" s="268" t="s">
        <v>284</v>
      </c>
      <c r="H65" s="268">
        <v>500</v>
      </c>
      <c r="I65" s="268">
        <v>1</v>
      </c>
      <c r="J65" s="268">
        <v>8000</v>
      </c>
      <c r="K65" s="268"/>
      <c r="L65" s="268" t="s">
        <v>283</v>
      </c>
      <c r="M65" s="268"/>
      <c r="N65" s="268"/>
      <c r="O65" s="268"/>
      <c r="P65" s="268"/>
      <c r="Q65" s="268" t="s">
        <v>126</v>
      </c>
      <c r="S65" s="192">
        <f>SUM(J63:J65)/100</f>
        <v>100</v>
      </c>
    </row>
    <row r="66" spans="1:19" ht="18.95" customHeight="1">
      <c r="A66" s="271">
        <f t="shared" si="1"/>
        <v>63</v>
      </c>
      <c r="B66" s="271">
        <f>Sheet1!$B$2</f>
        <v>123</v>
      </c>
      <c r="C66" s="201">
        <v>2</v>
      </c>
      <c r="D66" s="201">
        <f t="shared" si="2"/>
        <v>2</v>
      </c>
      <c r="E66" s="201">
        <v>11</v>
      </c>
      <c r="F66" s="201">
        <v>20</v>
      </c>
      <c r="G66" s="201" t="s">
        <v>125</v>
      </c>
      <c r="H66" s="201">
        <v>2001</v>
      </c>
      <c r="I66" s="201">
        <v>1</v>
      </c>
      <c r="J66" s="201">
        <v>1000</v>
      </c>
      <c r="K66" s="201"/>
      <c r="L66" s="268" t="s">
        <v>283</v>
      </c>
      <c r="M66" s="201"/>
      <c r="N66" s="201"/>
      <c r="O66" s="201"/>
      <c r="P66" s="201"/>
      <c r="Q66" s="113" t="s">
        <v>53</v>
      </c>
    </row>
    <row r="67" spans="1:19" ht="18" customHeight="1">
      <c r="A67" s="271">
        <f t="shared" si="1"/>
        <v>64</v>
      </c>
      <c r="B67" s="271">
        <f>Sheet1!$B$2</f>
        <v>123</v>
      </c>
      <c r="C67" s="201">
        <v>2</v>
      </c>
      <c r="D67" s="201">
        <f t="shared" si="2"/>
        <v>2</v>
      </c>
      <c r="E67" s="201">
        <v>11</v>
      </c>
      <c r="F67" s="201">
        <v>20</v>
      </c>
      <c r="G67" s="201" t="s">
        <v>125</v>
      </c>
      <c r="H67" s="201">
        <v>2002</v>
      </c>
      <c r="I67" s="201">
        <v>1</v>
      </c>
      <c r="J67" s="201">
        <v>1000</v>
      </c>
      <c r="K67" s="201"/>
      <c r="L67" s="268" t="s">
        <v>283</v>
      </c>
      <c r="M67" s="201"/>
      <c r="N67" s="201"/>
      <c r="O67" s="201"/>
      <c r="P67" s="201"/>
      <c r="Q67" s="201" t="s">
        <v>251</v>
      </c>
    </row>
    <row r="68" spans="1:19">
      <c r="A68" s="271">
        <f t="shared" si="1"/>
        <v>65</v>
      </c>
      <c r="B68" s="271">
        <f>Sheet1!$B$2</f>
        <v>123</v>
      </c>
      <c r="C68" s="201">
        <v>2</v>
      </c>
      <c r="D68" s="201">
        <f t="shared" si="2"/>
        <v>2</v>
      </c>
      <c r="E68" s="201">
        <v>11</v>
      </c>
      <c r="F68" s="201">
        <v>20</v>
      </c>
      <c r="G68" s="201" t="s">
        <v>252</v>
      </c>
      <c r="H68" s="201">
        <v>500</v>
      </c>
      <c r="I68" s="201">
        <v>1</v>
      </c>
      <c r="J68" s="201">
        <v>7700</v>
      </c>
      <c r="K68" s="201"/>
      <c r="L68" s="268" t="s">
        <v>283</v>
      </c>
      <c r="M68" s="201"/>
      <c r="N68" s="201"/>
      <c r="O68" s="201"/>
      <c r="P68" s="201"/>
      <c r="Q68" s="201" t="s">
        <v>126</v>
      </c>
    </row>
    <row r="69" spans="1:19">
      <c r="A69" s="271">
        <f t="shared" ref="A69:A121" si="3">ROW()-3</f>
        <v>66</v>
      </c>
      <c r="B69" s="271">
        <f>Sheet1!$B$2</f>
        <v>123</v>
      </c>
      <c r="C69" s="201">
        <v>2</v>
      </c>
      <c r="D69" s="201">
        <f t="shared" si="2"/>
        <v>2</v>
      </c>
      <c r="E69" s="201">
        <v>11</v>
      </c>
      <c r="F69" s="201">
        <v>20</v>
      </c>
      <c r="G69" s="201" t="s">
        <v>125</v>
      </c>
      <c r="H69" s="201">
        <v>1</v>
      </c>
      <c r="I69" s="201">
        <v>1</v>
      </c>
      <c r="J69" s="201">
        <v>300</v>
      </c>
      <c r="K69" s="201"/>
      <c r="L69" s="268" t="s">
        <v>283</v>
      </c>
      <c r="M69" s="201"/>
      <c r="N69" s="201"/>
      <c r="O69" s="201"/>
      <c r="P69" s="201"/>
      <c r="Q69" s="201" t="s">
        <v>253</v>
      </c>
      <c r="S69" s="192">
        <f>SUM(J66:J69)/100</f>
        <v>100</v>
      </c>
    </row>
    <row r="70" spans="1:19">
      <c r="A70" s="271">
        <f t="shared" si="3"/>
        <v>67</v>
      </c>
      <c r="B70" s="271">
        <f>Sheet1!$B$2</f>
        <v>123</v>
      </c>
      <c r="C70" s="268">
        <v>2</v>
      </c>
      <c r="D70" s="268">
        <f t="shared" si="2"/>
        <v>2</v>
      </c>
      <c r="E70" s="268">
        <v>21</v>
      </c>
      <c r="F70" s="268">
        <v>30</v>
      </c>
      <c r="G70" s="268" t="s">
        <v>125</v>
      </c>
      <c r="H70" s="268">
        <v>2001</v>
      </c>
      <c r="I70" s="268">
        <v>1</v>
      </c>
      <c r="J70" s="268">
        <v>500</v>
      </c>
      <c r="K70" s="268"/>
      <c r="L70" s="268" t="s">
        <v>283</v>
      </c>
      <c r="M70" s="268"/>
      <c r="N70" s="268"/>
      <c r="O70" s="268"/>
      <c r="P70" s="268"/>
      <c r="Q70" s="112" t="s">
        <v>53</v>
      </c>
    </row>
    <row r="71" spans="1:19">
      <c r="A71" s="271">
        <f t="shared" si="3"/>
        <v>68</v>
      </c>
      <c r="B71" s="271">
        <f>Sheet1!$B$2</f>
        <v>123</v>
      </c>
      <c r="C71" s="268">
        <v>2</v>
      </c>
      <c r="D71" s="268">
        <f t="shared" si="2"/>
        <v>2</v>
      </c>
      <c r="E71" s="268">
        <v>21</v>
      </c>
      <c r="F71" s="268">
        <v>30</v>
      </c>
      <c r="G71" s="268" t="s">
        <v>125</v>
      </c>
      <c r="H71" s="268">
        <v>2002</v>
      </c>
      <c r="I71" s="268">
        <v>1</v>
      </c>
      <c r="J71" s="268">
        <v>1500</v>
      </c>
      <c r="K71" s="268"/>
      <c r="L71" s="268" t="s">
        <v>283</v>
      </c>
      <c r="M71" s="268"/>
      <c r="N71" s="268"/>
      <c r="O71" s="268"/>
      <c r="P71" s="268"/>
      <c r="Q71" s="268" t="s">
        <v>251</v>
      </c>
    </row>
    <row r="72" spans="1:19" ht="18.95" customHeight="1">
      <c r="A72" s="271">
        <f t="shared" si="3"/>
        <v>69</v>
      </c>
      <c r="B72" s="271">
        <f>Sheet1!$B$2</f>
        <v>123</v>
      </c>
      <c r="C72" s="268">
        <v>2</v>
      </c>
      <c r="D72" s="268">
        <f t="shared" si="2"/>
        <v>2</v>
      </c>
      <c r="E72" s="268">
        <v>21</v>
      </c>
      <c r="F72" s="268">
        <v>30</v>
      </c>
      <c r="G72" s="268" t="s">
        <v>125</v>
      </c>
      <c r="H72" s="268">
        <v>2003</v>
      </c>
      <c r="I72" s="268">
        <v>1</v>
      </c>
      <c r="J72" s="268">
        <v>500</v>
      </c>
      <c r="K72" s="268"/>
      <c r="L72" s="268" t="s">
        <v>283</v>
      </c>
      <c r="M72" s="268"/>
      <c r="N72" s="268"/>
      <c r="O72" s="268"/>
      <c r="P72" s="268"/>
      <c r="Q72" s="268" t="s">
        <v>131</v>
      </c>
    </row>
    <row r="73" spans="1:19" ht="18" customHeight="1">
      <c r="A73" s="271">
        <f t="shared" si="3"/>
        <v>70</v>
      </c>
      <c r="B73" s="271">
        <f>Sheet1!$B$2</f>
        <v>123</v>
      </c>
      <c r="C73" s="268">
        <v>2</v>
      </c>
      <c r="D73" s="268">
        <f t="shared" si="2"/>
        <v>2</v>
      </c>
      <c r="E73" s="268">
        <v>21</v>
      </c>
      <c r="F73" s="268">
        <v>30</v>
      </c>
      <c r="G73" s="268" t="s">
        <v>284</v>
      </c>
      <c r="H73" s="268">
        <v>500</v>
      </c>
      <c r="I73" s="268">
        <v>1</v>
      </c>
      <c r="J73" s="268">
        <v>7200</v>
      </c>
      <c r="K73" s="268"/>
      <c r="L73" s="268" t="s">
        <v>283</v>
      </c>
      <c r="M73" s="268"/>
      <c r="N73" s="268"/>
      <c r="O73" s="268"/>
      <c r="P73" s="268"/>
      <c r="Q73" s="268" t="s">
        <v>126</v>
      </c>
    </row>
    <row r="74" spans="1:19" ht="18.95" customHeight="1">
      <c r="A74" s="271">
        <f t="shared" si="3"/>
        <v>71</v>
      </c>
      <c r="B74" s="271">
        <f>Sheet1!$B$2</f>
        <v>123</v>
      </c>
      <c r="C74" s="268">
        <v>2</v>
      </c>
      <c r="D74" s="268">
        <f t="shared" ref="D74:D137" si="4">C74</f>
        <v>2</v>
      </c>
      <c r="E74" s="268">
        <v>21</v>
      </c>
      <c r="F74" s="268">
        <v>30</v>
      </c>
      <c r="G74" s="268" t="s">
        <v>125</v>
      </c>
      <c r="H74" s="268">
        <v>1</v>
      </c>
      <c r="I74" s="268">
        <v>1</v>
      </c>
      <c r="J74" s="268">
        <v>300</v>
      </c>
      <c r="K74" s="268"/>
      <c r="L74" s="268" t="s">
        <v>283</v>
      </c>
      <c r="M74" s="268"/>
      <c r="N74" s="268"/>
      <c r="O74" s="268"/>
      <c r="P74" s="268"/>
      <c r="Q74" s="268" t="s">
        <v>256</v>
      </c>
      <c r="S74" s="192">
        <f>SUM(J70:J74)/100</f>
        <v>100</v>
      </c>
    </row>
    <row r="75" spans="1:19">
      <c r="A75" s="271">
        <f t="shared" si="3"/>
        <v>72</v>
      </c>
      <c r="B75" s="271">
        <f>Sheet1!$B$2</f>
        <v>123</v>
      </c>
      <c r="C75" s="201">
        <v>2</v>
      </c>
      <c r="D75" s="201">
        <f t="shared" si="4"/>
        <v>2</v>
      </c>
      <c r="E75" s="201">
        <v>31</v>
      </c>
      <c r="F75" s="201">
        <v>40</v>
      </c>
      <c r="G75" s="201" t="s">
        <v>125</v>
      </c>
      <c r="H75" s="201">
        <v>2001</v>
      </c>
      <c r="I75" s="201">
        <v>1</v>
      </c>
      <c r="J75" s="201">
        <v>500</v>
      </c>
      <c r="K75" s="201"/>
      <c r="L75" s="268" t="s">
        <v>283</v>
      </c>
      <c r="M75" s="201"/>
      <c r="N75" s="201"/>
      <c r="O75" s="201"/>
      <c r="P75" s="201"/>
      <c r="Q75" s="113" t="s">
        <v>53</v>
      </c>
    </row>
    <row r="76" spans="1:19">
      <c r="A76" s="271">
        <f t="shared" si="3"/>
        <v>73</v>
      </c>
      <c r="B76" s="271">
        <f>Sheet1!$B$2</f>
        <v>123</v>
      </c>
      <c r="C76" s="201">
        <v>2</v>
      </c>
      <c r="D76" s="201">
        <f t="shared" si="4"/>
        <v>2</v>
      </c>
      <c r="E76" s="201">
        <v>31</v>
      </c>
      <c r="F76" s="201">
        <v>40</v>
      </c>
      <c r="G76" s="201" t="s">
        <v>125</v>
      </c>
      <c r="H76" s="201">
        <v>2002</v>
      </c>
      <c r="I76" s="201">
        <v>1</v>
      </c>
      <c r="J76" s="201">
        <v>1000</v>
      </c>
      <c r="K76" s="201"/>
      <c r="L76" s="268" t="s">
        <v>283</v>
      </c>
      <c r="M76" s="201"/>
      <c r="N76" s="201"/>
      <c r="O76" s="201"/>
      <c r="P76" s="201"/>
      <c r="Q76" s="201" t="s">
        <v>251</v>
      </c>
    </row>
    <row r="77" spans="1:19">
      <c r="A77" s="271">
        <f t="shared" si="3"/>
        <v>74</v>
      </c>
      <c r="B77" s="271">
        <f>Sheet1!$B$2</f>
        <v>123</v>
      </c>
      <c r="C77" s="201">
        <v>2</v>
      </c>
      <c r="D77" s="201">
        <f t="shared" si="4"/>
        <v>2</v>
      </c>
      <c r="E77" s="201">
        <v>31</v>
      </c>
      <c r="F77" s="201">
        <v>40</v>
      </c>
      <c r="G77" s="201" t="s">
        <v>125</v>
      </c>
      <c r="H77" s="201">
        <v>2003</v>
      </c>
      <c r="I77" s="201">
        <v>1</v>
      </c>
      <c r="J77" s="201">
        <v>1000</v>
      </c>
      <c r="K77" s="201"/>
      <c r="L77" s="268" t="s">
        <v>283</v>
      </c>
      <c r="M77" s="201"/>
      <c r="N77" s="201"/>
      <c r="O77" s="201"/>
      <c r="P77" s="201"/>
      <c r="Q77" s="201" t="s">
        <v>131</v>
      </c>
    </row>
    <row r="78" spans="1:19" ht="18.95" customHeight="1">
      <c r="A78" s="271">
        <f t="shared" si="3"/>
        <v>75</v>
      </c>
      <c r="B78" s="271">
        <f>Sheet1!$B$2</f>
        <v>123</v>
      </c>
      <c r="C78" s="201">
        <v>2</v>
      </c>
      <c r="D78" s="201">
        <f t="shared" si="4"/>
        <v>2</v>
      </c>
      <c r="E78" s="201">
        <v>31</v>
      </c>
      <c r="F78" s="201">
        <v>40</v>
      </c>
      <c r="G78" s="201" t="s">
        <v>252</v>
      </c>
      <c r="H78" s="201">
        <v>500</v>
      </c>
      <c r="I78" s="201">
        <v>1</v>
      </c>
      <c r="J78" s="201">
        <v>7200</v>
      </c>
      <c r="K78" s="201"/>
      <c r="L78" s="268" t="s">
        <v>283</v>
      </c>
      <c r="M78" s="201"/>
      <c r="N78" s="201"/>
      <c r="O78" s="201"/>
      <c r="P78" s="201"/>
      <c r="Q78" s="201" t="s">
        <v>126</v>
      </c>
    </row>
    <row r="79" spans="1:19" ht="18" customHeight="1">
      <c r="A79" s="271">
        <f t="shared" si="3"/>
        <v>76</v>
      </c>
      <c r="B79" s="271">
        <f>Sheet1!$B$2</f>
        <v>123</v>
      </c>
      <c r="C79" s="201">
        <v>2</v>
      </c>
      <c r="D79" s="201">
        <f t="shared" si="4"/>
        <v>2</v>
      </c>
      <c r="E79" s="201">
        <v>31</v>
      </c>
      <c r="F79" s="201">
        <v>40</v>
      </c>
      <c r="G79" s="201" t="s">
        <v>125</v>
      </c>
      <c r="H79" s="201">
        <v>1</v>
      </c>
      <c r="I79" s="201">
        <v>1</v>
      </c>
      <c r="J79" s="201">
        <v>300</v>
      </c>
      <c r="K79" s="201"/>
      <c r="L79" s="268" t="s">
        <v>283</v>
      </c>
      <c r="M79" s="201"/>
      <c r="N79" s="201"/>
      <c r="O79" s="201"/>
      <c r="P79" s="201"/>
      <c r="Q79" s="201" t="s">
        <v>253</v>
      </c>
      <c r="S79" s="192">
        <f>SUM(J75:J79)/100</f>
        <v>100</v>
      </c>
    </row>
    <row r="80" spans="1:19" s="270" customFormat="1" ht="18.95" customHeight="1">
      <c r="A80" s="271">
        <f t="shared" si="3"/>
        <v>77</v>
      </c>
      <c r="B80" s="271">
        <f>Sheet1!$B$2</f>
        <v>123</v>
      </c>
      <c r="C80" s="268">
        <v>2</v>
      </c>
      <c r="D80" s="268">
        <f t="shared" si="4"/>
        <v>2</v>
      </c>
      <c r="E80" s="268">
        <v>41</v>
      </c>
      <c r="F80" s="268">
        <v>50</v>
      </c>
      <c r="G80" s="268" t="s">
        <v>125</v>
      </c>
      <c r="H80" s="268">
        <v>2002</v>
      </c>
      <c r="I80" s="268">
        <v>1</v>
      </c>
      <c r="J80" s="268">
        <v>1000</v>
      </c>
      <c r="K80" s="268"/>
      <c r="L80" s="268" t="s">
        <v>283</v>
      </c>
      <c r="M80" s="268"/>
      <c r="N80" s="268"/>
      <c r="O80" s="268"/>
      <c r="P80" s="268"/>
      <c r="Q80" s="268" t="s">
        <v>251</v>
      </c>
      <c r="R80" s="192"/>
      <c r="S80" s="192"/>
    </row>
    <row r="81" spans="1:19" s="270" customFormat="1" ht="18.95" customHeight="1">
      <c r="A81" s="271">
        <f t="shared" si="3"/>
        <v>78</v>
      </c>
      <c r="B81" s="271">
        <f>Sheet1!$B$2</f>
        <v>123</v>
      </c>
      <c r="C81" s="268">
        <v>2</v>
      </c>
      <c r="D81" s="268">
        <f t="shared" si="4"/>
        <v>2</v>
      </c>
      <c r="E81" s="268">
        <v>41</v>
      </c>
      <c r="F81" s="268">
        <v>50</v>
      </c>
      <c r="G81" s="268" t="s">
        <v>125</v>
      </c>
      <c r="H81" s="268">
        <v>2003</v>
      </c>
      <c r="I81" s="268">
        <v>1</v>
      </c>
      <c r="J81" s="268">
        <v>1500</v>
      </c>
      <c r="K81" s="268"/>
      <c r="L81" s="268" t="s">
        <v>283</v>
      </c>
      <c r="M81" s="268"/>
      <c r="N81" s="268"/>
      <c r="O81" s="268"/>
      <c r="P81" s="268"/>
      <c r="Q81" s="268" t="s">
        <v>131</v>
      </c>
      <c r="R81" s="192"/>
      <c r="S81" s="192"/>
    </row>
    <row r="82" spans="1:19" s="270" customFormat="1">
      <c r="A82" s="271">
        <f t="shared" si="3"/>
        <v>79</v>
      </c>
      <c r="B82" s="271">
        <f>Sheet1!$B$2</f>
        <v>123</v>
      </c>
      <c r="C82" s="268">
        <v>2</v>
      </c>
      <c r="D82" s="268">
        <f t="shared" si="4"/>
        <v>2</v>
      </c>
      <c r="E82" s="268">
        <v>41</v>
      </c>
      <c r="F82" s="268">
        <v>50</v>
      </c>
      <c r="G82" s="268" t="s">
        <v>284</v>
      </c>
      <c r="H82" s="268">
        <v>500</v>
      </c>
      <c r="I82" s="268">
        <v>1</v>
      </c>
      <c r="J82" s="268">
        <v>7200</v>
      </c>
      <c r="K82" s="268"/>
      <c r="L82" s="268" t="s">
        <v>283</v>
      </c>
      <c r="M82" s="268"/>
      <c r="N82" s="268"/>
      <c r="O82" s="268"/>
      <c r="P82" s="268"/>
      <c r="Q82" s="268" t="s">
        <v>126</v>
      </c>
      <c r="R82" s="192"/>
      <c r="S82" s="192"/>
    </row>
    <row r="83" spans="1:19" s="270" customFormat="1" ht="18.95" customHeight="1">
      <c r="A83" s="271">
        <f t="shared" si="3"/>
        <v>80</v>
      </c>
      <c r="B83" s="271">
        <f>Sheet1!$B$2</f>
        <v>123</v>
      </c>
      <c r="C83" s="268">
        <v>2</v>
      </c>
      <c r="D83" s="268">
        <f t="shared" si="4"/>
        <v>2</v>
      </c>
      <c r="E83" s="268">
        <v>41</v>
      </c>
      <c r="F83" s="268">
        <v>50</v>
      </c>
      <c r="G83" s="268" t="s">
        <v>125</v>
      </c>
      <c r="H83" s="268">
        <v>1</v>
      </c>
      <c r="I83" s="268">
        <v>1</v>
      </c>
      <c r="J83" s="268">
        <v>300</v>
      </c>
      <c r="K83" s="268"/>
      <c r="L83" s="268" t="s">
        <v>283</v>
      </c>
      <c r="M83" s="268"/>
      <c r="N83" s="268"/>
      <c r="O83" s="268"/>
      <c r="P83" s="268"/>
      <c r="Q83" s="268" t="s">
        <v>256</v>
      </c>
      <c r="R83" s="192"/>
      <c r="S83" s="192">
        <f>SUM(J80:J83)/100</f>
        <v>100</v>
      </c>
    </row>
    <row r="84" spans="1:19" s="270" customFormat="1" ht="18" customHeight="1">
      <c r="A84" s="271">
        <f t="shared" si="3"/>
        <v>81</v>
      </c>
      <c r="B84" s="271">
        <f>Sheet1!$B$2</f>
        <v>123</v>
      </c>
      <c r="C84" s="201">
        <v>2</v>
      </c>
      <c r="D84" s="201">
        <f t="shared" si="4"/>
        <v>2</v>
      </c>
      <c r="E84" s="201">
        <v>51</v>
      </c>
      <c r="F84" s="201">
        <v>60</v>
      </c>
      <c r="G84" s="201" t="s">
        <v>125</v>
      </c>
      <c r="H84" s="201">
        <v>2002</v>
      </c>
      <c r="I84" s="201">
        <v>1</v>
      </c>
      <c r="J84" s="201">
        <v>500</v>
      </c>
      <c r="K84" s="201"/>
      <c r="L84" s="268" t="s">
        <v>283</v>
      </c>
      <c r="M84" s="201"/>
      <c r="N84" s="201"/>
      <c r="O84" s="201"/>
      <c r="P84" s="201"/>
      <c r="Q84" s="201" t="s">
        <v>251</v>
      </c>
      <c r="R84" s="192"/>
      <c r="S84" s="192"/>
    </row>
    <row r="85" spans="1:19" s="235" customFormat="1">
      <c r="A85" s="271">
        <f t="shared" si="3"/>
        <v>82</v>
      </c>
      <c r="B85" s="271">
        <f>Sheet1!$B$2</f>
        <v>123</v>
      </c>
      <c r="C85" s="201">
        <v>2</v>
      </c>
      <c r="D85" s="201">
        <f t="shared" si="4"/>
        <v>2</v>
      </c>
      <c r="E85" s="201">
        <v>51</v>
      </c>
      <c r="F85" s="201">
        <v>60</v>
      </c>
      <c r="G85" s="201" t="s">
        <v>125</v>
      </c>
      <c r="H85" s="201">
        <v>2003</v>
      </c>
      <c r="I85" s="201">
        <v>1</v>
      </c>
      <c r="J85" s="201">
        <v>2000</v>
      </c>
      <c r="K85" s="201"/>
      <c r="L85" s="268" t="s">
        <v>283</v>
      </c>
      <c r="M85" s="201"/>
      <c r="N85" s="201"/>
      <c r="O85" s="201"/>
      <c r="P85" s="201"/>
      <c r="Q85" s="201" t="s">
        <v>131</v>
      </c>
      <c r="R85" s="192"/>
      <c r="S85" s="192"/>
    </row>
    <row r="86" spans="1:19" s="235" customFormat="1">
      <c r="A86" s="271">
        <f t="shared" si="3"/>
        <v>83</v>
      </c>
      <c r="B86" s="271">
        <f>Sheet1!$B$2</f>
        <v>123</v>
      </c>
      <c r="C86" s="201">
        <v>2</v>
      </c>
      <c r="D86" s="201">
        <f t="shared" si="4"/>
        <v>2</v>
      </c>
      <c r="E86" s="201">
        <v>51</v>
      </c>
      <c r="F86" s="201">
        <v>60</v>
      </c>
      <c r="G86" s="201" t="s">
        <v>252</v>
      </c>
      <c r="H86" s="201">
        <v>500</v>
      </c>
      <c r="I86" s="201">
        <v>1</v>
      </c>
      <c r="J86" s="201">
        <v>7200</v>
      </c>
      <c r="K86" s="201"/>
      <c r="L86" s="268" t="s">
        <v>283</v>
      </c>
      <c r="M86" s="201"/>
      <c r="N86" s="201"/>
      <c r="O86" s="201"/>
      <c r="P86" s="201"/>
      <c r="Q86" s="201" t="s">
        <v>126</v>
      </c>
      <c r="R86" s="192"/>
      <c r="S86" s="192"/>
    </row>
    <row r="87" spans="1:19" s="235" customFormat="1" ht="18.95" customHeight="1">
      <c r="A87" s="271">
        <f t="shared" si="3"/>
        <v>84</v>
      </c>
      <c r="B87" s="271">
        <f>Sheet1!$B$2</f>
        <v>123</v>
      </c>
      <c r="C87" s="201">
        <v>2</v>
      </c>
      <c r="D87" s="201">
        <f t="shared" si="4"/>
        <v>2</v>
      </c>
      <c r="E87" s="201">
        <v>51</v>
      </c>
      <c r="F87" s="201">
        <v>60</v>
      </c>
      <c r="G87" s="201" t="s">
        <v>125</v>
      </c>
      <c r="H87" s="201">
        <v>1</v>
      </c>
      <c r="I87" s="201">
        <v>1</v>
      </c>
      <c r="J87" s="201">
        <v>300</v>
      </c>
      <c r="K87" s="201"/>
      <c r="L87" s="268" t="s">
        <v>283</v>
      </c>
      <c r="M87" s="201"/>
      <c r="N87" s="201"/>
      <c r="O87" s="201"/>
      <c r="P87" s="201"/>
      <c r="Q87" s="201" t="s">
        <v>253</v>
      </c>
      <c r="R87" s="192"/>
      <c r="S87" s="192">
        <f>SUM(J84:J87)/100</f>
        <v>100</v>
      </c>
    </row>
    <row r="88" spans="1:19" s="235" customFormat="1">
      <c r="A88" s="271">
        <f t="shared" si="3"/>
        <v>85</v>
      </c>
      <c r="B88" s="271">
        <f>Sheet1!$B$2</f>
        <v>123</v>
      </c>
      <c r="C88" s="268">
        <v>2</v>
      </c>
      <c r="D88" s="268">
        <f t="shared" si="4"/>
        <v>2</v>
      </c>
      <c r="E88" s="268">
        <v>61</v>
      </c>
      <c r="F88" s="268">
        <v>70</v>
      </c>
      <c r="G88" s="268" t="s">
        <v>125</v>
      </c>
      <c r="H88" s="268">
        <v>2003</v>
      </c>
      <c r="I88" s="268">
        <v>1</v>
      </c>
      <c r="J88" s="268">
        <v>2500</v>
      </c>
      <c r="K88" s="268"/>
      <c r="L88" s="268" t="s">
        <v>283</v>
      </c>
      <c r="M88" s="268"/>
      <c r="N88" s="268"/>
      <c r="O88" s="268"/>
      <c r="P88" s="268"/>
      <c r="Q88" s="268" t="s">
        <v>131</v>
      </c>
      <c r="R88" s="192"/>
      <c r="S88" s="192"/>
    </row>
    <row r="89" spans="1:19" s="235" customFormat="1" ht="18" customHeight="1">
      <c r="A89" s="271">
        <f t="shared" si="3"/>
        <v>86</v>
      </c>
      <c r="B89" s="271">
        <f>Sheet1!$B$2</f>
        <v>123</v>
      </c>
      <c r="C89" s="268">
        <v>2</v>
      </c>
      <c r="D89" s="268">
        <f t="shared" si="4"/>
        <v>2</v>
      </c>
      <c r="E89" s="268">
        <v>61</v>
      </c>
      <c r="F89" s="268">
        <v>70</v>
      </c>
      <c r="G89" s="268" t="s">
        <v>125</v>
      </c>
      <c r="H89" s="268">
        <v>2004</v>
      </c>
      <c r="I89" s="268">
        <v>1</v>
      </c>
      <c r="J89" s="268">
        <v>1000</v>
      </c>
      <c r="K89" s="268"/>
      <c r="L89" s="268" t="s">
        <v>283</v>
      </c>
      <c r="M89" s="268"/>
      <c r="N89" s="268"/>
      <c r="O89" s="268"/>
      <c r="P89" s="268"/>
      <c r="Q89" s="268" t="s">
        <v>132</v>
      </c>
      <c r="R89" s="192"/>
      <c r="S89" s="192"/>
    </row>
    <row r="90" spans="1:19" s="235" customFormat="1" ht="18" customHeight="1">
      <c r="A90" s="271">
        <f t="shared" si="3"/>
        <v>87</v>
      </c>
      <c r="B90" s="271">
        <f>Sheet1!$B$2</f>
        <v>123</v>
      </c>
      <c r="C90" s="268">
        <v>2</v>
      </c>
      <c r="D90" s="268">
        <f t="shared" si="4"/>
        <v>2</v>
      </c>
      <c r="E90" s="268">
        <v>61</v>
      </c>
      <c r="F90" s="268">
        <v>70</v>
      </c>
      <c r="G90" s="268" t="s">
        <v>285</v>
      </c>
      <c r="H90" s="268">
        <v>9032</v>
      </c>
      <c r="I90" s="268">
        <v>1</v>
      </c>
      <c r="J90" s="268">
        <v>0</v>
      </c>
      <c r="K90" s="268"/>
      <c r="L90" s="268" t="s">
        <v>283</v>
      </c>
      <c r="M90" s="268"/>
      <c r="N90" s="268" t="s">
        <v>283</v>
      </c>
      <c r="O90" s="268">
        <v>1</v>
      </c>
      <c r="P90" s="268">
        <v>2</v>
      </c>
      <c r="Q90" s="268" t="s">
        <v>366</v>
      </c>
      <c r="R90" s="192"/>
      <c r="S90" s="192"/>
    </row>
    <row r="91" spans="1:19" s="235" customFormat="1">
      <c r="A91" s="271">
        <f t="shared" si="3"/>
        <v>88</v>
      </c>
      <c r="B91" s="271">
        <f>Sheet1!$B$2</f>
        <v>123</v>
      </c>
      <c r="C91" s="268">
        <v>2</v>
      </c>
      <c r="D91" s="268">
        <f t="shared" si="4"/>
        <v>2</v>
      </c>
      <c r="E91" s="268">
        <v>61</v>
      </c>
      <c r="F91" s="268">
        <v>70</v>
      </c>
      <c r="G91" s="268" t="s">
        <v>284</v>
      </c>
      <c r="H91" s="268">
        <v>1000</v>
      </c>
      <c r="I91" s="268">
        <v>1</v>
      </c>
      <c r="J91" s="268">
        <v>5400</v>
      </c>
      <c r="K91" s="268"/>
      <c r="L91" s="268" t="s">
        <v>283</v>
      </c>
      <c r="M91" s="268"/>
      <c r="N91" s="268"/>
      <c r="O91" s="268"/>
      <c r="P91" s="268"/>
      <c r="Q91" s="268" t="s">
        <v>126</v>
      </c>
      <c r="R91" s="192"/>
      <c r="S91" s="192"/>
    </row>
    <row r="92" spans="1:19" s="235" customFormat="1">
      <c r="A92" s="271">
        <f t="shared" si="3"/>
        <v>89</v>
      </c>
      <c r="B92" s="271">
        <f>Sheet1!$B$2</f>
        <v>123</v>
      </c>
      <c r="C92" s="268">
        <v>2</v>
      </c>
      <c r="D92" s="268">
        <f t="shared" si="4"/>
        <v>2</v>
      </c>
      <c r="E92" s="268">
        <v>61</v>
      </c>
      <c r="F92" s="268">
        <v>70</v>
      </c>
      <c r="G92" s="268" t="s">
        <v>125</v>
      </c>
      <c r="H92" s="268">
        <v>1</v>
      </c>
      <c r="I92" s="268">
        <v>1</v>
      </c>
      <c r="J92" s="268">
        <v>500</v>
      </c>
      <c r="K92" s="268"/>
      <c r="L92" s="268" t="s">
        <v>283</v>
      </c>
      <c r="M92" s="268"/>
      <c r="N92" s="268"/>
      <c r="O92" s="268"/>
      <c r="P92" s="268"/>
      <c r="Q92" s="268" t="s">
        <v>256</v>
      </c>
      <c r="R92" s="192"/>
      <c r="S92" s="192"/>
    </row>
    <row r="93" spans="1:19" s="235" customFormat="1">
      <c r="A93" s="271">
        <f t="shared" si="3"/>
        <v>90</v>
      </c>
      <c r="B93" s="271">
        <f>Sheet1!$B$2</f>
        <v>123</v>
      </c>
      <c r="C93" s="268">
        <v>2</v>
      </c>
      <c r="D93" s="268">
        <f t="shared" si="4"/>
        <v>2</v>
      </c>
      <c r="E93" s="268">
        <v>61</v>
      </c>
      <c r="F93" s="268">
        <v>70</v>
      </c>
      <c r="G93" s="268" t="s">
        <v>125</v>
      </c>
      <c r="H93" s="268">
        <v>2</v>
      </c>
      <c r="I93" s="268">
        <v>1</v>
      </c>
      <c r="J93" s="268">
        <v>400</v>
      </c>
      <c r="K93" s="268"/>
      <c r="L93" s="268" t="s">
        <v>283</v>
      </c>
      <c r="M93" s="268"/>
      <c r="N93" s="268"/>
      <c r="O93" s="268"/>
      <c r="P93" s="268"/>
      <c r="Q93" s="268" t="s">
        <v>260</v>
      </c>
      <c r="R93" s="192"/>
      <c r="S93" s="192"/>
    </row>
    <row r="94" spans="1:19" s="235" customFormat="1">
      <c r="A94" s="271">
        <f t="shared" si="3"/>
        <v>91</v>
      </c>
      <c r="B94" s="271">
        <f>Sheet1!$B$2</f>
        <v>123</v>
      </c>
      <c r="C94" s="268">
        <v>2</v>
      </c>
      <c r="D94" s="268">
        <f t="shared" si="4"/>
        <v>2</v>
      </c>
      <c r="E94" s="268">
        <v>61</v>
      </c>
      <c r="F94" s="268">
        <v>70</v>
      </c>
      <c r="G94" s="268" t="s">
        <v>125</v>
      </c>
      <c r="H94" s="268">
        <v>3</v>
      </c>
      <c r="I94" s="268">
        <v>1</v>
      </c>
      <c r="J94" s="268">
        <v>200</v>
      </c>
      <c r="K94" s="268"/>
      <c r="L94" s="268" t="s">
        <v>283</v>
      </c>
      <c r="M94" s="268"/>
      <c r="N94" s="268"/>
      <c r="O94" s="268"/>
      <c r="P94" s="268"/>
      <c r="Q94" s="268" t="s">
        <v>133</v>
      </c>
      <c r="R94" s="192"/>
      <c r="S94" s="192">
        <f>SUM(J88:J94)/100</f>
        <v>100</v>
      </c>
    </row>
    <row r="95" spans="1:19" s="235" customFormat="1" ht="18.95" customHeight="1">
      <c r="A95" s="271">
        <f t="shared" si="3"/>
        <v>92</v>
      </c>
      <c r="B95" s="271">
        <f>Sheet1!$B$2</f>
        <v>123</v>
      </c>
      <c r="C95" s="201">
        <v>2</v>
      </c>
      <c r="D95" s="201">
        <f t="shared" si="4"/>
        <v>2</v>
      </c>
      <c r="E95" s="201">
        <v>71</v>
      </c>
      <c r="F95" s="201">
        <v>80</v>
      </c>
      <c r="G95" s="201" t="s">
        <v>125</v>
      </c>
      <c r="H95" s="201">
        <v>2003</v>
      </c>
      <c r="I95" s="201">
        <v>1</v>
      </c>
      <c r="J95" s="201">
        <v>3000</v>
      </c>
      <c r="K95" s="201"/>
      <c r="L95" s="268" t="s">
        <v>283</v>
      </c>
      <c r="M95" s="201"/>
      <c r="N95" s="201"/>
      <c r="O95" s="201"/>
      <c r="P95" s="201"/>
      <c r="Q95" s="201" t="s">
        <v>131</v>
      </c>
      <c r="R95" s="192"/>
      <c r="S95" s="192"/>
    </row>
    <row r="96" spans="1:19" s="235" customFormat="1" ht="18.95" customHeight="1">
      <c r="A96" s="271">
        <f t="shared" si="3"/>
        <v>93</v>
      </c>
      <c r="B96" s="271">
        <f>Sheet1!$B$2</f>
        <v>123</v>
      </c>
      <c r="C96" s="201">
        <v>2</v>
      </c>
      <c r="D96" s="201">
        <f t="shared" si="4"/>
        <v>2</v>
      </c>
      <c r="E96" s="201">
        <v>71</v>
      </c>
      <c r="F96" s="201">
        <v>80</v>
      </c>
      <c r="G96" s="201" t="s">
        <v>125</v>
      </c>
      <c r="H96" s="201">
        <v>2004</v>
      </c>
      <c r="I96" s="201">
        <v>1</v>
      </c>
      <c r="J96" s="201">
        <v>2100</v>
      </c>
      <c r="K96" s="201"/>
      <c r="L96" s="268" t="s">
        <v>283</v>
      </c>
      <c r="M96" s="201"/>
      <c r="N96" s="201"/>
      <c r="O96" s="201"/>
      <c r="P96" s="201"/>
      <c r="Q96" s="201" t="s">
        <v>132</v>
      </c>
      <c r="R96" s="192"/>
      <c r="S96" s="192"/>
    </row>
    <row r="97" spans="1:19" s="235" customFormat="1">
      <c r="A97" s="271">
        <f t="shared" si="3"/>
        <v>94</v>
      </c>
      <c r="B97" s="271">
        <f>Sheet1!$B$2</f>
        <v>123</v>
      </c>
      <c r="C97" s="201">
        <v>2</v>
      </c>
      <c r="D97" s="201">
        <f t="shared" si="4"/>
        <v>2</v>
      </c>
      <c r="E97" s="201">
        <v>71</v>
      </c>
      <c r="F97" s="201">
        <v>80</v>
      </c>
      <c r="G97" s="201" t="s">
        <v>257</v>
      </c>
      <c r="H97" s="201">
        <v>9032</v>
      </c>
      <c r="I97" s="201">
        <v>1</v>
      </c>
      <c r="J97" s="201">
        <v>0</v>
      </c>
      <c r="K97" s="201"/>
      <c r="L97" s="268" t="s">
        <v>283</v>
      </c>
      <c r="M97" s="201"/>
      <c r="N97" s="201" t="s">
        <v>43</v>
      </c>
      <c r="O97" s="201">
        <v>1</v>
      </c>
      <c r="P97" s="201">
        <v>2</v>
      </c>
      <c r="Q97" s="201" t="s">
        <v>366</v>
      </c>
      <c r="R97" s="192"/>
      <c r="S97" s="192"/>
    </row>
    <row r="98" spans="1:19" s="235" customFormat="1">
      <c r="A98" s="271">
        <f t="shared" si="3"/>
        <v>95</v>
      </c>
      <c r="B98" s="271">
        <f>Sheet1!$B$2</f>
        <v>123</v>
      </c>
      <c r="C98" s="201">
        <v>2</v>
      </c>
      <c r="D98" s="201">
        <f t="shared" si="4"/>
        <v>2</v>
      </c>
      <c r="E98" s="201">
        <v>71</v>
      </c>
      <c r="F98" s="201">
        <v>80</v>
      </c>
      <c r="G98" s="201" t="s">
        <v>252</v>
      </c>
      <c r="H98" s="201">
        <v>1000</v>
      </c>
      <c r="I98" s="201">
        <v>1</v>
      </c>
      <c r="J98" s="201">
        <v>3800</v>
      </c>
      <c r="K98" s="201"/>
      <c r="L98" s="268" t="s">
        <v>283</v>
      </c>
      <c r="M98" s="201"/>
      <c r="N98" s="201"/>
      <c r="O98" s="201"/>
      <c r="P98" s="201"/>
      <c r="Q98" s="201" t="s">
        <v>126</v>
      </c>
      <c r="R98" s="192"/>
      <c r="S98" s="192"/>
    </row>
    <row r="99" spans="1:19" s="235" customFormat="1" ht="18" customHeight="1">
      <c r="A99" s="271">
        <f t="shared" si="3"/>
        <v>96</v>
      </c>
      <c r="B99" s="271">
        <f>Sheet1!$B$2</f>
        <v>123</v>
      </c>
      <c r="C99" s="201">
        <v>2</v>
      </c>
      <c r="D99" s="201">
        <f t="shared" si="4"/>
        <v>2</v>
      </c>
      <c r="E99" s="201">
        <v>71</v>
      </c>
      <c r="F99" s="201">
        <v>80</v>
      </c>
      <c r="G99" s="201" t="s">
        <v>125</v>
      </c>
      <c r="H99" s="201">
        <v>1</v>
      </c>
      <c r="I99" s="201">
        <v>1</v>
      </c>
      <c r="J99" s="201">
        <v>500</v>
      </c>
      <c r="K99" s="201"/>
      <c r="L99" s="268" t="s">
        <v>283</v>
      </c>
      <c r="M99" s="201"/>
      <c r="N99" s="201"/>
      <c r="O99" s="201"/>
      <c r="P99" s="201"/>
      <c r="Q99" s="201" t="s">
        <v>253</v>
      </c>
      <c r="R99" s="192"/>
      <c r="S99" s="192"/>
    </row>
    <row r="100" spans="1:19">
      <c r="A100" s="271">
        <f t="shared" si="3"/>
        <v>97</v>
      </c>
      <c r="B100" s="271">
        <f>Sheet1!$B$2</f>
        <v>123</v>
      </c>
      <c r="C100" s="201">
        <v>2</v>
      </c>
      <c r="D100" s="201">
        <f t="shared" si="4"/>
        <v>2</v>
      </c>
      <c r="E100" s="201">
        <v>71</v>
      </c>
      <c r="F100" s="201">
        <v>80</v>
      </c>
      <c r="G100" s="201" t="s">
        <v>125</v>
      </c>
      <c r="H100" s="201">
        <v>2</v>
      </c>
      <c r="I100" s="201">
        <v>1</v>
      </c>
      <c r="J100" s="201">
        <v>400</v>
      </c>
      <c r="K100" s="201"/>
      <c r="L100" s="268" t="s">
        <v>283</v>
      </c>
      <c r="M100" s="201"/>
      <c r="N100" s="201"/>
      <c r="O100" s="201"/>
      <c r="P100" s="201"/>
      <c r="Q100" s="201" t="s">
        <v>258</v>
      </c>
    </row>
    <row r="101" spans="1:19">
      <c r="A101" s="271">
        <f t="shared" si="3"/>
        <v>98</v>
      </c>
      <c r="B101" s="271">
        <f>Sheet1!$B$2</f>
        <v>123</v>
      </c>
      <c r="C101" s="201">
        <v>2</v>
      </c>
      <c r="D101" s="201">
        <f t="shared" si="4"/>
        <v>2</v>
      </c>
      <c r="E101" s="201">
        <v>71</v>
      </c>
      <c r="F101" s="201">
        <v>80</v>
      </c>
      <c r="G101" s="201" t="s">
        <v>125</v>
      </c>
      <c r="H101" s="201">
        <v>3</v>
      </c>
      <c r="I101" s="201">
        <v>1</v>
      </c>
      <c r="J101" s="201">
        <v>200</v>
      </c>
      <c r="K101" s="201"/>
      <c r="L101" s="268" t="s">
        <v>283</v>
      </c>
      <c r="M101" s="201"/>
      <c r="N101" s="201"/>
      <c r="O101" s="201"/>
      <c r="P101" s="201"/>
      <c r="Q101" s="201" t="s">
        <v>133</v>
      </c>
      <c r="S101" s="192">
        <f>SUM(J95:J101)/100</f>
        <v>100</v>
      </c>
    </row>
    <row r="102" spans="1:19">
      <c r="A102" s="271">
        <f t="shared" si="3"/>
        <v>99</v>
      </c>
      <c r="B102" s="271">
        <f>Sheet1!$B$2</f>
        <v>123</v>
      </c>
      <c r="C102" s="268">
        <v>2</v>
      </c>
      <c r="D102" s="268">
        <f t="shared" si="4"/>
        <v>2</v>
      </c>
      <c r="E102" s="268">
        <v>81</v>
      </c>
      <c r="F102" s="268">
        <v>90</v>
      </c>
      <c r="G102" s="268" t="s">
        <v>125</v>
      </c>
      <c r="H102" s="268">
        <v>2003</v>
      </c>
      <c r="I102" s="268">
        <v>1</v>
      </c>
      <c r="J102" s="268">
        <v>3100</v>
      </c>
      <c r="K102" s="268"/>
      <c r="L102" s="268" t="s">
        <v>283</v>
      </c>
      <c r="M102" s="268"/>
      <c r="N102" s="268"/>
      <c r="O102" s="268"/>
      <c r="P102" s="268"/>
      <c r="Q102" s="268" t="s">
        <v>131</v>
      </c>
    </row>
    <row r="103" spans="1:19">
      <c r="A103" s="271">
        <f t="shared" si="3"/>
        <v>100</v>
      </c>
      <c r="B103" s="271">
        <f>Sheet1!$B$2</f>
        <v>123</v>
      </c>
      <c r="C103" s="268">
        <v>2</v>
      </c>
      <c r="D103" s="268">
        <f t="shared" si="4"/>
        <v>2</v>
      </c>
      <c r="E103" s="268">
        <v>81</v>
      </c>
      <c r="F103" s="268">
        <v>90</v>
      </c>
      <c r="G103" s="268" t="s">
        <v>125</v>
      </c>
      <c r="H103" s="268">
        <v>2004</v>
      </c>
      <c r="I103" s="268">
        <v>1</v>
      </c>
      <c r="J103" s="268">
        <v>3100</v>
      </c>
      <c r="K103" s="268"/>
      <c r="L103" s="268" t="s">
        <v>283</v>
      </c>
      <c r="M103" s="268"/>
      <c r="N103" s="268"/>
      <c r="O103" s="268"/>
      <c r="P103" s="268"/>
      <c r="Q103" s="268" t="s">
        <v>132</v>
      </c>
    </row>
    <row r="104" spans="1:19">
      <c r="A104" s="271">
        <f t="shared" si="3"/>
        <v>101</v>
      </c>
      <c r="B104" s="271">
        <f>Sheet1!$B$2</f>
        <v>123</v>
      </c>
      <c r="C104" s="268">
        <v>2</v>
      </c>
      <c r="D104" s="268">
        <f t="shared" si="4"/>
        <v>2</v>
      </c>
      <c r="E104" s="268">
        <v>81</v>
      </c>
      <c r="F104" s="268">
        <v>90</v>
      </c>
      <c r="G104" s="268" t="s">
        <v>285</v>
      </c>
      <c r="H104" s="268">
        <v>9032</v>
      </c>
      <c r="I104" s="268">
        <v>1</v>
      </c>
      <c r="J104" s="268">
        <v>0</v>
      </c>
      <c r="K104" s="268"/>
      <c r="L104" s="268" t="s">
        <v>283</v>
      </c>
      <c r="M104" s="268"/>
      <c r="N104" s="268" t="s">
        <v>283</v>
      </c>
      <c r="O104" s="268">
        <v>1</v>
      </c>
      <c r="P104" s="268">
        <v>2</v>
      </c>
      <c r="Q104" s="268" t="s">
        <v>366</v>
      </c>
    </row>
    <row r="105" spans="1:19" ht="18.95" customHeight="1">
      <c r="A105" s="271">
        <f t="shared" si="3"/>
        <v>102</v>
      </c>
      <c r="B105" s="271">
        <f>Sheet1!$B$2</f>
        <v>123</v>
      </c>
      <c r="C105" s="268">
        <v>2</v>
      </c>
      <c r="D105" s="268">
        <f t="shared" si="4"/>
        <v>2</v>
      </c>
      <c r="E105" s="268">
        <v>81</v>
      </c>
      <c r="F105" s="268">
        <v>90</v>
      </c>
      <c r="G105" s="268" t="s">
        <v>284</v>
      </c>
      <c r="H105" s="268">
        <v>1000</v>
      </c>
      <c r="I105" s="268">
        <v>1</v>
      </c>
      <c r="J105" s="268">
        <v>2700</v>
      </c>
      <c r="K105" s="268"/>
      <c r="L105" s="268" t="s">
        <v>283</v>
      </c>
      <c r="M105" s="268"/>
      <c r="N105" s="268"/>
      <c r="O105" s="268"/>
      <c r="P105" s="268"/>
      <c r="Q105" s="268" t="s">
        <v>126</v>
      </c>
    </row>
    <row r="106" spans="1:19">
      <c r="A106" s="271">
        <f t="shared" si="3"/>
        <v>103</v>
      </c>
      <c r="B106" s="271">
        <f>Sheet1!$B$2</f>
        <v>123</v>
      </c>
      <c r="C106" s="268">
        <v>2</v>
      </c>
      <c r="D106" s="268">
        <f t="shared" si="4"/>
        <v>2</v>
      </c>
      <c r="E106" s="268">
        <v>81</v>
      </c>
      <c r="F106" s="268">
        <v>90</v>
      </c>
      <c r="G106" s="268" t="s">
        <v>125</v>
      </c>
      <c r="H106" s="268">
        <v>1</v>
      </c>
      <c r="I106" s="268">
        <v>1</v>
      </c>
      <c r="J106" s="268">
        <v>500</v>
      </c>
      <c r="K106" s="268"/>
      <c r="L106" s="268" t="s">
        <v>283</v>
      </c>
      <c r="M106" s="268"/>
      <c r="N106" s="268"/>
      <c r="O106" s="268"/>
      <c r="P106" s="268"/>
      <c r="Q106" s="268" t="s">
        <v>256</v>
      </c>
    </row>
    <row r="107" spans="1:19" ht="18.95" customHeight="1">
      <c r="A107" s="271">
        <f t="shared" si="3"/>
        <v>104</v>
      </c>
      <c r="B107" s="271">
        <f>Sheet1!$B$2</f>
        <v>123</v>
      </c>
      <c r="C107" s="268">
        <v>2</v>
      </c>
      <c r="D107" s="268">
        <f t="shared" si="4"/>
        <v>2</v>
      </c>
      <c r="E107" s="268">
        <v>81</v>
      </c>
      <c r="F107" s="268">
        <v>90</v>
      </c>
      <c r="G107" s="268" t="s">
        <v>125</v>
      </c>
      <c r="H107" s="268">
        <v>2</v>
      </c>
      <c r="I107" s="268">
        <v>1</v>
      </c>
      <c r="J107" s="268">
        <v>400</v>
      </c>
      <c r="K107" s="268"/>
      <c r="L107" s="268" t="s">
        <v>283</v>
      </c>
      <c r="M107" s="268"/>
      <c r="N107" s="268"/>
      <c r="O107" s="268"/>
      <c r="P107" s="268"/>
      <c r="Q107" s="268" t="s">
        <v>260</v>
      </c>
    </row>
    <row r="108" spans="1:19" ht="18" customHeight="1">
      <c r="A108" s="271">
        <f t="shared" si="3"/>
        <v>105</v>
      </c>
      <c r="B108" s="271">
        <f>Sheet1!$B$2</f>
        <v>123</v>
      </c>
      <c r="C108" s="268">
        <v>2</v>
      </c>
      <c r="D108" s="268">
        <f t="shared" si="4"/>
        <v>2</v>
      </c>
      <c r="E108" s="268">
        <v>81</v>
      </c>
      <c r="F108" s="268">
        <v>90</v>
      </c>
      <c r="G108" s="268" t="s">
        <v>125</v>
      </c>
      <c r="H108" s="268">
        <v>3</v>
      </c>
      <c r="I108" s="268">
        <v>1</v>
      </c>
      <c r="J108" s="268">
        <v>200</v>
      </c>
      <c r="K108" s="268"/>
      <c r="L108" s="268" t="s">
        <v>283</v>
      </c>
      <c r="M108" s="268"/>
      <c r="N108" s="268"/>
      <c r="O108" s="268"/>
      <c r="P108" s="268"/>
      <c r="Q108" s="268" t="s">
        <v>133</v>
      </c>
      <c r="S108" s="192">
        <f>SUM(J102:J108)/100</f>
        <v>100</v>
      </c>
    </row>
    <row r="109" spans="1:19">
      <c r="A109" s="271">
        <f t="shared" si="3"/>
        <v>106</v>
      </c>
      <c r="B109" s="271">
        <f>Sheet1!$B$2</f>
        <v>123</v>
      </c>
      <c r="C109" s="201">
        <v>2</v>
      </c>
      <c r="D109" s="201">
        <f t="shared" si="4"/>
        <v>2</v>
      </c>
      <c r="E109" s="201">
        <v>91</v>
      </c>
      <c r="F109" s="201">
        <v>99</v>
      </c>
      <c r="G109" s="201" t="s">
        <v>125</v>
      </c>
      <c r="H109" s="201">
        <v>2003</v>
      </c>
      <c r="I109" s="201">
        <v>1</v>
      </c>
      <c r="J109" s="201">
        <v>3100</v>
      </c>
      <c r="K109" s="201"/>
      <c r="L109" s="268" t="s">
        <v>283</v>
      </c>
      <c r="M109" s="201"/>
      <c r="N109" s="201"/>
      <c r="O109" s="201"/>
      <c r="P109" s="201"/>
      <c r="Q109" s="201" t="s">
        <v>131</v>
      </c>
    </row>
    <row r="110" spans="1:19">
      <c r="A110" s="271">
        <f t="shared" si="3"/>
        <v>107</v>
      </c>
      <c r="B110" s="271">
        <f>Sheet1!$B$2</f>
        <v>123</v>
      </c>
      <c r="C110" s="201">
        <v>2</v>
      </c>
      <c r="D110" s="201">
        <f t="shared" si="4"/>
        <v>2</v>
      </c>
      <c r="E110" s="201">
        <v>91</v>
      </c>
      <c r="F110" s="201">
        <v>99</v>
      </c>
      <c r="G110" s="201" t="s">
        <v>125</v>
      </c>
      <c r="H110" s="201">
        <v>2004</v>
      </c>
      <c r="I110" s="201">
        <v>1</v>
      </c>
      <c r="J110" s="201">
        <v>4100</v>
      </c>
      <c r="K110" s="201"/>
      <c r="L110" s="268" t="s">
        <v>283</v>
      </c>
      <c r="M110" s="201"/>
      <c r="N110" s="201"/>
      <c r="O110" s="201"/>
      <c r="P110" s="201"/>
      <c r="Q110" s="201" t="s">
        <v>132</v>
      </c>
    </row>
    <row r="111" spans="1:19">
      <c r="A111" s="271">
        <f t="shared" si="3"/>
        <v>108</v>
      </c>
      <c r="B111" s="271">
        <f>Sheet1!$B$2</f>
        <v>123</v>
      </c>
      <c r="C111" s="201">
        <v>2</v>
      </c>
      <c r="D111" s="201">
        <f t="shared" si="4"/>
        <v>2</v>
      </c>
      <c r="E111" s="201">
        <v>91</v>
      </c>
      <c r="F111" s="201">
        <v>99</v>
      </c>
      <c r="G111" s="201" t="s">
        <v>257</v>
      </c>
      <c r="H111" s="201">
        <v>9032</v>
      </c>
      <c r="I111" s="201">
        <v>1</v>
      </c>
      <c r="J111" s="201">
        <v>0</v>
      </c>
      <c r="K111" s="201"/>
      <c r="L111" s="268" t="s">
        <v>283</v>
      </c>
      <c r="M111" s="201"/>
      <c r="N111" s="201" t="s">
        <v>43</v>
      </c>
      <c r="O111" s="201">
        <v>1</v>
      </c>
      <c r="P111" s="201">
        <v>2</v>
      </c>
      <c r="Q111" s="201" t="s">
        <v>366</v>
      </c>
    </row>
    <row r="112" spans="1:19">
      <c r="A112" s="271">
        <f t="shared" si="3"/>
        <v>109</v>
      </c>
      <c r="B112" s="271">
        <f>Sheet1!$B$2</f>
        <v>123</v>
      </c>
      <c r="C112" s="201">
        <v>2</v>
      </c>
      <c r="D112" s="201">
        <f t="shared" si="4"/>
        <v>2</v>
      </c>
      <c r="E112" s="201">
        <v>91</v>
      </c>
      <c r="F112" s="201">
        <v>99</v>
      </c>
      <c r="G112" s="201" t="s">
        <v>252</v>
      </c>
      <c r="H112" s="201">
        <v>1000</v>
      </c>
      <c r="I112" s="201">
        <v>1</v>
      </c>
      <c r="J112" s="201">
        <v>2200</v>
      </c>
      <c r="K112" s="201"/>
      <c r="L112" s="268" t="s">
        <v>250</v>
      </c>
      <c r="M112" s="201"/>
      <c r="N112" s="201"/>
      <c r="O112" s="201"/>
      <c r="P112" s="201"/>
      <c r="Q112" s="201" t="s">
        <v>126</v>
      </c>
    </row>
    <row r="113" spans="1:19" ht="18.95" customHeight="1">
      <c r="A113" s="271">
        <f t="shared" si="3"/>
        <v>110</v>
      </c>
      <c r="B113" s="271">
        <f>Sheet1!$B$2</f>
        <v>123</v>
      </c>
      <c r="C113" s="201">
        <v>2</v>
      </c>
      <c r="D113" s="201">
        <f t="shared" si="4"/>
        <v>2</v>
      </c>
      <c r="E113" s="201">
        <v>91</v>
      </c>
      <c r="F113" s="201">
        <v>99</v>
      </c>
      <c r="G113" s="201" t="s">
        <v>125</v>
      </c>
      <c r="H113" s="201">
        <v>2</v>
      </c>
      <c r="I113" s="201">
        <v>1</v>
      </c>
      <c r="J113" s="201">
        <v>300</v>
      </c>
      <c r="K113" s="201"/>
      <c r="L113" s="268" t="s">
        <v>250</v>
      </c>
      <c r="M113" s="201"/>
      <c r="N113" s="201"/>
      <c r="O113" s="201"/>
      <c r="P113" s="201"/>
      <c r="Q113" s="201" t="s">
        <v>258</v>
      </c>
    </row>
    <row r="114" spans="1:19" ht="18.95" customHeight="1">
      <c r="A114" s="271">
        <f t="shared" si="3"/>
        <v>111</v>
      </c>
      <c r="B114" s="271">
        <f>Sheet1!$B$2</f>
        <v>123</v>
      </c>
      <c r="C114" s="201">
        <v>2</v>
      </c>
      <c r="D114" s="201">
        <f t="shared" si="4"/>
        <v>2</v>
      </c>
      <c r="E114" s="201">
        <v>91</v>
      </c>
      <c r="F114" s="201">
        <v>99</v>
      </c>
      <c r="G114" s="201" t="s">
        <v>125</v>
      </c>
      <c r="H114" s="201">
        <v>3</v>
      </c>
      <c r="I114" s="201">
        <v>1</v>
      </c>
      <c r="J114" s="201">
        <v>300</v>
      </c>
      <c r="K114" s="201"/>
      <c r="L114" s="268" t="s">
        <v>250</v>
      </c>
      <c r="M114" s="201"/>
      <c r="N114" s="201"/>
      <c r="O114" s="201"/>
      <c r="P114" s="201"/>
      <c r="Q114" s="201" t="s">
        <v>133</v>
      </c>
      <c r="S114" s="192">
        <f>SUM(J109:J114)/100</f>
        <v>100</v>
      </c>
    </row>
    <row r="115" spans="1:19" ht="18" customHeight="1">
      <c r="A115" s="271">
        <f t="shared" si="3"/>
        <v>112</v>
      </c>
      <c r="B115" s="271">
        <f>Sheet1!$B$2</f>
        <v>123</v>
      </c>
      <c r="C115" s="268">
        <v>2</v>
      </c>
      <c r="D115" s="268">
        <f t="shared" si="4"/>
        <v>2</v>
      </c>
      <c r="E115" s="268">
        <v>100</v>
      </c>
      <c r="F115" s="268">
        <v>100</v>
      </c>
      <c r="G115" s="268" t="s">
        <v>125</v>
      </c>
      <c r="H115" s="268">
        <v>2003</v>
      </c>
      <c r="I115" s="268">
        <v>1</v>
      </c>
      <c r="J115" s="268">
        <v>3000</v>
      </c>
      <c r="K115" s="268"/>
      <c r="L115" s="268" t="s">
        <v>250</v>
      </c>
      <c r="M115" s="268"/>
      <c r="N115" s="268"/>
      <c r="O115" s="268"/>
      <c r="P115" s="268"/>
      <c r="Q115" s="268" t="s">
        <v>131</v>
      </c>
    </row>
    <row r="116" spans="1:19" ht="18" customHeight="1">
      <c r="A116" s="271">
        <f t="shared" si="3"/>
        <v>113</v>
      </c>
      <c r="B116" s="271">
        <f>Sheet1!$B$2</f>
        <v>123</v>
      </c>
      <c r="C116" s="268">
        <v>2</v>
      </c>
      <c r="D116" s="268">
        <f t="shared" si="4"/>
        <v>2</v>
      </c>
      <c r="E116" s="268">
        <v>100</v>
      </c>
      <c r="F116" s="268">
        <v>100</v>
      </c>
      <c r="G116" s="268" t="s">
        <v>125</v>
      </c>
      <c r="H116" s="268">
        <v>2004</v>
      </c>
      <c r="I116" s="268">
        <v>1</v>
      </c>
      <c r="J116" s="268">
        <v>5000</v>
      </c>
      <c r="K116" s="268"/>
      <c r="L116" s="268" t="s">
        <v>250</v>
      </c>
      <c r="M116" s="268"/>
      <c r="N116" s="268"/>
      <c r="O116" s="268"/>
      <c r="P116" s="268"/>
      <c r="Q116" s="268" t="s">
        <v>132</v>
      </c>
    </row>
    <row r="117" spans="1:19">
      <c r="A117" s="271">
        <f t="shared" si="3"/>
        <v>114</v>
      </c>
      <c r="B117" s="271">
        <f>Sheet1!$B$2</f>
        <v>123</v>
      </c>
      <c r="C117" s="268">
        <v>2</v>
      </c>
      <c r="D117" s="268">
        <f t="shared" si="4"/>
        <v>2</v>
      </c>
      <c r="E117" s="268">
        <v>100</v>
      </c>
      <c r="F117" s="268">
        <v>100</v>
      </c>
      <c r="G117" s="268" t="s">
        <v>257</v>
      </c>
      <c r="H117" s="268">
        <v>9032</v>
      </c>
      <c r="I117" s="268">
        <v>1</v>
      </c>
      <c r="J117" s="268">
        <v>50</v>
      </c>
      <c r="K117" s="268"/>
      <c r="L117" s="268" t="s">
        <v>250</v>
      </c>
      <c r="M117" s="268"/>
      <c r="N117" s="268" t="s">
        <v>43</v>
      </c>
      <c r="O117" s="268">
        <v>1</v>
      </c>
      <c r="P117" s="268">
        <v>2</v>
      </c>
      <c r="Q117" s="268" t="s">
        <v>366</v>
      </c>
    </row>
    <row r="118" spans="1:19" ht="18.95" customHeight="1">
      <c r="A118" s="271">
        <f t="shared" si="3"/>
        <v>115</v>
      </c>
      <c r="B118" s="271">
        <f>Sheet1!$B$2</f>
        <v>123</v>
      </c>
      <c r="C118" s="268">
        <v>2</v>
      </c>
      <c r="D118" s="268">
        <f t="shared" si="4"/>
        <v>2</v>
      </c>
      <c r="E118" s="268">
        <v>100</v>
      </c>
      <c r="F118" s="268">
        <v>100</v>
      </c>
      <c r="G118" s="268" t="s">
        <v>216</v>
      </c>
      <c r="H118" s="268">
        <v>1000</v>
      </c>
      <c r="I118" s="268">
        <v>1</v>
      </c>
      <c r="J118" s="268">
        <v>1000</v>
      </c>
      <c r="K118" s="268"/>
      <c r="L118" s="268" t="s">
        <v>250</v>
      </c>
      <c r="M118" s="268"/>
      <c r="N118" s="268"/>
      <c r="O118" s="268"/>
      <c r="P118" s="268"/>
      <c r="Q118" s="268" t="s">
        <v>126</v>
      </c>
    </row>
    <row r="119" spans="1:19" ht="18.95" customHeight="1">
      <c r="A119" s="271">
        <f t="shared" si="3"/>
        <v>116</v>
      </c>
      <c r="B119" s="271">
        <f>Sheet1!$B$2</f>
        <v>123</v>
      </c>
      <c r="C119" s="268">
        <v>2</v>
      </c>
      <c r="D119" s="268">
        <f t="shared" si="4"/>
        <v>2</v>
      </c>
      <c r="E119" s="268">
        <v>100</v>
      </c>
      <c r="F119" s="268">
        <v>100</v>
      </c>
      <c r="G119" s="268" t="s">
        <v>236</v>
      </c>
      <c r="H119" s="268">
        <v>207</v>
      </c>
      <c r="I119" s="268">
        <v>1</v>
      </c>
      <c r="J119" s="268">
        <v>100</v>
      </c>
      <c r="K119" s="268"/>
      <c r="L119" s="268" t="s">
        <v>250</v>
      </c>
      <c r="M119" s="268"/>
      <c r="N119" s="268"/>
      <c r="O119" s="268"/>
      <c r="P119" s="268"/>
      <c r="Q119" s="268" t="s">
        <v>261</v>
      </c>
    </row>
    <row r="120" spans="1:19">
      <c r="A120" s="271">
        <f t="shared" si="3"/>
        <v>117</v>
      </c>
      <c r="B120" s="271">
        <f>Sheet1!$B$2</f>
        <v>123</v>
      </c>
      <c r="C120" s="268">
        <v>2</v>
      </c>
      <c r="D120" s="268">
        <f t="shared" si="4"/>
        <v>2</v>
      </c>
      <c r="E120" s="268">
        <v>100</v>
      </c>
      <c r="F120" s="268">
        <v>100</v>
      </c>
      <c r="G120" s="268" t="s">
        <v>125</v>
      </c>
      <c r="H120" s="268">
        <v>2</v>
      </c>
      <c r="I120" s="268">
        <v>1</v>
      </c>
      <c r="J120" s="268">
        <v>500</v>
      </c>
      <c r="K120" s="268"/>
      <c r="L120" s="268" t="s">
        <v>250</v>
      </c>
      <c r="M120" s="268"/>
      <c r="N120" s="268"/>
      <c r="O120" s="268"/>
      <c r="P120" s="268"/>
      <c r="Q120" s="268" t="s">
        <v>260</v>
      </c>
    </row>
    <row r="121" spans="1:19">
      <c r="A121" s="271">
        <f t="shared" si="3"/>
        <v>118</v>
      </c>
      <c r="B121" s="271">
        <f>Sheet1!$B$2</f>
        <v>123</v>
      </c>
      <c r="C121" s="268">
        <v>2</v>
      </c>
      <c r="D121" s="268">
        <f t="shared" si="4"/>
        <v>2</v>
      </c>
      <c r="E121" s="268">
        <v>100</v>
      </c>
      <c r="F121" s="268">
        <v>100</v>
      </c>
      <c r="G121" s="268" t="s">
        <v>125</v>
      </c>
      <c r="H121" s="268">
        <v>3</v>
      </c>
      <c r="I121" s="268">
        <v>1</v>
      </c>
      <c r="J121" s="268">
        <v>350</v>
      </c>
      <c r="K121" s="268"/>
      <c r="L121" s="268" t="s">
        <v>250</v>
      </c>
      <c r="M121" s="268"/>
      <c r="N121" s="268"/>
      <c r="O121" s="268"/>
      <c r="P121" s="268"/>
      <c r="Q121" s="268" t="s">
        <v>133</v>
      </c>
      <c r="S121" s="192">
        <f>SUM(J115:J121)/100</f>
        <v>100</v>
      </c>
    </row>
    <row r="122" spans="1:19" s="269" customFormat="1">
      <c r="A122" s="222">
        <f>ROW()-3</f>
        <v>119</v>
      </c>
      <c r="B122" s="222">
        <f>Sheet1!$B$2</f>
        <v>123</v>
      </c>
      <c r="C122" s="222">
        <v>3</v>
      </c>
      <c r="D122" s="222">
        <f t="shared" si="4"/>
        <v>3</v>
      </c>
      <c r="E122" s="222">
        <v>1</v>
      </c>
      <c r="F122" s="222">
        <v>10</v>
      </c>
      <c r="G122" s="222" t="s">
        <v>125</v>
      </c>
      <c r="H122" s="222">
        <v>2001</v>
      </c>
      <c r="I122" s="222">
        <v>1</v>
      </c>
      <c r="J122" s="222">
        <v>1500</v>
      </c>
      <c r="K122" s="222"/>
      <c r="L122" s="268" t="s">
        <v>250</v>
      </c>
      <c r="M122" s="222"/>
      <c r="N122" s="222"/>
      <c r="O122" s="222"/>
      <c r="P122" s="222"/>
      <c r="Q122" s="117" t="s">
        <v>53</v>
      </c>
      <c r="S122" s="192"/>
    </row>
    <row r="123" spans="1:19">
      <c r="A123" s="222">
        <f t="shared" ref="A123:A186" si="5">ROW()-3</f>
        <v>120</v>
      </c>
      <c r="B123" s="222">
        <f>Sheet1!$B$2</f>
        <v>123</v>
      </c>
      <c r="C123" s="268">
        <v>3</v>
      </c>
      <c r="D123" s="268">
        <f t="shared" si="4"/>
        <v>3</v>
      </c>
      <c r="E123" s="268">
        <v>1</v>
      </c>
      <c r="F123" s="268">
        <v>10</v>
      </c>
      <c r="G123" s="268" t="s">
        <v>125</v>
      </c>
      <c r="H123" s="268">
        <v>2002</v>
      </c>
      <c r="I123" s="268">
        <v>1</v>
      </c>
      <c r="J123" s="268">
        <v>500</v>
      </c>
      <c r="K123" s="268"/>
      <c r="L123" s="268" t="s">
        <v>250</v>
      </c>
      <c r="M123" s="268"/>
      <c r="N123" s="268"/>
      <c r="O123" s="268"/>
      <c r="P123" s="268"/>
      <c r="Q123" s="268" t="s">
        <v>251</v>
      </c>
    </row>
    <row r="124" spans="1:19">
      <c r="A124" s="222">
        <f t="shared" si="5"/>
        <v>121</v>
      </c>
      <c r="B124" s="222">
        <f>Sheet1!$B$2</f>
        <v>123</v>
      </c>
      <c r="C124" s="268">
        <v>3</v>
      </c>
      <c r="D124" s="268">
        <f t="shared" si="4"/>
        <v>3</v>
      </c>
      <c r="E124" s="268">
        <v>1</v>
      </c>
      <c r="F124" s="268">
        <v>10</v>
      </c>
      <c r="G124" s="268" t="s">
        <v>216</v>
      </c>
      <c r="H124" s="268">
        <v>500</v>
      </c>
      <c r="I124" s="268">
        <v>1</v>
      </c>
      <c r="J124" s="268">
        <v>8000</v>
      </c>
      <c r="K124" s="268"/>
      <c r="L124" s="268" t="s">
        <v>250</v>
      </c>
      <c r="M124" s="268"/>
      <c r="N124" s="268"/>
      <c r="O124" s="268"/>
      <c r="P124" s="268"/>
      <c r="Q124" s="268" t="s">
        <v>126</v>
      </c>
      <c r="S124" s="192">
        <f>SUM(J122:J124)/100</f>
        <v>100</v>
      </c>
    </row>
    <row r="125" spans="1:19" ht="18.95" customHeight="1">
      <c r="A125" s="222">
        <f t="shared" si="5"/>
        <v>122</v>
      </c>
      <c r="B125" s="222">
        <f>Sheet1!$B$2</f>
        <v>123</v>
      </c>
      <c r="C125" s="201">
        <v>3</v>
      </c>
      <c r="D125" s="201">
        <f t="shared" si="4"/>
        <v>3</v>
      </c>
      <c r="E125" s="201">
        <v>11</v>
      </c>
      <c r="F125" s="201">
        <v>20</v>
      </c>
      <c r="G125" s="201" t="s">
        <v>125</v>
      </c>
      <c r="H125" s="201">
        <v>2001</v>
      </c>
      <c r="I125" s="201">
        <v>1</v>
      </c>
      <c r="J125" s="201">
        <v>1000</v>
      </c>
      <c r="K125" s="201"/>
      <c r="L125" s="268" t="s">
        <v>250</v>
      </c>
      <c r="M125" s="201"/>
      <c r="N125" s="201"/>
      <c r="O125" s="201"/>
      <c r="P125" s="201"/>
      <c r="Q125" s="113" t="s">
        <v>53</v>
      </c>
    </row>
    <row r="126" spans="1:19" ht="18" customHeight="1">
      <c r="A126" s="222">
        <f t="shared" si="5"/>
        <v>123</v>
      </c>
      <c r="B126" s="222">
        <f>Sheet1!$B$2</f>
        <v>123</v>
      </c>
      <c r="C126" s="201">
        <v>3</v>
      </c>
      <c r="D126" s="201">
        <f t="shared" si="4"/>
        <v>3</v>
      </c>
      <c r="E126" s="201">
        <v>11</v>
      </c>
      <c r="F126" s="201">
        <v>20</v>
      </c>
      <c r="G126" s="201" t="s">
        <v>125</v>
      </c>
      <c r="H126" s="201">
        <v>2002</v>
      </c>
      <c r="I126" s="201">
        <v>1</v>
      </c>
      <c r="J126" s="201">
        <v>1000</v>
      </c>
      <c r="K126" s="201"/>
      <c r="L126" s="268" t="s">
        <v>250</v>
      </c>
      <c r="M126" s="201"/>
      <c r="N126" s="201"/>
      <c r="O126" s="201"/>
      <c r="P126" s="201"/>
      <c r="Q126" s="201" t="s">
        <v>251</v>
      </c>
    </row>
    <row r="127" spans="1:19">
      <c r="A127" s="222">
        <f t="shared" si="5"/>
        <v>124</v>
      </c>
      <c r="B127" s="222">
        <f>Sheet1!$B$2</f>
        <v>123</v>
      </c>
      <c r="C127" s="201">
        <v>3</v>
      </c>
      <c r="D127" s="201">
        <f t="shared" si="4"/>
        <v>3</v>
      </c>
      <c r="E127" s="201">
        <v>11</v>
      </c>
      <c r="F127" s="201">
        <v>20</v>
      </c>
      <c r="G127" s="201" t="s">
        <v>252</v>
      </c>
      <c r="H127" s="201">
        <v>500</v>
      </c>
      <c r="I127" s="201">
        <v>1</v>
      </c>
      <c r="J127" s="201">
        <v>7700</v>
      </c>
      <c r="K127" s="201"/>
      <c r="L127" s="268" t="s">
        <v>250</v>
      </c>
      <c r="M127" s="201"/>
      <c r="N127" s="201"/>
      <c r="O127" s="201"/>
      <c r="P127" s="201"/>
      <c r="Q127" s="201" t="s">
        <v>126</v>
      </c>
    </row>
    <row r="128" spans="1:19">
      <c r="A128" s="222">
        <f t="shared" si="5"/>
        <v>125</v>
      </c>
      <c r="B128" s="222">
        <f>Sheet1!$B$2</f>
        <v>123</v>
      </c>
      <c r="C128" s="201">
        <v>3</v>
      </c>
      <c r="D128" s="201">
        <f t="shared" si="4"/>
        <v>3</v>
      </c>
      <c r="E128" s="201">
        <v>11</v>
      </c>
      <c r="F128" s="201">
        <v>20</v>
      </c>
      <c r="G128" s="201" t="s">
        <v>125</v>
      </c>
      <c r="H128" s="201">
        <v>1</v>
      </c>
      <c r="I128" s="201">
        <v>1</v>
      </c>
      <c r="J128" s="201">
        <v>300</v>
      </c>
      <c r="K128" s="201"/>
      <c r="L128" s="268" t="s">
        <v>250</v>
      </c>
      <c r="M128" s="201"/>
      <c r="N128" s="201"/>
      <c r="O128" s="201"/>
      <c r="P128" s="201"/>
      <c r="Q128" s="201" t="s">
        <v>253</v>
      </c>
      <c r="S128" s="192">
        <f>SUM(J125:J128)/100</f>
        <v>100</v>
      </c>
    </row>
    <row r="129" spans="1:19">
      <c r="A129" s="222">
        <f t="shared" si="5"/>
        <v>126</v>
      </c>
      <c r="B129" s="222">
        <f>Sheet1!$B$2</f>
        <v>123</v>
      </c>
      <c r="C129" s="268">
        <v>3</v>
      </c>
      <c r="D129" s="268">
        <f t="shared" si="4"/>
        <v>3</v>
      </c>
      <c r="E129" s="268">
        <v>21</v>
      </c>
      <c r="F129" s="268">
        <v>30</v>
      </c>
      <c r="G129" s="268" t="s">
        <v>125</v>
      </c>
      <c r="H129" s="268">
        <v>2001</v>
      </c>
      <c r="I129" s="268">
        <v>1</v>
      </c>
      <c r="J129" s="268">
        <v>500</v>
      </c>
      <c r="K129" s="268"/>
      <c r="L129" s="268" t="s">
        <v>250</v>
      </c>
      <c r="M129" s="268"/>
      <c r="N129" s="268"/>
      <c r="O129" s="268"/>
      <c r="P129" s="268"/>
      <c r="Q129" s="112" t="s">
        <v>53</v>
      </c>
    </row>
    <row r="130" spans="1:19">
      <c r="A130" s="222">
        <f t="shared" si="5"/>
        <v>127</v>
      </c>
      <c r="B130" s="222">
        <f>Sheet1!$B$2</f>
        <v>123</v>
      </c>
      <c r="C130" s="268">
        <v>3</v>
      </c>
      <c r="D130" s="268">
        <f t="shared" si="4"/>
        <v>3</v>
      </c>
      <c r="E130" s="268">
        <v>21</v>
      </c>
      <c r="F130" s="268">
        <v>30</v>
      </c>
      <c r="G130" s="268" t="s">
        <v>125</v>
      </c>
      <c r="H130" s="268">
        <v>2002</v>
      </c>
      <c r="I130" s="268">
        <v>1</v>
      </c>
      <c r="J130" s="268">
        <v>1500</v>
      </c>
      <c r="K130" s="268"/>
      <c r="L130" s="268" t="s">
        <v>250</v>
      </c>
      <c r="M130" s="268"/>
      <c r="N130" s="268"/>
      <c r="O130" s="268"/>
      <c r="P130" s="268"/>
      <c r="Q130" s="268" t="s">
        <v>251</v>
      </c>
    </row>
    <row r="131" spans="1:19" ht="18.95" customHeight="1">
      <c r="A131" s="222">
        <f t="shared" si="5"/>
        <v>128</v>
      </c>
      <c r="B131" s="222">
        <f>Sheet1!$B$2</f>
        <v>123</v>
      </c>
      <c r="C131" s="268">
        <v>3</v>
      </c>
      <c r="D131" s="268">
        <f t="shared" si="4"/>
        <v>3</v>
      </c>
      <c r="E131" s="268">
        <v>21</v>
      </c>
      <c r="F131" s="268">
        <v>30</v>
      </c>
      <c r="G131" s="268" t="s">
        <v>125</v>
      </c>
      <c r="H131" s="268">
        <v>2003</v>
      </c>
      <c r="I131" s="268">
        <v>1</v>
      </c>
      <c r="J131" s="268">
        <v>500</v>
      </c>
      <c r="K131" s="268"/>
      <c r="L131" s="268" t="s">
        <v>250</v>
      </c>
      <c r="M131" s="268"/>
      <c r="N131" s="268"/>
      <c r="O131" s="268"/>
      <c r="P131" s="268"/>
      <c r="Q131" s="268" t="s">
        <v>131</v>
      </c>
    </row>
    <row r="132" spans="1:19" ht="18" customHeight="1">
      <c r="A132" s="222">
        <f t="shared" si="5"/>
        <v>129</v>
      </c>
      <c r="B132" s="222">
        <f>Sheet1!$B$2</f>
        <v>123</v>
      </c>
      <c r="C132" s="268">
        <v>3</v>
      </c>
      <c r="D132" s="268">
        <f t="shared" si="4"/>
        <v>3</v>
      </c>
      <c r="E132" s="268">
        <v>21</v>
      </c>
      <c r="F132" s="268">
        <v>30</v>
      </c>
      <c r="G132" s="268" t="s">
        <v>216</v>
      </c>
      <c r="H132" s="268">
        <v>500</v>
      </c>
      <c r="I132" s="268">
        <v>1</v>
      </c>
      <c r="J132" s="268">
        <v>7200</v>
      </c>
      <c r="K132" s="268"/>
      <c r="L132" s="268" t="s">
        <v>250</v>
      </c>
      <c r="M132" s="268"/>
      <c r="N132" s="268"/>
      <c r="O132" s="268"/>
      <c r="P132" s="268"/>
      <c r="Q132" s="268" t="s">
        <v>126</v>
      </c>
    </row>
    <row r="133" spans="1:19" ht="18.95" customHeight="1">
      <c r="A133" s="222">
        <f t="shared" si="5"/>
        <v>130</v>
      </c>
      <c r="B133" s="222">
        <f>Sheet1!$B$2</f>
        <v>123</v>
      </c>
      <c r="C133" s="268">
        <v>3</v>
      </c>
      <c r="D133" s="268">
        <f t="shared" si="4"/>
        <v>3</v>
      </c>
      <c r="E133" s="268">
        <v>21</v>
      </c>
      <c r="F133" s="268">
        <v>30</v>
      </c>
      <c r="G133" s="268" t="s">
        <v>125</v>
      </c>
      <c r="H133" s="268">
        <v>1</v>
      </c>
      <c r="I133" s="268">
        <v>1</v>
      </c>
      <c r="J133" s="268">
        <v>300</v>
      </c>
      <c r="K133" s="268"/>
      <c r="L133" s="268" t="s">
        <v>250</v>
      </c>
      <c r="M133" s="268"/>
      <c r="N133" s="268"/>
      <c r="O133" s="268"/>
      <c r="P133" s="268"/>
      <c r="Q133" s="268" t="s">
        <v>256</v>
      </c>
      <c r="S133" s="192">
        <f>SUM(J129:J133)/100</f>
        <v>100</v>
      </c>
    </row>
    <row r="134" spans="1:19">
      <c r="A134" s="222">
        <f t="shared" si="5"/>
        <v>131</v>
      </c>
      <c r="B134" s="222">
        <f>Sheet1!$B$2</f>
        <v>123</v>
      </c>
      <c r="C134" s="201">
        <v>3</v>
      </c>
      <c r="D134" s="201">
        <f t="shared" si="4"/>
        <v>3</v>
      </c>
      <c r="E134" s="201">
        <v>31</v>
      </c>
      <c r="F134" s="201">
        <v>40</v>
      </c>
      <c r="G134" s="201" t="s">
        <v>125</v>
      </c>
      <c r="H134" s="201">
        <v>2001</v>
      </c>
      <c r="I134" s="201">
        <v>1</v>
      </c>
      <c r="J134" s="201">
        <v>500</v>
      </c>
      <c r="K134" s="201"/>
      <c r="L134" s="268" t="s">
        <v>250</v>
      </c>
      <c r="M134" s="201"/>
      <c r="N134" s="201"/>
      <c r="O134" s="201"/>
      <c r="P134" s="201"/>
      <c r="Q134" s="113" t="s">
        <v>53</v>
      </c>
    </row>
    <row r="135" spans="1:19">
      <c r="A135" s="222">
        <f t="shared" si="5"/>
        <v>132</v>
      </c>
      <c r="B135" s="222">
        <f>Sheet1!$B$2</f>
        <v>123</v>
      </c>
      <c r="C135" s="201">
        <v>3</v>
      </c>
      <c r="D135" s="201">
        <f t="shared" si="4"/>
        <v>3</v>
      </c>
      <c r="E135" s="201">
        <v>31</v>
      </c>
      <c r="F135" s="201">
        <v>40</v>
      </c>
      <c r="G135" s="201" t="s">
        <v>125</v>
      </c>
      <c r="H135" s="201">
        <v>2002</v>
      </c>
      <c r="I135" s="201">
        <v>1</v>
      </c>
      <c r="J135" s="201">
        <v>1000</v>
      </c>
      <c r="K135" s="201"/>
      <c r="L135" s="268" t="s">
        <v>250</v>
      </c>
      <c r="M135" s="201"/>
      <c r="N135" s="201"/>
      <c r="O135" s="201"/>
      <c r="P135" s="201"/>
      <c r="Q135" s="201" t="s">
        <v>251</v>
      </c>
    </row>
    <row r="136" spans="1:19">
      <c r="A136" s="222">
        <f t="shared" si="5"/>
        <v>133</v>
      </c>
      <c r="B136" s="222">
        <f>Sheet1!$B$2</f>
        <v>123</v>
      </c>
      <c r="C136" s="201">
        <v>3</v>
      </c>
      <c r="D136" s="201">
        <f t="shared" si="4"/>
        <v>3</v>
      </c>
      <c r="E136" s="201">
        <v>31</v>
      </c>
      <c r="F136" s="201">
        <v>40</v>
      </c>
      <c r="G136" s="201" t="s">
        <v>125</v>
      </c>
      <c r="H136" s="201">
        <v>2003</v>
      </c>
      <c r="I136" s="201">
        <v>1</v>
      </c>
      <c r="J136" s="201">
        <v>1000</v>
      </c>
      <c r="K136" s="201"/>
      <c r="L136" s="268" t="s">
        <v>250</v>
      </c>
      <c r="M136" s="201"/>
      <c r="N136" s="201"/>
      <c r="O136" s="201"/>
      <c r="P136" s="201"/>
      <c r="Q136" s="201" t="s">
        <v>131</v>
      </c>
    </row>
    <row r="137" spans="1:19" ht="18.95" customHeight="1">
      <c r="A137" s="222">
        <f t="shared" si="5"/>
        <v>134</v>
      </c>
      <c r="B137" s="222">
        <f>Sheet1!$B$2</f>
        <v>123</v>
      </c>
      <c r="C137" s="201">
        <v>3</v>
      </c>
      <c r="D137" s="201">
        <f t="shared" si="4"/>
        <v>3</v>
      </c>
      <c r="E137" s="201">
        <v>31</v>
      </c>
      <c r="F137" s="201">
        <v>40</v>
      </c>
      <c r="G137" s="201" t="s">
        <v>252</v>
      </c>
      <c r="H137" s="201">
        <v>500</v>
      </c>
      <c r="I137" s="201">
        <v>1</v>
      </c>
      <c r="J137" s="201">
        <v>7200</v>
      </c>
      <c r="K137" s="201"/>
      <c r="L137" s="268" t="s">
        <v>250</v>
      </c>
      <c r="M137" s="201"/>
      <c r="N137" s="201"/>
      <c r="O137" s="201"/>
      <c r="P137" s="201"/>
      <c r="Q137" s="201" t="s">
        <v>126</v>
      </c>
    </row>
    <row r="138" spans="1:19" ht="18" customHeight="1">
      <c r="A138" s="222">
        <f t="shared" si="5"/>
        <v>135</v>
      </c>
      <c r="B138" s="222">
        <f>Sheet1!$B$2</f>
        <v>123</v>
      </c>
      <c r="C138" s="201">
        <v>3</v>
      </c>
      <c r="D138" s="201">
        <f t="shared" ref="D138:D201" si="6">C138</f>
        <v>3</v>
      </c>
      <c r="E138" s="201">
        <v>31</v>
      </c>
      <c r="F138" s="201">
        <v>40</v>
      </c>
      <c r="G138" s="201" t="s">
        <v>125</v>
      </c>
      <c r="H138" s="201">
        <v>1</v>
      </c>
      <c r="I138" s="201">
        <v>1</v>
      </c>
      <c r="J138" s="201">
        <v>300</v>
      </c>
      <c r="K138" s="201"/>
      <c r="L138" s="268" t="s">
        <v>250</v>
      </c>
      <c r="M138" s="201"/>
      <c r="N138" s="201"/>
      <c r="O138" s="201"/>
      <c r="P138" s="201"/>
      <c r="Q138" s="201" t="s">
        <v>253</v>
      </c>
      <c r="S138" s="192">
        <f>SUM(J134:J138)/100</f>
        <v>100</v>
      </c>
    </row>
    <row r="139" spans="1:19" s="270" customFormat="1" ht="18.95" customHeight="1">
      <c r="A139" s="222">
        <f t="shared" si="5"/>
        <v>136</v>
      </c>
      <c r="B139" s="222">
        <f>Sheet1!$B$2</f>
        <v>123</v>
      </c>
      <c r="C139" s="268">
        <v>3</v>
      </c>
      <c r="D139" s="268">
        <f t="shared" si="6"/>
        <v>3</v>
      </c>
      <c r="E139" s="268">
        <v>41</v>
      </c>
      <c r="F139" s="268">
        <v>50</v>
      </c>
      <c r="G139" s="268" t="s">
        <v>125</v>
      </c>
      <c r="H139" s="268">
        <v>2002</v>
      </c>
      <c r="I139" s="268">
        <v>1</v>
      </c>
      <c r="J139" s="268">
        <v>1000</v>
      </c>
      <c r="K139" s="268"/>
      <c r="L139" s="268" t="s">
        <v>250</v>
      </c>
      <c r="M139" s="268"/>
      <c r="N139" s="268"/>
      <c r="O139" s="268"/>
      <c r="P139" s="268"/>
      <c r="Q139" s="268" t="s">
        <v>251</v>
      </c>
      <c r="R139" s="192"/>
      <c r="S139" s="192"/>
    </row>
    <row r="140" spans="1:19" s="270" customFormat="1" ht="18.95" customHeight="1">
      <c r="A140" s="222">
        <f t="shared" si="5"/>
        <v>137</v>
      </c>
      <c r="B140" s="222">
        <f>Sheet1!$B$2</f>
        <v>123</v>
      </c>
      <c r="C140" s="268">
        <v>3</v>
      </c>
      <c r="D140" s="268">
        <f t="shared" si="6"/>
        <v>3</v>
      </c>
      <c r="E140" s="268">
        <v>41</v>
      </c>
      <c r="F140" s="268">
        <v>50</v>
      </c>
      <c r="G140" s="268" t="s">
        <v>125</v>
      </c>
      <c r="H140" s="268">
        <v>2003</v>
      </c>
      <c r="I140" s="268">
        <v>1</v>
      </c>
      <c r="J140" s="268">
        <v>1500</v>
      </c>
      <c r="K140" s="268"/>
      <c r="L140" s="268" t="s">
        <v>250</v>
      </c>
      <c r="M140" s="268"/>
      <c r="N140" s="268"/>
      <c r="O140" s="268"/>
      <c r="P140" s="268"/>
      <c r="Q140" s="268" t="s">
        <v>131</v>
      </c>
      <c r="R140" s="192"/>
      <c r="S140" s="192"/>
    </row>
    <row r="141" spans="1:19" s="270" customFormat="1">
      <c r="A141" s="222">
        <f t="shared" si="5"/>
        <v>138</v>
      </c>
      <c r="B141" s="222">
        <f>Sheet1!$B$2</f>
        <v>123</v>
      </c>
      <c r="C141" s="268">
        <v>3</v>
      </c>
      <c r="D141" s="268">
        <f t="shared" si="6"/>
        <v>3</v>
      </c>
      <c r="E141" s="268">
        <v>41</v>
      </c>
      <c r="F141" s="268">
        <v>50</v>
      </c>
      <c r="G141" s="268" t="s">
        <v>216</v>
      </c>
      <c r="H141" s="268">
        <v>500</v>
      </c>
      <c r="I141" s="268">
        <v>1</v>
      </c>
      <c r="J141" s="268">
        <v>7200</v>
      </c>
      <c r="K141" s="268"/>
      <c r="L141" s="268" t="s">
        <v>250</v>
      </c>
      <c r="M141" s="268"/>
      <c r="N141" s="268"/>
      <c r="O141" s="268"/>
      <c r="P141" s="268"/>
      <c r="Q141" s="268" t="s">
        <v>126</v>
      </c>
      <c r="R141" s="192"/>
      <c r="S141" s="192"/>
    </row>
    <row r="142" spans="1:19" s="270" customFormat="1" ht="18.95" customHeight="1">
      <c r="A142" s="222">
        <f t="shared" si="5"/>
        <v>139</v>
      </c>
      <c r="B142" s="222">
        <f>Sheet1!$B$2</f>
        <v>123</v>
      </c>
      <c r="C142" s="268">
        <v>3</v>
      </c>
      <c r="D142" s="268">
        <f t="shared" si="6"/>
        <v>3</v>
      </c>
      <c r="E142" s="268">
        <v>41</v>
      </c>
      <c r="F142" s="268">
        <v>50</v>
      </c>
      <c r="G142" s="268" t="s">
        <v>125</v>
      </c>
      <c r="H142" s="268">
        <v>1</v>
      </c>
      <c r="I142" s="268">
        <v>1</v>
      </c>
      <c r="J142" s="268">
        <v>300</v>
      </c>
      <c r="K142" s="268"/>
      <c r="L142" s="268" t="s">
        <v>250</v>
      </c>
      <c r="M142" s="268"/>
      <c r="N142" s="268"/>
      <c r="O142" s="268"/>
      <c r="P142" s="268"/>
      <c r="Q142" s="268" t="s">
        <v>256</v>
      </c>
      <c r="R142" s="192"/>
      <c r="S142" s="192">
        <f>SUM(J139:J142)/100</f>
        <v>100</v>
      </c>
    </row>
    <row r="143" spans="1:19" s="270" customFormat="1" ht="18" customHeight="1">
      <c r="A143" s="222">
        <f t="shared" si="5"/>
        <v>140</v>
      </c>
      <c r="B143" s="222">
        <f>Sheet1!$B$2</f>
        <v>123</v>
      </c>
      <c r="C143" s="201">
        <v>3</v>
      </c>
      <c r="D143" s="201">
        <f t="shared" si="6"/>
        <v>3</v>
      </c>
      <c r="E143" s="201">
        <v>51</v>
      </c>
      <c r="F143" s="201">
        <v>60</v>
      </c>
      <c r="G143" s="201" t="s">
        <v>125</v>
      </c>
      <c r="H143" s="201">
        <v>2002</v>
      </c>
      <c r="I143" s="201">
        <v>1</v>
      </c>
      <c r="J143" s="201">
        <v>500</v>
      </c>
      <c r="K143" s="201"/>
      <c r="L143" s="268" t="s">
        <v>250</v>
      </c>
      <c r="M143" s="201"/>
      <c r="N143" s="201"/>
      <c r="O143" s="201"/>
      <c r="P143" s="201"/>
      <c r="Q143" s="201" t="s">
        <v>251</v>
      </c>
      <c r="R143" s="192"/>
      <c r="S143" s="192"/>
    </row>
    <row r="144" spans="1:19" s="235" customFormat="1">
      <c r="A144" s="222">
        <f t="shared" si="5"/>
        <v>141</v>
      </c>
      <c r="B144" s="222">
        <f>Sheet1!$B$2</f>
        <v>123</v>
      </c>
      <c r="C144" s="201">
        <v>3</v>
      </c>
      <c r="D144" s="201">
        <f t="shared" si="6"/>
        <v>3</v>
      </c>
      <c r="E144" s="201">
        <v>51</v>
      </c>
      <c r="F144" s="201">
        <v>60</v>
      </c>
      <c r="G144" s="201" t="s">
        <v>125</v>
      </c>
      <c r="H144" s="201">
        <v>2003</v>
      </c>
      <c r="I144" s="201">
        <v>1</v>
      </c>
      <c r="J144" s="201">
        <v>2000</v>
      </c>
      <c r="K144" s="201"/>
      <c r="L144" s="268" t="s">
        <v>250</v>
      </c>
      <c r="M144" s="201"/>
      <c r="N144" s="201"/>
      <c r="O144" s="201"/>
      <c r="P144" s="201"/>
      <c r="Q144" s="201" t="s">
        <v>131</v>
      </c>
      <c r="R144" s="192"/>
      <c r="S144" s="192"/>
    </row>
    <row r="145" spans="1:19" s="235" customFormat="1">
      <c r="A145" s="222">
        <f t="shared" si="5"/>
        <v>142</v>
      </c>
      <c r="B145" s="222">
        <f>Sheet1!$B$2</f>
        <v>123</v>
      </c>
      <c r="C145" s="201">
        <v>3</v>
      </c>
      <c r="D145" s="201">
        <f t="shared" si="6"/>
        <v>3</v>
      </c>
      <c r="E145" s="201">
        <v>51</v>
      </c>
      <c r="F145" s="201">
        <v>60</v>
      </c>
      <c r="G145" s="201" t="s">
        <v>252</v>
      </c>
      <c r="H145" s="201">
        <v>500</v>
      </c>
      <c r="I145" s="201">
        <v>1</v>
      </c>
      <c r="J145" s="201">
        <v>7200</v>
      </c>
      <c r="K145" s="201"/>
      <c r="L145" s="268" t="s">
        <v>250</v>
      </c>
      <c r="M145" s="201"/>
      <c r="N145" s="201"/>
      <c r="O145" s="201"/>
      <c r="P145" s="201"/>
      <c r="Q145" s="201" t="s">
        <v>126</v>
      </c>
      <c r="R145" s="192"/>
      <c r="S145" s="192"/>
    </row>
    <row r="146" spans="1:19" s="235" customFormat="1" ht="18.95" customHeight="1">
      <c r="A146" s="222">
        <f t="shared" si="5"/>
        <v>143</v>
      </c>
      <c r="B146" s="222">
        <f>Sheet1!$B$2</f>
        <v>123</v>
      </c>
      <c r="C146" s="201">
        <v>3</v>
      </c>
      <c r="D146" s="201">
        <f t="shared" si="6"/>
        <v>3</v>
      </c>
      <c r="E146" s="201">
        <v>51</v>
      </c>
      <c r="F146" s="201">
        <v>60</v>
      </c>
      <c r="G146" s="201" t="s">
        <v>125</v>
      </c>
      <c r="H146" s="201">
        <v>1</v>
      </c>
      <c r="I146" s="201">
        <v>1</v>
      </c>
      <c r="J146" s="201">
        <v>300</v>
      </c>
      <c r="K146" s="201"/>
      <c r="L146" s="268" t="s">
        <v>250</v>
      </c>
      <c r="M146" s="201"/>
      <c r="N146" s="201"/>
      <c r="O146" s="201"/>
      <c r="P146" s="201"/>
      <c r="Q146" s="201" t="s">
        <v>253</v>
      </c>
      <c r="R146" s="192"/>
      <c r="S146" s="192">
        <f>SUM(J143:J146)/100</f>
        <v>100</v>
      </c>
    </row>
    <row r="147" spans="1:19" s="235" customFormat="1">
      <c r="A147" s="222">
        <f t="shared" si="5"/>
        <v>144</v>
      </c>
      <c r="B147" s="222">
        <f>Sheet1!$B$2</f>
        <v>123</v>
      </c>
      <c r="C147" s="268">
        <v>3</v>
      </c>
      <c r="D147" s="268">
        <f t="shared" si="6"/>
        <v>3</v>
      </c>
      <c r="E147" s="268">
        <v>61</v>
      </c>
      <c r="F147" s="268">
        <v>70</v>
      </c>
      <c r="G147" s="268" t="s">
        <v>125</v>
      </c>
      <c r="H147" s="268">
        <v>2003</v>
      </c>
      <c r="I147" s="268">
        <v>1</v>
      </c>
      <c r="J147" s="268">
        <v>2500</v>
      </c>
      <c r="K147" s="268"/>
      <c r="L147" s="268" t="s">
        <v>250</v>
      </c>
      <c r="M147" s="268"/>
      <c r="N147" s="268"/>
      <c r="O147" s="268"/>
      <c r="P147" s="268"/>
      <c r="Q147" s="268" t="s">
        <v>131</v>
      </c>
      <c r="R147" s="192"/>
      <c r="S147" s="192"/>
    </row>
    <row r="148" spans="1:19" s="235" customFormat="1" ht="18" customHeight="1">
      <c r="A148" s="222">
        <f t="shared" si="5"/>
        <v>145</v>
      </c>
      <c r="B148" s="222">
        <f>Sheet1!$B$2</f>
        <v>123</v>
      </c>
      <c r="C148" s="268">
        <v>3</v>
      </c>
      <c r="D148" s="268">
        <f t="shared" si="6"/>
        <v>3</v>
      </c>
      <c r="E148" s="268">
        <v>61</v>
      </c>
      <c r="F148" s="268">
        <v>70</v>
      </c>
      <c r="G148" s="268" t="s">
        <v>125</v>
      </c>
      <c r="H148" s="268">
        <v>2004</v>
      </c>
      <c r="I148" s="268">
        <v>1</v>
      </c>
      <c r="J148" s="268">
        <v>1000</v>
      </c>
      <c r="K148" s="268"/>
      <c r="L148" s="268" t="s">
        <v>250</v>
      </c>
      <c r="M148" s="268"/>
      <c r="N148" s="268"/>
      <c r="O148" s="268"/>
      <c r="P148" s="268"/>
      <c r="Q148" s="268" t="s">
        <v>132</v>
      </c>
      <c r="R148" s="192"/>
      <c r="S148" s="192"/>
    </row>
    <row r="149" spans="1:19" s="235" customFormat="1" ht="18" customHeight="1">
      <c r="A149" s="222">
        <f t="shared" si="5"/>
        <v>146</v>
      </c>
      <c r="B149" s="222">
        <f>Sheet1!$B$2</f>
        <v>123</v>
      </c>
      <c r="C149" s="268">
        <v>3</v>
      </c>
      <c r="D149" s="268">
        <f t="shared" si="6"/>
        <v>3</v>
      </c>
      <c r="E149" s="268">
        <v>61</v>
      </c>
      <c r="F149" s="268">
        <v>70</v>
      </c>
      <c r="G149" s="268" t="s">
        <v>237</v>
      </c>
      <c r="H149" s="268">
        <v>9032</v>
      </c>
      <c r="I149" s="268">
        <v>1</v>
      </c>
      <c r="J149" s="268">
        <v>0</v>
      </c>
      <c r="K149" s="268"/>
      <c r="L149" s="268" t="s">
        <v>250</v>
      </c>
      <c r="M149" s="268"/>
      <c r="N149" s="268" t="s">
        <v>250</v>
      </c>
      <c r="O149" s="268">
        <v>1</v>
      </c>
      <c r="P149" s="268">
        <v>2</v>
      </c>
      <c r="Q149" s="268" t="s">
        <v>366</v>
      </c>
      <c r="R149" s="192"/>
      <c r="S149" s="192"/>
    </row>
    <row r="150" spans="1:19" s="235" customFormat="1">
      <c r="A150" s="222">
        <f t="shared" si="5"/>
        <v>147</v>
      </c>
      <c r="B150" s="222">
        <f>Sheet1!$B$2</f>
        <v>123</v>
      </c>
      <c r="C150" s="268">
        <v>3</v>
      </c>
      <c r="D150" s="268">
        <f t="shared" si="6"/>
        <v>3</v>
      </c>
      <c r="E150" s="268">
        <v>61</v>
      </c>
      <c r="F150" s="268">
        <v>70</v>
      </c>
      <c r="G150" s="268" t="s">
        <v>216</v>
      </c>
      <c r="H150" s="268">
        <v>1000</v>
      </c>
      <c r="I150" s="268">
        <v>1</v>
      </c>
      <c r="J150" s="268">
        <v>5400</v>
      </c>
      <c r="K150" s="268"/>
      <c r="L150" s="268" t="s">
        <v>250</v>
      </c>
      <c r="M150" s="268"/>
      <c r="N150" s="268"/>
      <c r="O150" s="268"/>
      <c r="P150" s="268"/>
      <c r="Q150" s="268" t="s">
        <v>126</v>
      </c>
      <c r="R150" s="192"/>
      <c r="S150" s="192"/>
    </row>
    <row r="151" spans="1:19" s="235" customFormat="1">
      <c r="A151" s="222">
        <f t="shared" si="5"/>
        <v>148</v>
      </c>
      <c r="B151" s="222">
        <f>Sheet1!$B$2</f>
        <v>123</v>
      </c>
      <c r="C151" s="268">
        <v>3</v>
      </c>
      <c r="D151" s="268">
        <f t="shared" si="6"/>
        <v>3</v>
      </c>
      <c r="E151" s="268">
        <v>61</v>
      </c>
      <c r="F151" s="268">
        <v>70</v>
      </c>
      <c r="G151" s="268" t="s">
        <v>125</v>
      </c>
      <c r="H151" s="268">
        <v>1</v>
      </c>
      <c r="I151" s="268">
        <v>1</v>
      </c>
      <c r="J151" s="268">
        <v>500</v>
      </c>
      <c r="K151" s="268"/>
      <c r="L151" s="268" t="s">
        <v>250</v>
      </c>
      <c r="M151" s="268"/>
      <c r="N151" s="268"/>
      <c r="O151" s="268"/>
      <c r="P151" s="268"/>
      <c r="Q151" s="268" t="s">
        <v>256</v>
      </c>
      <c r="R151" s="192"/>
      <c r="S151" s="192"/>
    </row>
    <row r="152" spans="1:19" s="235" customFormat="1">
      <c r="A152" s="222">
        <f t="shared" si="5"/>
        <v>149</v>
      </c>
      <c r="B152" s="222">
        <f>Sheet1!$B$2</f>
        <v>123</v>
      </c>
      <c r="C152" s="268">
        <v>3</v>
      </c>
      <c r="D152" s="268">
        <f t="shared" si="6"/>
        <v>3</v>
      </c>
      <c r="E152" s="268">
        <v>61</v>
      </c>
      <c r="F152" s="268">
        <v>70</v>
      </c>
      <c r="G152" s="268" t="s">
        <v>125</v>
      </c>
      <c r="H152" s="268">
        <v>2</v>
      </c>
      <c r="I152" s="268">
        <v>1</v>
      </c>
      <c r="J152" s="268">
        <v>400</v>
      </c>
      <c r="K152" s="268"/>
      <c r="L152" s="268" t="s">
        <v>250</v>
      </c>
      <c r="M152" s="268"/>
      <c r="N152" s="268"/>
      <c r="O152" s="268"/>
      <c r="P152" s="268"/>
      <c r="Q152" s="268" t="s">
        <v>260</v>
      </c>
      <c r="R152" s="192"/>
      <c r="S152" s="192"/>
    </row>
    <row r="153" spans="1:19" s="235" customFormat="1">
      <c r="A153" s="222">
        <f t="shared" si="5"/>
        <v>150</v>
      </c>
      <c r="B153" s="222">
        <f>Sheet1!$B$2</f>
        <v>123</v>
      </c>
      <c r="C153" s="268">
        <v>3</v>
      </c>
      <c r="D153" s="268">
        <f t="shared" si="6"/>
        <v>3</v>
      </c>
      <c r="E153" s="268">
        <v>61</v>
      </c>
      <c r="F153" s="268">
        <v>70</v>
      </c>
      <c r="G153" s="268" t="s">
        <v>125</v>
      </c>
      <c r="H153" s="268">
        <v>3</v>
      </c>
      <c r="I153" s="268">
        <v>1</v>
      </c>
      <c r="J153" s="268">
        <v>200</v>
      </c>
      <c r="K153" s="268"/>
      <c r="L153" s="268" t="s">
        <v>250</v>
      </c>
      <c r="M153" s="268"/>
      <c r="N153" s="268"/>
      <c r="O153" s="268"/>
      <c r="P153" s="268"/>
      <c r="Q153" s="268" t="s">
        <v>133</v>
      </c>
      <c r="R153" s="192"/>
      <c r="S153" s="192">
        <f>SUM(J147:J153)/100</f>
        <v>100</v>
      </c>
    </row>
    <row r="154" spans="1:19" s="235" customFormat="1" ht="18.95" customHeight="1">
      <c r="A154" s="222">
        <f t="shared" si="5"/>
        <v>151</v>
      </c>
      <c r="B154" s="222">
        <f>Sheet1!$B$2</f>
        <v>123</v>
      </c>
      <c r="C154" s="201">
        <v>3</v>
      </c>
      <c r="D154" s="201">
        <f t="shared" si="6"/>
        <v>3</v>
      </c>
      <c r="E154" s="201">
        <v>71</v>
      </c>
      <c r="F154" s="201">
        <v>80</v>
      </c>
      <c r="G154" s="201" t="s">
        <v>125</v>
      </c>
      <c r="H154" s="201">
        <v>2003</v>
      </c>
      <c r="I154" s="201">
        <v>1</v>
      </c>
      <c r="J154" s="201">
        <v>3000</v>
      </c>
      <c r="K154" s="201"/>
      <c r="L154" s="268" t="s">
        <v>250</v>
      </c>
      <c r="M154" s="201"/>
      <c r="N154" s="201"/>
      <c r="O154" s="201"/>
      <c r="P154" s="201"/>
      <c r="Q154" s="201" t="s">
        <v>131</v>
      </c>
      <c r="R154" s="192"/>
      <c r="S154" s="192"/>
    </row>
    <row r="155" spans="1:19" s="235" customFormat="1" ht="18.95" customHeight="1">
      <c r="A155" s="222">
        <f t="shared" si="5"/>
        <v>152</v>
      </c>
      <c r="B155" s="222">
        <f>Sheet1!$B$2</f>
        <v>123</v>
      </c>
      <c r="C155" s="201">
        <v>3</v>
      </c>
      <c r="D155" s="201">
        <f t="shared" si="6"/>
        <v>3</v>
      </c>
      <c r="E155" s="201">
        <v>71</v>
      </c>
      <c r="F155" s="201">
        <v>80</v>
      </c>
      <c r="G155" s="201" t="s">
        <v>125</v>
      </c>
      <c r="H155" s="201">
        <v>2004</v>
      </c>
      <c r="I155" s="201">
        <v>1</v>
      </c>
      <c r="J155" s="201">
        <v>2100</v>
      </c>
      <c r="K155" s="201"/>
      <c r="L155" s="268" t="s">
        <v>250</v>
      </c>
      <c r="M155" s="201"/>
      <c r="N155" s="201"/>
      <c r="O155" s="201"/>
      <c r="P155" s="201"/>
      <c r="Q155" s="201" t="s">
        <v>132</v>
      </c>
      <c r="R155" s="192"/>
      <c r="S155" s="192"/>
    </row>
    <row r="156" spans="1:19" s="235" customFormat="1">
      <c r="A156" s="222">
        <f t="shared" si="5"/>
        <v>153</v>
      </c>
      <c r="B156" s="222">
        <f>Sheet1!$B$2</f>
        <v>123</v>
      </c>
      <c r="C156" s="201">
        <v>3</v>
      </c>
      <c r="D156" s="201">
        <f t="shared" si="6"/>
        <v>3</v>
      </c>
      <c r="E156" s="201">
        <v>71</v>
      </c>
      <c r="F156" s="201">
        <v>80</v>
      </c>
      <c r="G156" s="201" t="s">
        <v>257</v>
      </c>
      <c r="H156" s="201">
        <v>9032</v>
      </c>
      <c r="I156" s="201">
        <v>1</v>
      </c>
      <c r="J156" s="201">
        <v>0</v>
      </c>
      <c r="K156" s="201"/>
      <c r="L156" s="268" t="s">
        <v>250</v>
      </c>
      <c r="M156" s="201"/>
      <c r="N156" s="201" t="s">
        <v>43</v>
      </c>
      <c r="O156" s="201">
        <v>1</v>
      </c>
      <c r="P156" s="201">
        <v>2</v>
      </c>
      <c r="Q156" s="201" t="s">
        <v>366</v>
      </c>
      <c r="R156" s="192"/>
      <c r="S156" s="192"/>
    </row>
    <row r="157" spans="1:19" s="235" customFormat="1">
      <c r="A157" s="222">
        <f t="shared" si="5"/>
        <v>154</v>
      </c>
      <c r="B157" s="222">
        <f>Sheet1!$B$2</f>
        <v>123</v>
      </c>
      <c r="C157" s="201">
        <v>3</v>
      </c>
      <c r="D157" s="201">
        <f t="shared" si="6"/>
        <v>3</v>
      </c>
      <c r="E157" s="201">
        <v>71</v>
      </c>
      <c r="F157" s="201">
        <v>80</v>
      </c>
      <c r="G157" s="201" t="s">
        <v>252</v>
      </c>
      <c r="H157" s="201">
        <v>1000</v>
      </c>
      <c r="I157" s="201">
        <v>1</v>
      </c>
      <c r="J157" s="201">
        <v>3800</v>
      </c>
      <c r="K157" s="201"/>
      <c r="L157" s="268" t="s">
        <v>250</v>
      </c>
      <c r="M157" s="201"/>
      <c r="N157" s="201"/>
      <c r="O157" s="201"/>
      <c r="P157" s="201"/>
      <c r="Q157" s="201" t="s">
        <v>126</v>
      </c>
      <c r="R157" s="192"/>
      <c r="S157" s="192"/>
    </row>
    <row r="158" spans="1:19" s="235" customFormat="1" ht="18" customHeight="1">
      <c r="A158" s="222">
        <f t="shared" si="5"/>
        <v>155</v>
      </c>
      <c r="B158" s="222">
        <f>Sheet1!$B$2</f>
        <v>123</v>
      </c>
      <c r="C158" s="201">
        <v>3</v>
      </c>
      <c r="D158" s="201">
        <f t="shared" si="6"/>
        <v>3</v>
      </c>
      <c r="E158" s="201">
        <v>71</v>
      </c>
      <c r="F158" s="201">
        <v>80</v>
      </c>
      <c r="G158" s="201" t="s">
        <v>125</v>
      </c>
      <c r="H158" s="201">
        <v>1</v>
      </c>
      <c r="I158" s="201">
        <v>1</v>
      </c>
      <c r="J158" s="201">
        <v>500</v>
      </c>
      <c r="K158" s="201"/>
      <c r="L158" s="268" t="s">
        <v>286</v>
      </c>
      <c r="M158" s="201"/>
      <c r="N158" s="201"/>
      <c r="O158" s="201"/>
      <c r="P158" s="201"/>
      <c r="Q158" s="201" t="s">
        <v>253</v>
      </c>
      <c r="R158" s="192"/>
      <c r="S158" s="192"/>
    </row>
    <row r="159" spans="1:19">
      <c r="A159" s="222">
        <f t="shared" si="5"/>
        <v>156</v>
      </c>
      <c r="B159" s="222">
        <f>Sheet1!$B$2</f>
        <v>123</v>
      </c>
      <c r="C159" s="201">
        <v>3</v>
      </c>
      <c r="D159" s="201">
        <f t="shared" si="6"/>
        <v>3</v>
      </c>
      <c r="E159" s="201">
        <v>71</v>
      </c>
      <c r="F159" s="201">
        <v>80</v>
      </c>
      <c r="G159" s="201" t="s">
        <v>125</v>
      </c>
      <c r="H159" s="201">
        <v>2</v>
      </c>
      <c r="I159" s="201">
        <v>1</v>
      </c>
      <c r="J159" s="201">
        <v>400</v>
      </c>
      <c r="K159" s="201"/>
      <c r="L159" s="268" t="s">
        <v>250</v>
      </c>
      <c r="M159" s="201"/>
      <c r="N159" s="201"/>
      <c r="O159" s="201"/>
      <c r="P159" s="201"/>
      <c r="Q159" s="201" t="s">
        <v>258</v>
      </c>
    </row>
    <row r="160" spans="1:19">
      <c r="A160" s="222">
        <f t="shared" si="5"/>
        <v>157</v>
      </c>
      <c r="B160" s="222">
        <f>Sheet1!$B$2</f>
        <v>123</v>
      </c>
      <c r="C160" s="201">
        <v>3</v>
      </c>
      <c r="D160" s="201">
        <f t="shared" si="6"/>
        <v>3</v>
      </c>
      <c r="E160" s="201">
        <v>71</v>
      </c>
      <c r="F160" s="201">
        <v>80</v>
      </c>
      <c r="G160" s="201" t="s">
        <v>125</v>
      </c>
      <c r="H160" s="201">
        <v>3</v>
      </c>
      <c r="I160" s="201">
        <v>1</v>
      </c>
      <c r="J160" s="201">
        <v>200</v>
      </c>
      <c r="K160" s="201"/>
      <c r="L160" s="268" t="s">
        <v>250</v>
      </c>
      <c r="M160" s="201"/>
      <c r="N160" s="201"/>
      <c r="O160" s="201"/>
      <c r="P160" s="201"/>
      <c r="Q160" s="201" t="s">
        <v>133</v>
      </c>
      <c r="S160" s="192">
        <f>SUM(J154:J160)/100</f>
        <v>100</v>
      </c>
    </row>
    <row r="161" spans="1:19">
      <c r="A161" s="222">
        <f t="shared" si="5"/>
        <v>158</v>
      </c>
      <c r="B161" s="222">
        <f>Sheet1!$B$2</f>
        <v>123</v>
      </c>
      <c r="C161" s="268">
        <v>3</v>
      </c>
      <c r="D161" s="268">
        <f t="shared" si="6"/>
        <v>3</v>
      </c>
      <c r="E161" s="268">
        <v>81</v>
      </c>
      <c r="F161" s="268">
        <v>90</v>
      </c>
      <c r="G161" s="268" t="s">
        <v>125</v>
      </c>
      <c r="H161" s="268">
        <v>2003</v>
      </c>
      <c r="I161" s="268">
        <v>1</v>
      </c>
      <c r="J161" s="268">
        <v>3100</v>
      </c>
      <c r="K161" s="268"/>
      <c r="L161" s="268" t="s">
        <v>250</v>
      </c>
      <c r="M161" s="268"/>
      <c r="N161" s="268"/>
      <c r="O161" s="268"/>
      <c r="P161" s="268"/>
      <c r="Q161" s="268" t="s">
        <v>131</v>
      </c>
    </row>
    <row r="162" spans="1:19">
      <c r="A162" s="222">
        <f t="shared" si="5"/>
        <v>159</v>
      </c>
      <c r="B162" s="222">
        <f>Sheet1!$B$2</f>
        <v>123</v>
      </c>
      <c r="C162" s="268">
        <v>3</v>
      </c>
      <c r="D162" s="268">
        <f t="shared" si="6"/>
        <v>3</v>
      </c>
      <c r="E162" s="268">
        <v>81</v>
      </c>
      <c r="F162" s="268">
        <v>90</v>
      </c>
      <c r="G162" s="268" t="s">
        <v>125</v>
      </c>
      <c r="H162" s="268">
        <v>2004</v>
      </c>
      <c r="I162" s="268">
        <v>1</v>
      </c>
      <c r="J162" s="268">
        <v>3100</v>
      </c>
      <c r="K162" s="268"/>
      <c r="L162" s="268" t="s">
        <v>250</v>
      </c>
      <c r="M162" s="268"/>
      <c r="N162" s="268"/>
      <c r="O162" s="268"/>
      <c r="P162" s="268"/>
      <c r="Q162" s="268" t="s">
        <v>132</v>
      </c>
    </row>
    <row r="163" spans="1:19">
      <c r="A163" s="222">
        <f t="shared" si="5"/>
        <v>160</v>
      </c>
      <c r="B163" s="222">
        <f>Sheet1!$B$2</f>
        <v>123</v>
      </c>
      <c r="C163" s="268">
        <v>3</v>
      </c>
      <c r="D163" s="268">
        <f t="shared" si="6"/>
        <v>3</v>
      </c>
      <c r="E163" s="268">
        <v>81</v>
      </c>
      <c r="F163" s="268">
        <v>90</v>
      </c>
      <c r="G163" s="268" t="s">
        <v>237</v>
      </c>
      <c r="H163" s="268">
        <v>9032</v>
      </c>
      <c r="I163" s="268">
        <v>1</v>
      </c>
      <c r="J163" s="268">
        <v>0</v>
      </c>
      <c r="K163" s="268"/>
      <c r="L163" s="268" t="s">
        <v>250</v>
      </c>
      <c r="M163" s="268"/>
      <c r="N163" s="268" t="s">
        <v>250</v>
      </c>
      <c r="O163" s="268">
        <v>1</v>
      </c>
      <c r="P163" s="268">
        <v>2</v>
      </c>
      <c r="Q163" s="268" t="s">
        <v>366</v>
      </c>
    </row>
    <row r="164" spans="1:19" ht="18.95" customHeight="1">
      <c r="A164" s="222">
        <f t="shared" si="5"/>
        <v>161</v>
      </c>
      <c r="B164" s="222">
        <f>Sheet1!$B$2</f>
        <v>123</v>
      </c>
      <c r="C164" s="268">
        <v>3</v>
      </c>
      <c r="D164" s="268">
        <f t="shared" si="6"/>
        <v>3</v>
      </c>
      <c r="E164" s="268">
        <v>81</v>
      </c>
      <c r="F164" s="268">
        <v>90</v>
      </c>
      <c r="G164" s="268" t="s">
        <v>216</v>
      </c>
      <c r="H164" s="268">
        <v>1000</v>
      </c>
      <c r="I164" s="268">
        <v>1</v>
      </c>
      <c r="J164" s="268">
        <v>2700</v>
      </c>
      <c r="K164" s="268"/>
      <c r="L164" s="268" t="s">
        <v>250</v>
      </c>
      <c r="M164" s="268"/>
      <c r="N164" s="268"/>
      <c r="O164" s="268"/>
      <c r="P164" s="268"/>
      <c r="Q164" s="268" t="s">
        <v>126</v>
      </c>
    </row>
    <row r="165" spans="1:19">
      <c r="A165" s="222">
        <f t="shared" si="5"/>
        <v>162</v>
      </c>
      <c r="B165" s="222">
        <f>Sheet1!$B$2</f>
        <v>123</v>
      </c>
      <c r="C165" s="268">
        <v>3</v>
      </c>
      <c r="D165" s="268">
        <f t="shared" si="6"/>
        <v>3</v>
      </c>
      <c r="E165" s="268">
        <v>81</v>
      </c>
      <c r="F165" s="268">
        <v>90</v>
      </c>
      <c r="G165" s="268" t="s">
        <v>125</v>
      </c>
      <c r="H165" s="268">
        <v>1</v>
      </c>
      <c r="I165" s="268">
        <v>1</v>
      </c>
      <c r="J165" s="268">
        <v>500</v>
      </c>
      <c r="K165" s="268"/>
      <c r="L165" s="268" t="s">
        <v>250</v>
      </c>
      <c r="M165" s="268"/>
      <c r="N165" s="268"/>
      <c r="O165" s="268"/>
      <c r="P165" s="268"/>
      <c r="Q165" s="268" t="s">
        <v>256</v>
      </c>
    </row>
    <row r="166" spans="1:19" ht="18.95" customHeight="1">
      <c r="A166" s="222">
        <f t="shared" si="5"/>
        <v>163</v>
      </c>
      <c r="B166" s="222">
        <f>Sheet1!$B$2</f>
        <v>123</v>
      </c>
      <c r="C166" s="268">
        <v>3</v>
      </c>
      <c r="D166" s="268">
        <f t="shared" si="6"/>
        <v>3</v>
      </c>
      <c r="E166" s="268">
        <v>81</v>
      </c>
      <c r="F166" s="268">
        <v>90</v>
      </c>
      <c r="G166" s="268" t="s">
        <v>125</v>
      </c>
      <c r="H166" s="268">
        <v>2</v>
      </c>
      <c r="I166" s="268">
        <v>1</v>
      </c>
      <c r="J166" s="268">
        <v>400</v>
      </c>
      <c r="K166" s="268"/>
      <c r="L166" s="268" t="s">
        <v>250</v>
      </c>
      <c r="M166" s="268"/>
      <c r="N166" s="268"/>
      <c r="O166" s="268"/>
      <c r="P166" s="268"/>
      <c r="Q166" s="268" t="s">
        <v>260</v>
      </c>
    </row>
    <row r="167" spans="1:19" ht="18" customHeight="1">
      <c r="A167" s="222">
        <f t="shared" si="5"/>
        <v>164</v>
      </c>
      <c r="B167" s="222">
        <f>Sheet1!$B$2</f>
        <v>123</v>
      </c>
      <c r="C167" s="268">
        <v>3</v>
      </c>
      <c r="D167" s="268">
        <f t="shared" si="6"/>
        <v>3</v>
      </c>
      <c r="E167" s="268">
        <v>81</v>
      </c>
      <c r="F167" s="268">
        <v>90</v>
      </c>
      <c r="G167" s="268" t="s">
        <v>125</v>
      </c>
      <c r="H167" s="268">
        <v>3</v>
      </c>
      <c r="I167" s="268">
        <v>1</v>
      </c>
      <c r="J167" s="268">
        <v>200</v>
      </c>
      <c r="K167" s="268"/>
      <c r="L167" s="268" t="s">
        <v>250</v>
      </c>
      <c r="M167" s="268"/>
      <c r="N167" s="268"/>
      <c r="O167" s="268"/>
      <c r="P167" s="268"/>
      <c r="Q167" s="268" t="s">
        <v>133</v>
      </c>
      <c r="S167" s="192">
        <f>SUM(J161:J167)/100</f>
        <v>100</v>
      </c>
    </row>
    <row r="168" spans="1:19">
      <c r="A168" s="222">
        <f t="shared" si="5"/>
        <v>165</v>
      </c>
      <c r="B168" s="222">
        <f>Sheet1!$B$2</f>
        <v>123</v>
      </c>
      <c r="C168" s="201">
        <v>3</v>
      </c>
      <c r="D168" s="201">
        <f t="shared" si="6"/>
        <v>3</v>
      </c>
      <c r="E168" s="201">
        <v>91</v>
      </c>
      <c r="F168" s="201">
        <v>99</v>
      </c>
      <c r="G168" s="201" t="s">
        <v>125</v>
      </c>
      <c r="H168" s="201">
        <v>2003</v>
      </c>
      <c r="I168" s="201">
        <v>1</v>
      </c>
      <c r="J168" s="201">
        <v>3100</v>
      </c>
      <c r="K168" s="201"/>
      <c r="L168" s="268" t="s">
        <v>250</v>
      </c>
      <c r="M168" s="201"/>
      <c r="N168" s="201"/>
      <c r="O168" s="201"/>
      <c r="P168" s="201"/>
      <c r="Q168" s="201" t="s">
        <v>131</v>
      </c>
    </row>
    <row r="169" spans="1:19">
      <c r="A169" s="222">
        <f t="shared" si="5"/>
        <v>166</v>
      </c>
      <c r="B169" s="222">
        <f>Sheet1!$B$2</f>
        <v>123</v>
      </c>
      <c r="C169" s="201">
        <v>3</v>
      </c>
      <c r="D169" s="201">
        <f t="shared" si="6"/>
        <v>3</v>
      </c>
      <c r="E169" s="201">
        <v>91</v>
      </c>
      <c r="F169" s="201">
        <v>99</v>
      </c>
      <c r="G169" s="201" t="s">
        <v>125</v>
      </c>
      <c r="H169" s="201">
        <v>2004</v>
      </c>
      <c r="I169" s="201">
        <v>1</v>
      </c>
      <c r="J169" s="201">
        <v>4100</v>
      </c>
      <c r="K169" s="201"/>
      <c r="L169" s="268" t="s">
        <v>250</v>
      </c>
      <c r="M169" s="201"/>
      <c r="N169" s="201"/>
      <c r="O169" s="201"/>
      <c r="P169" s="201"/>
      <c r="Q169" s="201" t="s">
        <v>132</v>
      </c>
    </row>
    <row r="170" spans="1:19">
      <c r="A170" s="222">
        <f t="shared" si="5"/>
        <v>167</v>
      </c>
      <c r="B170" s="222">
        <f>Sheet1!$B$2</f>
        <v>123</v>
      </c>
      <c r="C170" s="201">
        <v>3</v>
      </c>
      <c r="D170" s="201">
        <f t="shared" si="6"/>
        <v>3</v>
      </c>
      <c r="E170" s="201">
        <v>91</v>
      </c>
      <c r="F170" s="201">
        <v>99</v>
      </c>
      <c r="G170" s="201" t="s">
        <v>257</v>
      </c>
      <c r="H170" s="201">
        <v>9032</v>
      </c>
      <c r="I170" s="201">
        <v>1</v>
      </c>
      <c r="J170" s="201">
        <v>0</v>
      </c>
      <c r="K170" s="201"/>
      <c r="L170" s="268" t="s">
        <v>250</v>
      </c>
      <c r="M170" s="201"/>
      <c r="N170" s="201" t="s">
        <v>43</v>
      </c>
      <c r="O170" s="201">
        <v>1</v>
      </c>
      <c r="P170" s="201">
        <v>2</v>
      </c>
      <c r="Q170" s="201" t="s">
        <v>366</v>
      </c>
    </row>
    <row r="171" spans="1:19">
      <c r="A171" s="222">
        <f t="shared" si="5"/>
        <v>168</v>
      </c>
      <c r="B171" s="222">
        <f>Sheet1!$B$2</f>
        <v>123</v>
      </c>
      <c r="C171" s="201">
        <v>3</v>
      </c>
      <c r="D171" s="201">
        <f t="shared" si="6"/>
        <v>3</v>
      </c>
      <c r="E171" s="201">
        <v>91</v>
      </c>
      <c r="F171" s="201">
        <v>99</v>
      </c>
      <c r="G171" s="201" t="s">
        <v>252</v>
      </c>
      <c r="H171" s="201">
        <v>1000</v>
      </c>
      <c r="I171" s="201">
        <v>1</v>
      </c>
      <c r="J171" s="201">
        <v>2200</v>
      </c>
      <c r="K171" s="201"/>
      <c r="L171" s="268" t="s">
        <v>250</v>
      </c>
      <c r="M171" s="201"/>
      <c r="N171" s="201"/>
      <c r="O171" s="201"/>
      <c r="P171" s="201"/>
      <c r="Q171" s="201" t="s">
        <v>126</v>
      </c>
    </row>
    <row r="172" spans="1:19" ht="18.95" customHeight="1">
      <c r="A172" s="222">
        <f t="shared" si="5"/>
        <v>169</v>
      </c>
      <c r="B172" s="222">
        <f>Sheet1!$B$2</f>
        <v>123</v>
      </c>
      <c r="C172" s="201">
        <v>3</v>
      </c>
      <c r="D172" s="201">
        <f t="shared" si="6"/>
        <v>3</v>
      </c>
      <c r="E172" s="201">
        <v>91</v>
      </c>
      <c r="F172" s="201">
        <v>99</v>
      </c>
      <c r="G172" s="201" t="s">
        <v>125</v>
      </c>
      <c r="H172" s="201">
        <v>2</v>
      </c>
      <c r="I172" s="201">
        <v>1</v>
      </c>
      <c r="J172" s="201">
        <v>300</v>
      </c>
      <c r="K172" s="201"/>
      <c r="L172" s="268" t="s">
        <v>250</v>
      </c>
      <c r="M172" s="201"/>
      <c r="N172" s="201"/>
      <c r="O172" s="201"/>
      <c r="P172" s="201"/>
      <c r="Q172" s="201" t="s">
        <v>258</v>
      </c>
    </row>
    <row r="173" spans="1:19" ht="18.95" customHeight="1">
      <c r="A173" s="222">
        <f t="shared" si="5"/>
        <v>170</v>
      </c>
      <c r="B173" s="222">
        <f>Sheet1!$B$2</f>
        <v>123</v>
      </c>
      <c r="C173" s="201">
        <v>3</v>
      </c>
      <c r="D173" s="201">
        <f t="shared" si="6"/>
        <v>3</v>
      </c>
      <c r="E173" s="201">
        <v>91</v>
      </c>
      <c r="F173" s="201">
        <v>99</v>
      </c>
      <c r="G173" s="201" t="s">
        <v>125</v>
      </c>
      <c r="H173" s="201">
        <v>3</v>
      </c>
      <c r="I173" s="201">
        <v>1</v>
      </c>
      <c r="J173" s="201">
        <v>300</v>
      </c>
      <c r="K173" s="201"/>
      <c r="L173" s="268" t="s">
        <v>250</v>
      </c>
      <c r="M173" s="201"/>
      <c r="N173" s="201"/>
      <c r="O173" s="201"/>
      <c r="P173" s="201"/>
      <c r="Q173" s="201" t="s">
        <v>133</v>
      </c>
      <c r="S173" s="192">
        <f>SUM(J168:J173)/100</f>
        <v>100</v>
      </c>
    </row>
    <row r="174" spans="1:19" ht="18" customHeight="1">
      <c r="A174" s="222">
        <f t="shared" si="5"/>
        <v>171</v>
      </c>
      <c r="B174" s="222">
        <f>Sheet1!$B$2</f>
        <v>123</v>
      </c>
      <c r="C174" s="268">
        <v>3</v>
      </c>
      <c r="D174" s="268">
        <f t="shared" si="6"/>
        <v>3</v>
      </c>
      <c r="E174" s="268">
        <v>100</v>
      </c>
      <c r="F174" s="268">
        <v>100</v>
      </c>
      <c r="G174" s="268" t="s">
        <v>125</v>
      </c>
      <c r="H174" s="268">
        <v>2003</v>
      </c>
      <c r="I174" s="268">
        <v>1</v>
      </c>
      <c r="J174" s="268">
        <v>3000</v>
      </c>
      <c r="K174" s="268"/>
      <c r="L174" s="268" t="s">
        <v>250</v>
      </c>
      <c r="M174" s="268"/>
      <c r="N174" s="268"/>
      <c r="O174" s="268"/>
      <c r="P174" s="268"/>
      <c r="Q174" s="268" t="s">
        <v>131</v>
      </c>
    </row>
    <row r="175" spans="1:19" ht="18" customHeight="1">
      <c r="A175" s="222">
        <f t="shared" si="5"/>
        <v>172</v>
      </c>
      <c r="B175" s="222">
        <f>Sheet1!$B$2</f>
        <v>123</v>
      </c>
      <c r="C175" s="268">
        <v>3</v>
      </c>
      <c r="D175" s="268">
        <f t="shared" si="6"/>
        <v>3</v>
      </c>
      <c r="E175" s="268">
        <v>100</v>
      </c>
      <c r="F175" s="268">
        <v>100</v>
      </c>
      <c r="G175" s="268" t="s">
        <v>125</v>
      </c>
      <c r="H175" s="268">
        <v>2004</v>
      </c>
      <c r="I175" s="268">
        <v>1</v>
      </c>
      <c r="J175" s="268">
        <v>5000</v>
      </c>
      <c r="K175" s="268"/>
      <c r="L175" s="268" t="s">
        <v>250</v>
      </c>
      <c r="M175" s="268"/>
      <c r="N175" s="268"/>
      <c r="O175" s="268"/>
      <c r="P175" s="268"/>
      <c r="Q175" s="268" t="s">
        <v>132</v>
      </c>
    </row>
    <row r="176" spans="1:19">
      <c r="A176" s="222">
        <f t="shared" si="5"/>
        <v>173</v>
      </c>
      <c r="B176" s="222">
        <f>Sheet1!$B$2</f>
        <v>123</v>
      </c>
      <c r="C176" s="268">
        <v>3</v>
      </c>
      <c r="D176" s="268">
        <f t="shared" si="6"/>
        <v>3</v>
      </c>
      <c r="E176" s="268">
        <v>100</v>
      </c>
      <c r="F176" s="268">
        <v>100</v>
      </c>
      <c r="G176" s="268" t="s">
        <v>257</v>
      </c>
      <c r="H176" s="268">
        <v>9032</v>
      </c>
      <c r="I176" s="268">
        <v>1</v>
      </c>
      <c r="J176" s="268">
        <v>50</v>
      </c>
      <c r="K176" s="268"/>
      <c r="L176" s="268" t="s">
        <v>250</v>
      </c>
      <c r="M176" s="268"/>
      <c r="N176" s="268" t="s">
        <v>43</v>
      </c>
      <c r="O176" s="268">
        <v>1</v>
      </c>
      <c r="P176" s="268">
        <v>2</v>
      </c>
      <c r="Q176" s="268" t="s">
        <v>366</v>
      </c>
    </row>
    <row r="177" spans="1:19" ht="18.95" customHeight="1">
      <c r="A177" s="222">
        <f t="shared" si="5"/>
        <v>174</v>
      </c>
      <c r="B177" s="222">
        <f>Sheet1!$B$2</f>
        <v>123</v>
      </c>
      <c r="C177" s="268">
        <v>3</v>
      </c>
      <c r="D177" s="268">
        <f t="shared" si="6"/>
        <v>3</v>
      </c>
      <c r="E177" s="268">
        <v>100</v>
      </c>
      <c r="F177" s="268">
        <v>100</v>
      </c>
      <c r="G177" s="268" t="s">
        <v>216</v>
      </c>
      <c r="H177" s="268">
        <v>1000</v>
      </c>
      <c r="I177" s="268">
        <v>1</v>
      </c>
      <c r="J177" s="268">
        <v>1000</v>
      </c>
      <c r="K177" s="268"/>
      <c r="L177" s="268" t="s">
        <v>250</v>
      </c>
      <c r="M177" s="268"/>
      <c r="N177" s="268"/>
      <c r="O177" s="268"/>
      <c r="P177" s="268"/>
      <c r="Q177" s="268" t="s">
        <v>126</v>
      </c>
    </row>
    <row r="178" spans="1:19" ht="18.95" customHeight="1">
      <c r="A178" s="222">
        <f t="shared" si="5"/>
        <v>175</v>
      </c>
      <c r="B178" s="222">
        <f>Sheet1!$B$2</f>
        <v>123</v>
      </c>
      <c r="C178" s="268">
        <v>3</v>
      </c>
      <c r="D178" s="268">
        <f t="shared" si="6"/>
        <v>3</v>
      </c>
      <c r="E178" s="268">
        <v>100</v>
      </c>
      <c r="F178" s="268">
        <v>100</v>
      </c>
      <c r="G178" s="268" t="s">
        <v>236</v>
      </c>
      <c r="H178" s="268">
        <v>207</v>
      </c>
      <c r="I178" s="268">
        <v>1</v>
      </c>
      <c r="J178" s="268">
        <v>100</v>
      </c>
      <c r="K178" s="268"/>
      <c r="L178" s="268" t="s">
        <v>250</v>
      </c>
      <c r="M178" s="268"/>
      <c r="N178" s="268"/>
      <c r="O178" s="268"/>
      <c r="P178" s="268"/>
      <c r="Q178" s="268" t="s">
        <v>261</v>
      </c>
    </row>
    <row r="179" spans="1:19">
      <c r="A179" s="222">
        <f t="shared" si="5"/>
        <v>176</v>
      </c>
      <c r="B179" s="222">
        <f>Sheet1!$B$2</f>
        <v>123</v>
      </c>
      <c r="C179" s="268">
        <v>3</v>
      </c>
      <c r="D179" s="268">
        <f t="shared" si="6"/>
        <v>3</v>
      </c>
      <c r="E179" s="268">
        <v>100</v>
      </c>
      <c r="F179" s="268">
        <v>100</v>
      </c>
      <c r="G179" s="268" t="s">
        <v>125</v>
      </c>
      <c r="H179" s="268">
        <v>2</v>
      </c>
      <c r="I179" s="268">
        <v>1</v>
      </c>
      <c r="J179" s="268">
        <v>500</v>
      </c>
      <c r="K179" s="268"/>
      <c r="L179" s="268" t="s">
        <v>250</v>
      </c>
      <c r="M179" s="268"/>
      <c r="N179" s="268"/>
      <c r="O179" s="268"/>
      <c r="P179" s="268"/>
      <c r="Q179" s="268" t="s">
        <v>260</v>
      </c>
    </row>
    <row r="180" spans="1:19">
      <c r="A180" s="222">
        <f t="shared" si="5"/>
        <v>177</v>
      </c>
      <c r="B180" s="222">
        <f>Sheet1!$B$2</f>
        <v>123</v>
      </c>
      <c r="C180" s="268">
        <v>3</v>
      </c>
      <c r="D180" s="268">
        <f t="shared" si="6"/>
        <v>3</v>
      </c>
      <c r="E180" s="268">
        <v>100</v>
      </c>
      <c r="F180" s="268">
        <v>100</v>
      </c>
      <c r="G180" s="268" t="s">
        <v>125</v>
      </c>
      <c r="H180" s="268">
        <v>3</v>
      </c>
      <c r="I180" s="268">
        <v>1</v>
      </c>
      <c r="J180" s="268">
        <v>350</v>
      </c>
      <c r="K180" s="268"/>
      <c r="L180" s="268" t="s">
        <v>250</v>
      </c>
      <c r="M180" s="268"/>
      <c r="N180" s="268"/>
      <c r="O180" s="268"/>
      <c r="P180" s="268"/>
      <c r="Q180" s="268" t="s">
        <v>133</v>
      </c>
      <c r="S180" s="192">
        <f>SUM(J174:J180)/100</f>
        <v>100</v>
      </c>
    </row>
    <row r="181" spans="1:19" s="269" customFormat="1">
      <c r="A181" s="272">
        <f>ROW()-3</f>
        <v>178</v>
      </c>
      <c r="B181" s="272">
        <f>Sheet1!$B$2</f>
        <v>123</v>
      </c>
      <c r="C181" s="272">
        <v>4</v>
      </c>
      <c r="D181" s="272">
        <f t="shared" si="6"/>
        <v>4</v>
      </c>
      <c r="E181" s="272">
        <v>1</v>
      </c>
      <c r="F181" s="272">
        <v>10</v>
      </c>
      <c r="G181" s="272" t="s">
        <v>125</v>
      </c>
      <c r="H181" s="272">
        <v>2001</v>
      </c>
      <c r="I181" s="272">
        <v>1</v>
      </c>
      <c r="J181" s="272">
        <v>1500</v>
      </c>
      <c r="K181" s="272"/>
      <c r="L181" s="268" t="s">
        <v>250</v>
      </c>
      <c r="M181" s="272"/>
      <c r="N181" s="272"/>
      <c r="O181" s="272"/>
      <c r="P181" s="272"/>
      <c r="Q181" s="118" t="s">
        <v>53</v>
      </c>
      <c r="S181" s="192"/>
    </row>
    <row r="182" spans="1:19">
      <c r="A182" s="272">
        <f t="shared" si="5"/>
        <v>179</v>
      </c>
      <c r="B182" s="272">
        <f>Sheet1!$B$2</f>
        <v>123</v>
      </c>
      <c r="C182" s="268">
        <v>4</v>
      </c>
      <c r="D182" s="268">
        <f t="shared" si="6"/>
        <v>4</v>
      </c>
      <c r="E182" s="268">
        <v>1</v>
      </c>
      <c r="F182" s="268">
        <v>10</v>
      </c>
      <c r="G182" s="268" t="s">
        <v>125</v>
      </c>
      <c r="H182" s="268">
        <v>2002</v>
      </c>
      <c r="I182" s="268">
        <v>1</v>
      </c>
      <c r="J182" s="268">
        <v>500</v>
      </c>
      <c r="K182" s="268"/>
      <c r="L182" s="268" t="s">
        <v>250</v>
      </c>
      <c r="M182" s="268"/>
      <c r="N182" s="268"/>
      <c r="O182" s="268"/>
      <c r="P182" s="268"/>
      <c r="Q182" s="268" t="s">
        <v>251</v>
      </c>
    </row>
    <row r="183" spans="1:19">
      <c r="A183" s="272">
        <f t="shared" si="5"/>
        <v>180</v>
      </c>
      <c r="B183" s="272">
        <f>Sheet1!$B$2</f>
        <v>123</v>
      </c>
      <c r="C183" s="268">
        <v>4</v>
      </c>
      <c r="D183" s="268">
        <f t="shared" si="6"/>
        <v>4</v>
      </c>
      <c r="E183" s="268">
        <v>1</v>
      </c>
      <c r="F183" s="268">
        <v>10</v>
      </c>
      <c r="G183" s="268" t="s">
        <v>216</v>
      </c>
      <c r="H183" s="268">
        <v>500</v>
      </c>
      <c r="I183" s="268">
        <v>1</v>
      </c>
      <c r="J183" s="268">
        <v>8000</v>
      </c>
      <c r="K183" s="268"/>
      <c r="L183" s="268" t="s">
        <v>250</v>
      </c>
      <c r="M183" s="268"/>
      <c r="N183" s="268"/>
      <c r="O183" s="268"/>
      <c r="P183" s="268"/>
      <c r="Q183" s="268" t="s">
        <v>126</v>
      </c>
      <c r="S183" s="192">
        <f>SUM(J181:J183)/100</f>
        <v>100</v>
      </c>
    </row>
    <row r="184" spans="1:19" ht="18.95" customHeight="1">
      <c r="A184" s="272">
        <f t="shared" si="5"/>
        <v>181</v>
      </c>
      <c r="B184" s="272">
        <f>Sheet1!$B$2</f>
        <v>123</v>
      </c>
      <c r="C184" s="201">
        <v>4</v>
      </c>
      <c r="D184" s="201">
        <f t="shared" si="6"/>
        <v>4</v>
      </c>
      <c r="E184" s="201">
        <v>11</v>
      </c>
      <c r="F184" s="201">
        <v>20</v>
      </c>
      <c r="G184" s="201" t="s">
        <v>125</v>
      </c>
      <c r="H184" s="201">
        <v>2001</v>
      </c>
      <c r="I184" s="201">
        <v>1</v>
      </c>
      <c r="J184" s="201">
        <v>1000</v>
      </c>
      <c r="K184" s="201"/>
      <c r="L184" s="268" t="s">
        <v>250</v>
      </c>
      <c r="M184" s="201"/>
      <c r="N184" s="201"/>
      <c r="O184" s="201"/>
      <c r="P184" s="201"/>
      <c r="Q184" s="113" t="s">
        <v>53</v>
      </c>
    </row>
    <row r="185" spans="1:19" ht="18" customHeight="1">
      <c r="A185" s="272">
        <f t="shared" si="5"/>
        <v>182</v>
      </c>
      <c r="B185" s="272">
        <f>Sheet1!$B$2</f>
        <v>123</v>
      </c>
      <c r="C185" s="201">
        <v>4</v>
      </c>
      <c r="D185" s="201">
        <f t="shared" si="6"/>
        <v>4</v>
      </c>
      <c r="E185" s="201">
        <v>11</v>
      </c>
      <c r="F185" s="201">
        <v>20</v>
      </c>
      <c r="G185" s="201" t="s">
        <v>125</v>
      </c>
      <c r="H185" s="201">
        <v>2002</v>
      </c>
      <c r="I185" s="201">
        <v>1</v>
      </c>
      <c r="J185" s="201">
        <v>1000</v>
      </c>
      <c r="K185" s="201"/>
      <c r="L185" s="268" t="s">
        <v>250</v>
      </c>
      <c r="M185" s="201"/>
      <c r="N185" s="201"/>
      <c r="O185" s="201"/>
      <c r="P185" s="201"/>
      <c r="Q185" s="201" t="s">
        <v>251</v>
      </c>
    </row>
    <row r="186" spans="1:19">
      <c r="A186" s="272">
        <f t="shared" si="5"/>
        <v>183</v>
      </c>
      <c r="B186" s="272">
        <f>Sheet1!$B$2</f>
        <v>123</v>
      </c>
      <c r="C186" s="201">
        <v>4</v>
      </c>
      <c r="D186" s="201">
        <f t="shared" si="6"/>
        <v>4</v>
      </c>
      <c r="E186" s="201">
        <v>11</v>
      </c>
      <c r="F186" s="201">
        <v>20</v>
      </c>
      <c r="G186" s="201" t="s">
        <v>252</v>
      </c>
      <c r="H186" s="201">
        <v>500</v>
      </c>
      <c r="I186" s="201">
        <v>1</v>
      </c>
      <c r="J186" s="201">
        <v>7700</v>
      </c>
      <c r="K186" s="201"/>
      <c r="L186" s="268" t="s">
        <v>250</v>
      </c>
      <c r="M186" s="201"/>
      <c r="N186" s="201"/>
      <c r="O186" s="201"/>
      <c r="P186" s="201"/>
      <c r="Q186" s="201" t="s">
        <v>126</v>
      </c>
    </row>
    <row r="187" spans="1:19">
      <c r="A187" s="272">
        <f t="shared" ref="A187:A239" si="7">ROW()-3</f>
        <v>184</v>
      </c>
      <c r="B187" s="272">
        <f>Sheet1!$B$2</f>
        <v>123</v>
      </c>
      <c r="C187" s="201">
        <v>4</v>
      </c>
      <c r="D187" s="201">
        <f t="shared" si="6"/>
        <v>4</v>
      </c>
      <c r="E187" s="201">
        <v>11</v>
      </c>
      <c r="F187" s="201">
        <v>20</v>
      </c>
      <c r="G187" s="201" t="s">
        <v>125</v>
      </c>
      <c r="H187" s="201">
        <v>1</v>
      </c>
      <c r="I187" s="201">
        <v>1</v>
      </c>
      <c r="J187" s="201">
        <v>300</v>
      </c>
      <c r="K187" s="201"/>
      <c r="L187" s="268" t="s">
        <v>250</v>
      </c>
      <c r="M187" s="201"/>
      <c r="N187" s="201"/>
      <c r="O187" s="201"/>
      <c r="P187" s="201"/>
      <c r="Q187" s="201" t="s">
        <v>253</v>
      </c>
      <c r="S187" s="192">
        <f>SUM(J184:J187)/100</f>
        <v>100</v>
      </c>
    </row>
    <row r="188" spans="1:19">
      <c r="A188" s="272">
        <f t="shared" si="7"/>
        <v>185</v>
      </c>
      <c r="B188" s="272">
        <f>Sheet1!$B$2</f>
        <v>123</v>
      </c>
      <c r="C188" s="268">
        <v>4</v>
      </c>
      <c r="D188" s="268">
        <f t="shared" si="6"/>
        <v>4</v>
      </c>
      <c r="E188" s="268">
        <v>21</v>
      </c>
      <c r="F188" s="268">
        <v>30</v>
      </c>
      <c r="G188" s="268" t="s">
        <v>125</v>
      </c>
      <c r="H188" s="268">
        <v>2001</v>
      </c>
      <c r="I188" s="268">
        <v>1</v>
      </c>
      <c r="J188" s="268">
        <v>500</v>
      </c>
      <c r="K188" s="268"/>
      <c r="L188" s="268" t="s">
        <v>250</v>
      </c>
      <c r="M188" s="268"/>
      <c r="N188" s="268"/>
      <c r="O188" s="268"/>
      <c r="P188" s="268"/>
      <c r="Q188" s="112" t="s">
        <v>53</v>
      </c>
    </row>
    <row r="189" spans="1:19">
      <c r="A189" s="272">
        <f t="shared" si="7"/>
        <v>186</v>
      </c>
      <c r="B189" s="272">
        <f>Sheet1!$B$2</f>
        <v>123</v>
      </c>
      <c r="C189" s="268">
        <v>4</v>
      </c>
      <c r="D189" s="268">
        <f t="shared" si="6"/>
        <v>4</v>
      </c>
      <c r="E189" s="268">
        <v>21</v>
      </c>
      <c r="F189" s="268">
        <v>30</v>
      </c>
      <c r="G189" s="268" t="s">
        <v>125</v>
      </c>
      <c r="H189" s="268">
        <v>2002</v>
      </c>
      <c r="I189" s="268">
        <v>1</v>
      </c>
      <c r="J189" s="268">
        <v>1500</v>
      </c>
      <c r="K189" s="268"/>
      <c r="L189" s="268" t="s">
        <v>250</v>
      </c>
      <c r="M189" s="268"/>
      <c r="N189" s="268"/>
      <c r="O189" s="268"/>
      <c r="P189" s="268"/>
      <c r="Q189" s="268" t="s">
        <v>251</v>
      </c>
    </row>
    <row r="190" spans="1:19" ht="18.95" customHeight="1">
      <c r="A190" s="272">
        <f t="shared" si="7"/>
        <v>187</v>
      </c>
      <c r="B190" s="272">
        <f>Sheet1!$B$2</f>
        <v>123</v>
      </c>
      <c r="C190" s="268">
        <v>4</v>
      </c>
      <c r="D190" s="268">
        <f t="shared" si="6"/>
        <v>4</v>
      </c>
      <c r="E190" s="268">
        <v>21</v>
      </c>
      <c r="F190" s="268">
        <v>30</v>
      </c>
      <c r="G190" s="268" t="s">
        <v>125</v>
      </c>
      <c r="H190" s="268">
        <v>2003</v>
      </c>
      <c r="I190" s="268">
        <v>1</v>
      </c>
      <c r="J190" s="268">
        <v>500</v>
      </c>
      <c r="K190" s="268"/>
      <c r="L190" s="268" t="s">
        <v>250</v>
      </c>
      <c r="M190" s="268"/>
      <c r="N190" s="268"/>
      <c r="O190" s="268"/>
      <c r="P190" s="268"/>
      <c r="Q190" s="268" t="s">
        <v>131</v>
      </c>
    </row>
    <row r="191" spans="1:19" ht="18" customHeight="1">
      <c r="A191" s="272">
        <f t="shared" si="7"/>
        <v>188</v>
      </c>
      <c r="B191" s="272">
        <f>Sheet1!$B$2</f>
        <v>123</v>
      </c>
      <c r="C191" s="268">
        <v>4</v>
      </c>
      <c r="D191" s="268">
        <f t="shared" si="6"/>
        <v>4</v>
      </c>
      <c r="E191" s="268">
        <v>21</v>
      </c>
      <c r="F191" s="268">
        <v>30</v>
      </c>
      <c r="G191" s="268" t="s">
        <v>216</v>
      </c>
      <c r="H191" s="268">
        <v>500</v>
      </c>
      <c r="I191" s="268">
        <v>1</v>
      </c>
      <c r="J191" s="268">
        <v>7200</v>
      </c>
      <c r="K191" s="268"/>
      <c r="L191" s="268" t="s">
        <v>250</v>
      </c>
      <c r="M191" s="268"/>
      <c r="N191" s="268"/>
      <c r="O191" s="268"/>
      <c r="P191" s="268"/>
      <c r="Q191" s="268" t="s">
        <v>126</v>
      </c>
    </row>
    <row r="192" spans="1:19" ht="18.95" customHeight="1">
      <c r="A192" s="272">
        <f t="shared" si="7"/>
        <v>189</v>
      </c>
      <c r="B192" s="272">
        <f>Sheet1!$B$2</f>
        <v>123</v>
      </c>
      <c r="C192" s="268">
        <v>4</v>
      </c>
      <c r="D192" s="268">
        <f t="shared" si="6"/>
        <v>4</v>
      </c>
      <c r="E192" s="268">
        <v>21</v>
      </c>
      <c r="F192" s="268">
        <v>30</v>
      </c>
      <c r="G192" s="268" t="s">
        <v>125</v>
      </c>
      <c r="H192" s="268">
        <v>1</v>
      </c>
      <c r="I192" s="268">
        <v>1</v>
      </c>
      <c r="J192" s="268">
        <v>300</v>
      </c>
      <c r="K192" s="268"/>
      <c r="L192" s="268" t="s">
        <v>250</v>
      </c>
      <c r="M192" s="268"/>
      <c r="N192" s="268"/>
      <c r="O192" s="268"/>
      <c r="P192" s="268"/>
      <c r="Q192" s="268" t="s">
        <v>256</v>
      </c>
      <c r="S192" s="192">
        <f>SUM(J188:J192)/100</f>
        <v>100</v>
      </c>
    </row>
    <row r="193" spans="1:19">
      <c r="A193" s="272">
        <f t="shared" si="7"/>
        <v>190</v>
      </c>
      <c r="B193" s="272">
        <f>Sheet1!$B$2</f>
        <v>123</v>
      </c>
      <c r="C193" s="201">
        <v>4</v>
      </c>
      <c r="D193" s="201">
        <f t="shared" si="6"/>
        <v>4</v>
      </c>
      <c r="E193" s="201">
        <v>31</v>
      </c>
      <c r="F193" s="201">
        <v>40</v>
      </c>
      <c r="G193" s="201" t="s">
        <v>125</v>
      </c>
      <c r="H193" s="201">
        <v>2001</v>
      </c>
      <c r="I193" s="201">
        <v>1</v>
      </c>
      <c r="J193" s="201">
        <v>500</v>
      </c>
      <c r="K193" s="201"/>
      <c r="L193" s="268" t="s">
        <v>250</v>
      </c>
      <c r="M193" s="201"/>
      <c r="N193" s="201"/>
      <c r="O193" s="201"/>
      <c r="P193" s="201"/>
      <c r="Q193" s="113" t="s">
        <v>53</v>
      </c>
    </row>
    <row r="194" spans="1:19">
      <c r="A194" s="272">
        <f t="shared" si="7"/>
        <v>191</v>
      </c>
      <c r="B194" s="272">
        <f>Sheet1!$B$2</f>
        <v>123</v>
      </c>
      <c r="C194" s="201">
        <v>4</v>
      </c>
      <c r="D194" s="201">
        <f t="shared" si="6"/>
        <v>4</v>
      </c>
      <c r="E194" s="201">
        <v>31</v>
      </c>
      <c r="F194" s="201">
        <v>40</v>
      </c>
      <c r="G194" s="201" t="s">
        <v>125</v>
      </c>
      <c r="H194" s="201">
        <v>2002</v>
      </c>
      <c r="I194" s="201">
        <v>1</v>
      </c>
      <c r="J194" s="201">
        <v>1000</v>
      </c>
      <c r="K194" s="201"/>
      <c r="L194" s="268" t="s">
        <v>250</v>
      </c>
      <c r="M194" s="201"/>
      <c r="N194" s="201"/>
      <c r="O194" s="201"/>
      <c r="P194" s="201"/>
      <c r="Q194" s="201" t="s">
        <v>251</v>
      </c>
    </row>
    <row r="195" spans="1:19">
      <c r="A195" s="272">
        <f t="shared" si="7"/>
        <v>192</v>
      </c>
      <c r="B195" s="272">
        <f>Sheet1!$B$2</f>
        <v>123</v>
      </c>
      <c r="C195" s="201">
        <v>4</v>
      </c>
      <c r="D195" s="201">
        <f t="shared" si="6"/>
        <v>4</v>
      </c>
      <c r="E195" s="201">
        <v>31</v>
      </c>
      <c r="F195" s="201">
        <v>40</v>
      </c>
      <c r="G195" s="201" t="s">
        <v>125</v>
      </c>
      <c r="H195" s="201">
        <v>2003</v>
      </c>
      <c r="I195" s="201">
        <v>1</v>
      </c>
      <c r="J195" s="201">
        <v>1000</v>
      </c>
      <c r="K195" s="201"/>
      <c r="L195" s="268" t="s">
        <v>250</v>
      </c>
      <c r="M195" s="201"/>
      <c r="N195" s="201"/>
      <c r="O195" s="201"/>
      <c r="P195" s="201"/>
      <c r="Q195" s="201" t="s">
        <v>131</v>
      </c>
    </row>
    <row r="196" spans="1:19" ht="18.95" customHeight="1">
      <c r="A196" s="272">
        <f t="shared" si="7"/>
        <v>193</v>
      </c>
      <c r="B196" s="272">
        <f>Sheet1!$B$2</f>
        <v>123</v>
      </c>
      <c r="C196" s="201">
        <v>4</v>
      </c>
      <c r="D196" s="201">
        <f t="shared" si="6"/>
        <v>4</v>
      </c>
      <c r="E196" s="201">
        <v>31</v>
      </c>
      <c r="F196" s="201">
        <v>40</v>
      </c>
      <c r="G196" s="201" t="s">
        <v>252</v>
      </c>
      <c r="H196" s="201">
        <v>500</v>
      </c>
      <c r="I196" s="201">
        <v>1</v>
      </c>
      <c r="J196" s="201">
        <v>7200</v>
      </c>
      <c r="K196" s="201"/>
      <c r="L196" s="268" t="s">
        <v>250</v>
      </c>
      <c r="M196" s="201"/>
      <c r="N196" s="201"/>
      <c r="O196" s="201"/>
      <c r="P196" s="201"/>
      <c r="Q196" s="201" t="s">
        <v>126</v>
      </c>
    </row>
    <row r="197" spans="1:19" ht="18" customHeight="1">
      <c r="A197" s="272">
        <f t="shared" si="7"/>
        <v>194</v>
      </c>
      <c r="B197" s="272">
        <f>Sheet1!$B$2</f>
        <v>123</v>
      </c>
      <c r="C197" s="201">
        <v>4</v>
      </c>
      <c r="D197" s="201">
        <f t="shared" si="6"/>
        <v>4</v>
      </c>
      <c r="E197" s="201">
        <v>31</v>
      </c>
      <c r="F197" s="201">
        <v>40</v>
      </c>
      <c r="G197" s="201" t="s">
        <v>125</v>
      </c>
      <c r="H197" s="201">
        <v>1</v>
      </c>
      <c r="I197" s="201">
        <v>1</v>
      </c>
      <c r="J197" s="201">
        <v>300</v>
      </c>
      <c r="K197" s="201"/>
      <c r="L197" s="268" t="s">
        <v>250</v>
      </c>
      <c r="M197" s="201"/>
      <c r="N197" s="201"/>
      <c r="O197" s="201"/>
      <c r="P197" s="201"/>
      <c r="Q197" s="201" t="s">
        <v>253</v>
      </c>
      <c r="S197" s="192">
        <f>SUM(J193:J197)/100</f>
        <v>100</v>
      </c>
    </row>
    <row r="198" spans="1:19" s="270" customFormat="1" ht="18.95" customHeight="1">
      <c r="A198" s="272">
        <f t="shared" si="7"/>
        <v>195</v>
      </c>
      <c r="B198" s="272">
        <f>Sheet1!$B$2</f>
        <v>123</v>
      </c>
      <c r="C198" s="268">
        <v>4</v>
      </c>
      <c r="D198" s="268">
        <f t="shared" si="6"/>
        <v>4</v>
      </c>
      <c r="E198" s="268">
        <v>41</v>
      </c>
      <c r="F198" s="268">
        <v>50</v>
      </c>
      <c r="G198" s="268" t="s">
        <v>125</v>
      </c>
      <c r="H198" s="268">
        <v>2002</v>
      </c>
      <c r="I198" s="268">
        <v>1</v>
      </c>
      <c r="J198" s="268">
        <v>1000</v>
      </c>
      <c r="K198" s="268"/>
      <c r="L198" s="268" t="s">
        <v>250</v>
      </c>
      <c r="M198" s="268"/>
      <c r="N198" s="268"/>
      <c r="O198" s="268"/>
      <c r="P198" s="268"/>
      <c r="Q198" s="268" t="s">
        <v>251</v>
      </c>
      <c r="R198" s="192"/>
      <c r="S198" s="192"/>
    </row>
    <row r="199" spans="1:19" s="270" customFormat="1" ht="18.95" customHeight="1">
      <c r="A199" s="272">
        <f t="shared" si="7"/>
        <v>196</v>
      </c>
      <c r="B199" s="272">
        <f>Sheet1!$B$2</f>
        <v>123</v>
      </c>
      <c r="C199" s="268">
        <v>4</v>
      </c>
      <c r="D199" s="268">
        <f t="shared" si="6"/>
        <v>4</v>
      </c>
      <c r="E199" s="268">
        <v>41</v>
      </c>
      <c r="F199" s="268">
        <v>50</v>
      </c>
      <c r="G199" s="268" t="s">
        <v>125</v>
      </c>
      <c r="H199" s="268">
        <v>2003</v>
      </c>
      <c r="I199" s="268">
        <v>1</v>
      </c>
      <c r="J199" s="268">
        <v>1500</v>
      </c>
      <c r="K199" s="268"/>
      <c r="L199" s="268" t="s">
        <v>250</v>
      </c>
      <c r="M199" s="268"/>
      <c r="N199" s="268"/>
      <c r="O199" s="268"/>
      <c r="P199" s="268"/>
      <c r="Q199" s="268" t="s">
        <v>131</v>
      </c>
      <c r="R199" s="192"/>
      <c r="S199" s="192"/>
    </row>
    <row r="200" spans="1:19" s="270" customFormat="1">
      <c r="A200" s="272">
        <f t="shared" si="7"/>
        <v>197</v>
      </c>
      <c r="B200" s="272">
        <f>Sheet1!$B$2</f>
        <v>123</v>
      </c>
      <c r="C200" s="268">
        <v>4</v>
      </c>
      <c r="D200" s="268">
        <f t="shared" si="6"/>
        <v>4</v>
      </c>
      <c r="E200" s="268">
        <v>41</v>
      </c>
      <c r="F200" s="268">
        <v>50</v>
      </c>
      <c r="G200" s="268" t="s">
        <v>216</v>
      </c>
      <c r="H200" s="268">
        <v>500</v>
      </c>
      <c r="I200" s="268">
        <v>1</v>
      </c>
      <c r="J200" s="268">
        <v>7200</v>
      </c>
      <c r="K200" s="268"/>
      <c r="L200" s="268" t="s">
        <v>250</v>
      </c>
      <c r="M200" s="268"/>
      <c r="N200" s="268"/>
      <c r="O200" s="268"/>
      <c r="P200" s="268"/>
      <c r="Q200" s="268" t="s">
        <v>126</v>
      </c>
      <c r="R200" s="192"/>
      <c r="S200" s="192"/>
    </row>
    <row r="201" spans="1:19" s="270" customFormat="1" ht="18.95" customHeight="1">
      <c r="A201" s="272">
        <f t="shared" si="7"/>
        <v>198</v>
      </c>
      <c r="B201" s="272">
        <f>Sheet1!$B$2</f>
        <v>123</v>
      </c>
      <c r="C201" s="268">
        <v>4</v>
      </c>
      <c r="D201" s="268">
        <f t="shared" si="6"/>
        <v>4</v>
      </c>
      <c r="E201" s="268">
        <v>41</v>
      </c>
      <c r="F201" s="268">
        <v>50</v>
      </c>
      <c r="G201" s="268" t="s">
        <v>125</v>
      </c>
      <c r="H201" s="268">
        <v>1</v>
      </c>
      <c r="I201" s="268">
        <v>1</v>
      </c>
      <c r="J201" s="268">
        <v>300</v>
      </c>
      <c r="K201" s="268"/>
      <c r="L201" s="268" t="s">
        <v>250</v>
      </c>
      <c r="M201" s="268"/>
      <c r="N201" s="268"/>
      <c r="O201" s="268"/>
      <c r="P201" s="268"/>
      <c r="Q201" s="268" t="s">
        <v>256</v>
      </c>
      <c r="R201" s="192"/>
      <c r="S201" s="192">
        <f>SUM(J198:J201)/100</f>
        <v>100</v>
      </c>
    </row>
    <row r="202" spans="1:19" s="270" customFormat="1" ht="18" customHeight="1">
      <c r="A202" s="272">
        <f t="shared" si="7"/>
        <v>199</v>
      </c>
      <c r="B202" s="272">
        <f>Sheet1!$B$2</f>
        <v>123</v>
      </c>
      <c r="C202" s="201">
        <v>4</v>
      </c>
      <c r="D202" s="201">
        <f t="shared" ref="D202:D265" si="8">C202</f>
        <v>4</v>
      </c>
      <c r="E202" s="201">
        <v>51</v>
      </c>
      <c r="F202" s="201">
        <v>60</v>
      </c>
      <c r="G202" s="201" t="s">
        <v>125</v>
      </c>
      <c r="H202" s="201">
        <v>2002</v>
      </c>
      <c r="I202" s="201">
        <v>1</v>
      </c>
      <c r="J202" s="201">
        <v>500</v>
      </c>
      <c r="K202" s="201"/>
      <c r="L202" s="268" t="s">
        <v>250</v>
      </c>
      <c r="M202" s="201"/>
      <c r="N202" s="201"/>
      <c r="O202" s="201"/>
      <c r="P202" s="201"/>
      <c r="Q202" s="201" t="s">
        <v>251</v>
      </c>
      <c r="R202" s="192"/>
      <c r="S202" s="192"/>
    </row>
    <row r="203" spans="1:19" s="235" customFormat="1">
      <c r="A203" s="272">
        <f t="shared" si="7"/>
        <v>200</v>
      </c>
      <c r="B203" s="272">
        <f>Sheet1!$B$2</f>
        <v>123</v>
      </c>
      <c r="C203" s="201">
        <v>4</v>
      </c>
      <c r="D203" s="201">
        <f t="shared" si="8"/>
        <v>4</v>
      </c>
      <c r="E203" s="201">
        <v>51</v>
      </c>
      <c r="F203" s="201">
        <v>60</v>
      </c>
      <c r="G203" s="201" t="s">
        <v>125</v>
      </c>
      <c r="H203" s="201">
        <v>2003</v>
      </c>
      <c r="I203" s="201">
        <v>1</v>
      </c>
      <c r="J203" s="201">
        <v>2000</v>
      </c>
      <c r="K203" s="201"/>
      <c r="L203" s="268" t="s">
        <v>250</v>
      </c>
      <c r="M203" s="201"/>
      <c r="N203" s="201"/>
      <c r="O203" s="201"/>
      <c r="P203" s="201"/>
      <c r="Q203" s="201" t="s">
        <v>131</v>
      </c>
      <c r="R203" s="192"/>
      <c r="S203" s="192"/>
    </row>
    <row r="204" spans="1:19" s="235" customFormat="1">
      <c r="A204" s="272">
        <f t="shared" si="7"/>
        <v>201</v>
      </c>
      <c r="B204" s="272">
        <f>Sheet1!$B$2</f>
        <v>123</v>
      </c>
      <c r="C204" s="201">
        <v>4</v>
      </c>
      <c r="D204" s="201">
        <f t="shared" si="8"/>
        <v>4</v>
      </c>
      <c r="E204" s="201">
        <v>51</v>
      </c>
      <c r="F204" s="201">
        <v>60</v>
      </c>
      <c r="G204" s="201" t="s">
        <v>252</v>
      </c>
      <c r="H204" s="201">
        <v>500</v>
      </c>
      <c r="I204" s="201">
        <v>1</v>
      </c>
      <c r="J204" s="201">
        <v>7200</v>
      </c>
      <c r="K204" s="201"/>
      <c r="L204" s="268" t="s">
        <v>250</v>
      </c>
      <c r="M204" s="201"/>
      <c r="N204" s="201"/>
      <c r="O204" s="201"/>
      <c r="P204" s="201"/>
      <c r="Q204" s="201" t="s">
        <v>126</v>
      </c>
      <c r="R204" s="192"/>
      <c r="S204" s="192"/>
    </row>
    <row r="205" spans="1:19" s="235" customFormat="1" ht="18.95" customHeight="1">
      <c r="A205" s="272">
        <f t="shared" si="7"/>
        <v>202</v>
      </c>
      <c r="B205" s="272">
        <f>Sheet1!$B$2</f>
        <v>123</v>
      </c>
      <c r="C205" s="201">
        <v>4</v>
      </c>
      <c r="D205" s="201">
        <f t="shared" si="8"/>
        <v>4</v>
      </c>
      <c r="E205" s="201">
        <v>51</v>
      </c>
      <c r="F205" s="201">
        <v>60</v>
      </c>
      <c r="G205" s="201" t="s">
        <v>125</v>
      </c>
      <c r="H205" s="201">
        <v>1</v>
      </c>
      <c r="I205" s="201">
        <v>1</v>
      </c>
      <c r="J205" s="201">
        <v>300</v>
      </c>
      <c r="K205" s="201"/>
      <c r="L205" s="268" t="s">
        <v>286</v>
      </c>
      <c r="M205" s="201"/>
      <c r="N205" s="201"/>
      <c r="O205" s="201"/>
      <c r="P205" s="201"/>
      <c r="Q205" s="201" t="s">
        <v>253</v>
      </c>
      <c r="R205" s="192"/>
      <c r="S205" s="192">
        <f>SUM(J202:J205)/100</f>
        <v>100</v>
      </c>
    </row>
    <row r="206" spans="1:19" s="235" customFormat="1">
      <c r="A206" s="272">
        <f t="shared" si="7"/>
        <v>203</v>
      </c>
      <c r="B206" s="272">
        <f>Sheet1!$B$2</f>
        <v>123</v>
      </c>
      <c r="C206" s="268">
        <v>4</v>
      </c>
      <c r="D206" s="268">
        <f t="shared" si="8"/>
        <v>4</v>
      </c>
      <c r="E206" s="268">
        <v>61</v>
      </c>
      <c r="F206" s="268">
        <v>70</v>
      </c>
      <c r="G206" s="268" t="s">
        <v>125</v>
      </c>
      <c r="H206" s="268">
        <v>2003</v>
      </c>
      <c r="I206" s="268">
        <v>1</v>
      </c>
      <c r="J206" s="268">
        <v>2500</v>
      </c>
      <c r="K206" s="268"/>
      <c r="L206" s="268" t="s">
        <v>279</v>
      </c>
      <c r="M206" s="268"/>
      <c r="N206" s="268"/>
      <c r="O206" s="268"/>
      <c r="P206" s="268"/>
      <c r="Q206" s="268" t="s">
        <v>131</v>
      </c>
      <c r="R206" s="192"/>
      <c r="S206" s="192"/>
    </row>
    <row r="207" spans="1:19" s="235" customFormat="1" ht="18" customHeight="1">
      <c r="A207" s="272">
        <f t="shared" si="7"/>
        <v>204</v>
      </c>
      <c r="B207" s="272">
        <f>Sheet1!$B$2</f>
        <v>123</v>
      </c>
      <c r="C207" s="268">
        <v>4</v>
      </c>
      <c r="D207" s="268">
        <f t="shared" si="8"/>
        <v>4</v>
      </c>
      <c r="E207" s="268">
        <v>61</v>
      </c>
      <c r="F207" s="268">
        <v>70</v>
      </c>
      <c r="G207" s="268" t="s">
        <v>125</v>
      </c>
      <c r="H207" s="268">
        <v>2004</v>
      </c>
      <c r="I207" s="268">
        <v>1</v>
      </c>
      <c r="J207" s="268">
        <v>1000</v>
      </c>
      <c r="K207" s="268"/>
      <c r="L207" s="268" t="s">
        <v>279</v>
      </c>
      <c r="M207" s="268"/>
      <c r="N207" s="268"/>
      <c r="O207" s="268"/>
      <c r="P207" s="268"/>
      <c r="Q207" s="268" t="s">
        <v>132</v>
      </c>
      <c r="R207" s="192"/>
      <c r="S207" s="192"/>
    </row>
    <row r="208" spans="1:19" s="235" customFormat="1" ht="18" customHeight="1">
      <c r="A208" s="272">
        <f t="shared" si="7"/>
        <v>205</v>
      </c>
      <c r="B208" s="272">
        <f>Sheet1!$B$2</f>
        <v>123</v>
      </c>
      <c r="C208" s="268">
        <v>4</v>
      </c>
      <c r="D208" s="268">
        <f t="shared" si="8"/>
        <v>4</v>
      </c>
      <c r="E208" s="268">
        <v>61</v>
      </c>
      <c r="F208" s="268">
        <v>70</v>
      </c>
      <c r="G208" s="268" t="s">
        <v>287</v>
      </c>
      <c r="H208" s="268">
        <v>9032</v>
      </c>
      <c r="I208" s="268">
        <v>1</v>
      </c>
      <c r="J208" s="268">
        <v>0</v>
      </c>
      <c r="K208" s="268"/>
      <c r="L208" s="268" t="s">
        <v>279</v>
      </c>
      <c r="M208" s="268"/>
      <c r="N208" s="268" t="s">
        <v>279</v>
      </c>
      <c r="O208" s="268">
        <v>1</v>
      </c>
      <c r="P208" s="268">
        <v>2</v>
      </c>
      <c r="Q208" s="268" t="s">
        <v>366</v>
      </c>
      <c r="R208" s="192"/>
      <c r="S208" s="192"/>
    </row>
    <row r="209" spans="1:19" s="235" customFormat="1">
      <c r="A209" s="272">
        <f t="shared" si="7"/>
        <v>206</v>
      </c>
      <c r="B209" s="272">
        <f>Sheet1!$B$2</f>
        <v>123</v>
      </c>
      <c r="C209" s="268">
        <v>4</v>
      </c>
      <c r="D209" s="268">
        <f t="shared" si="8"/>
        <v>4</v>
      </c>
      <c r="E209" s="268">
        <v>61</v>
      </c>
      <c r="F209" s="268">
        <v>70</v>
      </c>
      <c r="G209" s="268" t="s">
        <v>288</v>
      </c>
      <c r="H209" s="268">
        <v>1000</v>
      </c>
      <c r="I209" s="268">
        <v>1</v>
      </c>
      <c r="J209" s="268">
        <v>5400</v>
      </c>
      <c r="K209" s="268"/>
      <c r="L209" s="268" t="s">
        <v>279</v>
      </c>
      <c r="M209" s="268"/>
      <c r="N209" s="268"/>
      <c r="O209" s="268"/>
      <c r="P209" s="268"/>
      <c r="Q209" s="268" t="s">
        <v>126</v>
      </c>
      <c r="R209" s="192"/>
      <c r="S209" s="192"/>
    </row>
    <row r="210" spans="1:19" s="235" customFormat="1">
      <c r="A210" s="272">
        <f t="shared" si="7"/>
        <v>207</v>
      </c>
      <c r="B210" s="272">
        <f>Sheet1!$B$2</f>
        <v>123</v>
      </c>
      <c r="C210" s="268">
        <v>4</v>
      </c>
      <c r="D210" s="268">
        <f t="shared" si="8"/>
        <v>4</v>
      </c>
      <c r="E210" s="268">
        <v>61</v>
      </c>
      <c r="F210" s="268">
        <v>70</v>
      </c>
      <c r="G210" s="268" t="s">
        <v>125</v>
      </c>
      <c r="H210" s="268">
        <v>1</v>
      </c>
      <c r="I210" s="268">
        <v>1</v>
      </c>
      <c r="J210" s="268">
        <v>500</v>
      </c>
      <c r="K210" s="268"/>
      <c r="L210" s="268" t="s">
        <v>279</v>
      </c>
      <c r="M210" s="268"/>
      <c r="N210" s="268"/>
      <c r="O210" s="268"/>
      <c r="P210" s="268"/>
      <c r="Q210" s="268" t="s">
        <v>256</v>
      </c>
      <c r="R210" s="192"/>
      <c r="S210" s="192"/>
    </row>
    <row r="211" spans="1:19" s="235" customFormat="1">
      <c r="A211" s="272">
        <f t="shared" si="7"/>
        <v>208</v>
      </c>
      <c r="B211" s="272">
        <f>Sheet1!$B$2</f>
        <v>123</v>
      </c>
      <c r="C211" s="268">
        <v>4</v>
      </c>
      <c r="D211" s="268">
        <f t="shared" si="8"/>
        <v>4</v>
      </c>
      <c r="E211" s="268">
        <v>61</v>
      </c>
      <c r="F211" s="268">
        <v>70</v>
      </c>
      <c r="G211" s="268" t="s">
        <v>125</v>
      </c>
      <c r="H211" s="268">
        <v>2</v>
      </c>
      <c r="I211" s="268">
        <v>1</v>
      </c>
      <c r="J211" s="268">
        <v>400</v>
      </c>
      <c r="K211" s="268"/>
      <c r="L211" s="268" t="s">
        <v>279</v>
      </c>
      <c r="M211" s="268"/>
      <c r="N211" s="268"/>
      <c r="O211" s="268"/>
      <c r="P211" s="268"/>
      <c r="Q211" s="268" t="s">
        <v>260</v>
      </c>
      <c r="R211" s="192"/>
      <c r="S211" s="192"/>
    </row>
    <row r="212" spans="1:19" s="235" customFormat="1">
      <c r="A212" s="272">
        <f t="shared" si="7"/>
        <v>209</v>
      </c>
      <c r="B212" s="272">
        <f>Sheet1!$B$2</f>
        <v>123</v>
      </c>
      <c r="C212" s="268">
        <v>4</v>
      </c>
      <c r="D212" s="268">
        <f t="shared" si="8"/>
        <v>4</v>
      </c>
      <c r="E212" s="268">
        <v>61</v>
      </c>
      <c r="F212" s="268">
        <v>70</v>
      </c>
      <c r="G212" s="268" t="s">
        <v>125</v>
      </c>
      <c r="H212" s="268">
        <v>3</v>
      </c>
      <c r="I212" s="268">
        <v>1</v>
      </c>
      <c r="J212" s="268">
        <v>200</v>
      </c>
      <c r="K212" s="268"/>
      <c r="L212" s="268" t="s">
        <v>279</v>
      </c>
      <c r="M212" s="268"/>
      <c r="N212" s="268"/>
      <c r="O212" s="268"/>
      <c r="P212" s="268"/>
      <c r="Q212" s="268" t="s">
        <v>133</v>
      </c>
      <c r="R212" s="192"/>
      <c r="S212" s="192">
        <f>SUM(J206:J212)/100</f>
        <v>100</v>
      </c>
    </row>
    <row r="213" spans="1:19" s="235" customFormat="1" ht="18.95" customHeight="1">
      <c r="A213" s="272">
        <f t="shared" si="7"/>
        <v>210</v>
      </c>
      <c r="B213" s="272">
        <f>Sheet1!$B$2</f>
        <v>123</v>
      </c>
      <c r="C213" s="201">
        <v>4</v>
      </c>
      <c r="D213" s="201">
        <f t="shared" si="8"/>
        <v>4</v>
      </c>
      <c r="E213" s="201">
        <v>71</v>
      </c>
      <c r="F213" s="201">
        <v>80</v>
      </c>
      <c r="G213" s="201" t="s">
        <v>125</v>
      </c>
      <c r="H213" s="201">
        <v>2003</v>
      </c>
      <c r="I213" s="201">
        <v>1</v>
      </c>
      <c r="J213" s="201">
        <v>3000</v>
      </c>
      <c r="K213" s="201"/>
      <c r="L213" s="268" t="s">
        <v>279</v>
      </c>
      <c r="M213" s="201"/>
      <c r="N213" s="201"/>
      <c r="O213" s="201"/>
      <c r="P213" s="201"/>
      <c r="Q213" s="201" t="s">
        <v>131</v>
      </c>
      <c r="R213" s="192"/>
      <c r="S213" s="192"/>
    </row>
    <row r="214" spans="1:19" s="235" customFormat="1" ht="18.95" customHeight="1">
      <c r="A214" s="272">
        <f t="shared" si="7"/>
        <v>211</v>
      </c>
      <c r="B214" s="272">
        <f>Sheet1!$B$2</f>
        <v>123</v>
      </c>
      <c r="C214" s="201">
        <v>4</v>
      </c>
      <c r="D214" s="201">
        <f t="shared" si="8"/>
        <v>4</v>
      </c>
      <c r="E214" s="201">
        <v>71</v>
      </c>
      <c r="F214" s="201">
        <v>80</v>
      </c>
      <c r="G214" s="201" t="s">
        <v>125</v>
      </c>
      <c r="H214" s="201">
        <v>2004</v>
      </c>
      <c r="I214" s="201">
        <v>1</v>
      </c>
      <c r="J214" s="201">
        <v>2100</v>
      </c>
      <c r="K214" s="201"/>
      <c r="L214" s="268" t="s">
        <v>279</v>
      </c>
      <c r="M214" s="201"/>
      <c r="N214" s="201"/>
      <c r="O214" s="201"/>
      <c r="P214" s="201"/>
      <c r="Q214" s="201" t="s">
        <v>132</v>
      </c>
      <c r="R214" s="192"/>
      <c r="S214" s="192"/>
    </row>
    <row r="215" spans="1:19" s="235" customFormat="1">
      <c r="A215" s="272">
        <f t="shared" si="7"/>
        <v>212</v>
      </c>
      <c r="B215" s="272">
        <f>Sheet1!$B$2</f>
        <v>123</v>
      </c>
      <c r="C215" s="201">
        <v>4</v>
      </c>
      <c r="D215" s="201">
        <f t="shared" si="8"/>
        <v>4</v>
      </c>
      <c r="E215" s="201">
        <v>71</v>
      </c>
      <c r="F215" s="201">
        <v>80</v>
      </c>
      <c r="G215" s="201" t="s">
        <v>257</v>
      </c>
      <c r="H215" s="201">
        <v>9032</v>
      </c>
      <c r="I215" s="201">
        <v>1</v>
      </c>
      <c r="J215" s="201">
        <v>0</v>
      </c>
      <c r="K215" s="201"/>
      <c r="L215" s="268" t="s">
        <v>279</v>
      </c>
      <c r="M215" s="201"/>
      <c r="N215" s="201" t="s">
        <v>43</v>
      </c>
      <c r="O215" s="201">
        <v>1</v>
      </c>
      <c r="P215" s="201">
        <v>2</v>
      </c>
      <c r="Q215" s="201" t="s">
        <v>366</v>
      </c>
      <c r="R215" s="192"/>
      <c r="S215" s="192"/>
    </row>
    <row r="216" spans="1:19" s="235" customFormat="1">
      <c r="A216" s="272">
        <f t="shared" si="7"/>
        <v>213</v>
      </c>
      <c r="B216" s="272">
        <f>Sheet1!$B$2</f>
        <v>123</v>
      </c>
      <c r="C216" s="201">
        <v>4</v>
      </c>
      <c r="D216" s="201">
        <f t="shared" si="8"/>
        <v>4</v>
      </c>
      <c r="E216" s="201">
        <v>71</v>
      </c>
      <c r="F216" s="201">
        <v>80</v>
      </c>
      <c r="G216" s="201" t="s">
        <v>252</v>
      </c>
      <c r="H216" s="201">
        <v>1000</v>
      </c>
      <c r="I216" s="201">
        <v>1</v>
      </c>
      <c r="J216" s="201">
        <v>3800</v>
      </c>
      <c r="K216" s="201"/>
      <c r="L216" s="268" t="s">
        <v>279</v>
      </c>
      <c r="M216" s="201"/>
      <c r="N216" s="201"/>
      <c r="O216" s="201"/>
      <c r="P216" s="201"/>
      <c r="Q216" s="201" t="s">
        <v>126</v>
      </c>
      <c r="R216" s="192"/>
      <c r="S216" s="192"/>
    </row>
    <row r="217" spans="1:19" s="235" customFormat="1" ht="18" customHeight="1">
      <c r="A217" s="272">
        <f t="shared" si="7"/>
        <v>214</v>
      </c>
      <c r="B217" s="272">
        <f>Sheet1!$B$2</f>
        <v>123</v>
      </c>
      <c r="C217" s="201">
        <v>4</v>
      </c>
      <c r="D217" s="201">
        <f t="shared" si="8"/>
        <v>4</v>
      </c>
      <c r="E217" s="201">
        <v>71</v>
      </c>
      <c r="F217" s="201">
        <v>80</v>
      </c>
      <c r="G217" s="201" t="s">
        <v>125</v>
      </c>
      <c r="H217" s="201">
        <v>1</v>
      </c>
      <c r="I217" s="201">
        <v>1</v>
      </c>
      <c r="J217" s="201">
        <v>500</v>
      </c>
      <c r="K217" s="201"/>
      <c r="L217" s="268" t="s">
        <v>279</v>
      </c>
      <c r="M217" s="201"/>
      <c r="N217" s="201"/>
      <c r="O217" s="201"/>
      <c r="P217" s="201"/>
      <c r="Q217" s="201" t="s">
        <v>253</v>
      </c>
      <c r="R217" s="192"/>
      <c r="S217" s="192"/>
    </row>
    <row r="218" spans="1:19">
      <c r="A218" s="272">
        <f t="shared" si="7"/>
        <v>215</v>
      </c>
      <c r="B218" s="272">
        <f>Sheet1!$B$2</f>
        <v>123</v>
      </c>
      <c r="C218" s="201">
        <v>4</v>
      </c>
      <c r="D218" s="201">
        <f t="shared" si="8"/>
        <v>4</v>
      </c>
      <c r="E218" s="201">
        <v>71</v>
      </c>
      <c r="F218" s="201">
        <v>80</v>
      </c>
      <c r="G218" s="201" t="s">
        <v>125</v>
      </c>
      <c r="H218" s="201">
        <v>2</v>
      </c>
      <c r="I218" s="201">
        <v>1</v>
      </c>
      <c r="J218" s="201">
        <v>400</v>
      </c>
      <c r="K218" s="201"/>
      <c r="L218" s="268" t="s">
        <v>279</v>
      </c>
      <c r="M218" s="201"/>
      <c r="N218" s="201"/>
      <c r="O218" s="201"/>
      <c r="P218" s="201"/>
      <c r="Q218" s="201" t="s">
        <v>258</v>
      </c>
    </row>
    <row r="219" spans="1:19">
      <c r="A219" s="272">
        <f t="shared" si="7"/>
        <v>216</v>
      </c>
      <c r="B219" s="272">
        <f>Sheet1!$B$2</f>
        <v>123</v>
      </c>
      <c r="C219" s="201">
        <v>4</v>
      </c>
      <c r="D219" s="201">
        <f t="shared" si="8"/>
        <v>4</v>
      </c>
      <c r="E219" s="201">
        <v>71</v>
      </c>
      <c r="F219" s="201">
        <v>80</v>
      </c>
      <c r="G219" s="201" t="s">
        <v>125</v>
      </c>
      <c r="H219" s="201">
        <v>3</v>
      </c>
      <c r="I219" s="201">
        <v>1</v>
      </c>
      <c r="J219" s="201">
        <v>200</v>
      </c>
      <c r="K219" s="201"/>
      <c r="L219" s="268" t="s">
        <v>279</v>
      </c>
      <c r="M219" s="201"/>
      <c r="N219" s="201"/>
      <c r="O219" s="201"/>
      <c r="P219" s="201"/>
      <c r="Q219" s="201" t="s">
        <v>133</v>
      </c>
      <c r="S219" s="192">
        <f>SUM(J213:J219)/100</f>
        <v>100</v>
      </c>
    </row>
    <row r="220" spans="1:19">
      <c r="A220" s="272">
        <f t="shared" si="7"/>
        <v>217</v>
      </c>
      <c r="B220" s="272">
        <f>Sheet1!$B$2</f>
        <v>123</v>
      </c>
      <c r="C220" s="268">
        <v>4</v>
      </c>
      <c r="D220" s="268">
        <f t="shared" si="8"/>
        <v>4</v>
      </c>
      <c r="E220" s="268">
        <v>81</v>
      </c>
      <c r="F220" s="268">
        <v>90</v>
      </c>
      <c r="G220" s="268" t="s">
        <v>125</v>
      </c>
      <c r="H220" s="268">
        <v>2003</v>
      </c>
      <c r="I220" s="268">
        <v>1</v>
      </c>
      <c r="J220" s="268">
        <v>3100</v>
      </c>
      <c r="K220" s="268"/>
      <c r="L220" s="268" t="s">
        <v>279</v>
      </c>
      <c r="M220" s="268"/>
      <c r="N220" s="268"/>
      <c r="O220" s="268"/>
      <c r="P220" s="268"/>
      <c r="Q220" s="268" t="s">
        <v>131</v>
      </c>
    </row>
    <row r="221" spans="1:19">
      <c r="A221" s="272">
        <f t="shared" si="7"/>
        <v>218</v>
      </c>
      <c r="B221" s="272">
        <f>Sheet1!$B$2</f>
        <v>123</v>
      </c>
      <c r="C221" s="268">
        <v>4</v>
      </c>
      <c r="D221" s="268">
        <f t="shared" si="8"/>
        <v>4</v>
      </c>
      <c r="E221" s="268">
        <v>81</v>
      </c>
      <c r="F221" s="268">
        <v>90</v>
      </c>
      <c r="G221" s="268" t="s">
        <v>125</v>
      </c>
      <c r="H221" s="268">
        <v>2004</v>
      </c>
      <c r="I221" s="268">
        <v>1</v>
      </c>
      <c r="J221" s="268">
        <v>3100</v>
      </c>
      <c r="K221" s="268"/>
      <c r="L221" s="268" t="s">
        <v>279</v>
      </c>
      <c r="M221" s="268"/>
      <c r="N221" s="268"/>
      <c r="O221" s="268"/>
      <c r="P221" s="268"/>
      <c r="Q221" s="268" t="s">
        <v>132</v>
      </c>
    </row>
    <row r="222" spans="1:19">
      <c r="A222" s="272">
        <f t="shared" si="7"/>
        <v>219</v>
      </c>
      <c r="B222" s="272">
        <f>Sheet1!$B$2</f>
        <v>123</v>
      </c>
      <c r="C222" s="268">
        <v>4</v>
      </c>
      <c r="D222" s="268">
        <f t="shared" si="8"/>
        <v>4</v>
      </c>
      <c r="E222" s="268">
        <v>81</v>
      </c>
      <c r="F222" s="268">
        <v>90</v>
      </c>
      <c r="G222" s="268" t="s">
        <v>287</v>
      </c>
      <c r="H222" s="268">
        <v>9032</v>
      </c>
      <c r="I222" s="268">
        <v>1</v>
      </c>
      <c r="J222" s="268">
        <v>0</v>
      </c>
      <c r="K222" s="268"/>
      <c r="L222" s="268" t="s">
        <v>279</v>
      </c>
      <c r="M222" s="268"/>
      <c r="N222" s="268" t="s">
        <v>279</v>
      </c>
      <c r="O222" s="268">
        <v>1</v>
      </c>
      <c r="P222" s="268">
        <v>2</v>
      </c>
      <c r="Q222" s="268" t="s">
        <v>366</v>
      </c>
    </row>
    <row r="223" spans="1:19" ht="18.95" customHeight="1">
      <c r="A223" s="272">
        <f t="shared" si="7"/>
        <v>220</v>
      </c>
      <c r="B223" s="272">
        <f>Sheet1!$B$2</f>
        <v>123</v>
      </c>
      <c r="C223" s="268">
        <v>4</v>
      </c>
      <c r="D223" s="268">
        <f t="shared" si="8"/>
        <v>4</v>
      </c>
      <c r="E223" s="268">
        <v>81</v>
      </c>
      <c r="F223" s="268">
        <v>90</v>
      </c>
      <c r="G223" s="268" t="s">
        <v>288</v>
      </c>
      <c r="H223" s="268">
        <v>1000</v>
      </c>
      <c r="I223" s="268">
        <v>1</v>
      </c>
      <c r="J223" s="268">
        <v>2700</v>
      </c>
      <c r="K223" s="268"/>
      <c r="L223" s="268" t="s">
        <v>279</v>
      </c>
      <c r="M223" s="268"/>
      <c r="N223" s="268"/>
      <c r="O223" s="268"/>
      <c r="P223" s="268"/>
      <c r="Q223" s="268" t="s">
        <v>126</v>
      </c>
    </row>
    <row r="224" spans="1:19">
      <c r="A224" s="272">
        <f t="shared" si="7"/>
        <v>221</v>
      </c>
      <c r="B224" s="272">
        <f>Sheet1!$B$2</f>
        <v>123</v>
      </c>
      <c r="C224" s="268">
        <v>4</v>
      </c>
      <c r="D224" s="268">
        <f t="shared" si="8"/>
        <v>4</v>
      </c>
      <c r="E224" s="268">
        <v>81</v>
      </c>
      <c r="F224" s="268">
        <v>90</v>
      </c>
      <c r="G224" s="268" t="s">
        <v>125</v>
      </c>
      <c r="H224" s="268">
        <v>1</v>
      </c>
      <c r="I224" s="268">
        <v>1</v>
      </c>
      <c r="J224" s="268">
        <v>500</v>
      </c>
      <c r="K224" s="268"/>
      <c r="L224" s="268" t="s">
        <v>279</v>
      </c>
      <c r="M224" s="268"/>
      <c r="N224" s="268"/>
      <c r="O224" s="268"/>
      <c r="P224" s="268"/>
      <c r="Q224" s="268" t="s">
        <v>256</v>
      </c>
    </row>
    <row r="225" spans="1:19" ht="18.95" customHeight="1">
      <c r="A225" s="272">
        <f t="shared" si="7"/>
        <v>222</v>
      </c>
      <c r="B225" s="272">
        <f>Sheet1!$B$2</f>
        <v>123</v>
      </c>
      <c r="C225" s="268">
        <v>4</v>
      </c>
      <c r="D225" s="268">
        <f t="shared" si="8"/>
        <v>4</v>
      </c>
      <c r="E225" s="268">
        <v>81</v>
      </c>
      <c r="F225" s="268">
        <v>90</v>
      </c>
      <c r="G225" s="268" t="s">
        <v>125</v>
      </c>
      <c r="H225" s="268">
        <v>2</v>
      </c>
      <c r="I225" s="268">
        <v>1</v>
      </c>
      <c r="J225" s="268">
        <v>400</v>
      </c>
      <c r="K225" s="268"/>
      <c r="L225" s="268" t="s">
        <v>279</v>
      </c>
      <c r="M225" s="268"/>
      <c r="N225" s="268"/>
      <c r="O225" s="268"/>
      <c r="P225" s="268"/>
      <c r="Q225" s="268" t="s">
        <v>260</v>
      </c>
    </row>
    <row r="226" spans="1:19" ht="18" customHeight="1">
      <c r="A226" s="272">
        <f t="shared" si="7"/>
        <v>223</v>
      </c>
      <c r="B226" s="272">
        <f>Sheet1!$B$2</f>
        <v>123</v>
      </c>
      <c r="C226" s="268">
        <v>4</v>
      </c>
      <c r="D226" s="268">
        <f t="shared" si="8"/>
        <v>4</v>
      </c>
      <c r="E226" s="268">
        <v>81</v>
      </c>
      <c r="F226" s="268">
        <v>90</v>
      </c>
      <c r="G226" s="268" t="s">
        <v>125</v>
      </c>
      <c r="H226" s="268">
        <v>3</v>
      </c>
      <c r="I226" s="268">
        <v>1</v>
      </c>
      <c r="J226" s="268">
        <v>200</v>
      </c>
      <c r="K226" s="268"/>
      <c r="L226" s="268" t="s">
        <v>279</v>
      </c>
      <c r="M226" s="268"/>
      <c r="N226" s="268"/>
      <c r="O226" s="268"/>
      <c r="P226" s="268"/>
      <c r="Q226" s="268" t="s">
        <v>133</v>
      </c>
      <c r="S226" s="192">
        <f>SUM(J220:J226)/100</f>
        <v>100</v>
      </c>
    </row>
    <row r="227" spans="1:19">
      <c r="A227" s="272">
        <f t="shared" si="7"/>
        <v>224</v>
      </c>
      <c r="B227" s="272">
        <f>Sheet1!$B$2</f>
        <v>123</v>
      </c>
      <c r="C227" s="201">
        <v>4</v>
      </c>
      <c r="D227" s="201">
        <f t="shared" si="8"/>
        <v>4</v>
      </c>
      <c r="E227" s="201">
        <v>91</v>
      </c>
      <c r="F227" s="201">
        <v>99</v>
      </c>
      <c r="G227" s="201" t="s">
        <v>125</v>
      </c>
      <c r="H227" s="201">
        <v>2003</v>
      </c>
      <c r="I227" s="201">
        <v>1</v>
      </c>
      <c r="J227" s="201">
        <v>3100</v>
      </c>
      <c r="K227" s="201"/>
      <c r="L227" s="268" t="s">
        <v>279</v>
      </c>
      <c r="M227" s="201"/>
      <c r="N227" s="201"/>
      <c r="O227" s="201"/>
      <c r="P227" s="201"/>
      <c r="Q227" s="201" t="s">
        <v>131</v>
      </c>
    </row>
    <row r="228" spans="1:19">
      <c r="A228" s="272">
        <f t="shared" si="7"/>
        <v>225</v>
      </c>
      <c r="B228" s="272">
        <f>Sheet1!$B$2</f>
        <v>123</v>
      </c>
      <c r="C228" s="201">
        <v>4</v>
      </c>
      <c r="D228" s="201">
        <f t="shared" si="8"/>
        <v>4</v>
      </c>
      <c r="E228" s="201">
        <v>91</v>
      </c>
      <c r="F228" s="201">
        <v>99</v>
      </c>
      <c r="G228" s="201" t="s">
        <v>125</v>
      </c>
      <c r="H228" s="201">
        <v>2004</v>
      </c>
      <c r="I228" s="201">
        <v>1</v>
      </c>
      <c r="J228" s="201">
        <v>4100</v>
      </c>
      <c r="K228" s="201"/>
      <c r="L228" s="268" t="s">
        <v>279</v>
      </c>
      <c r="M228" s="201"/>
      <c r="N228" s="201"/>
      <c r="O228" s="201"/>
      <c r="P228" s="201"/>
      <c r="Q228" s="201" t="s">
        <v>132</v>
      </c>
    </row>
    <row r="229" spans="1:19">
      <c r="A229" s="272">
        <f t="shared" si="7"/>
        <v>226</v>
      </c>
      <c r="B229" s="272">
        <f>Sheet1!$B$2</f>
        <v>123</v>
      </c>
      <c r="C229" s="201">
        <v>4</v>
      </c>
      <c r="D229" s="201">
        <f t="shared" si="8"/>
        <v>4</v>
      </c>
      <c r="E229" s="201">
        <v>91</v>
      </c>
      <c r="F229" s="201">
        <v>99</v>
      </c>
      <c r="G229" s="201" t="s">
        <v>257</v>
      </c>
      <c r="H229" s="201">
        <v>9032</v>
      </c>
      <c r="I229" s="201">
        <v>1</v>
      </c>
      <c r="J229" s="201">
        <v>0</v>
      </c>
      <c r="K229" s="201"/>
      <c r="L229" s="268" t="s">
        <v>279</v>
      </c>
      <c r="M229" s="201"/>
      <c r="N229" s="201" t="s">
        <v>43</v>
      </c>
      <c r="O229" s="201">
        <v>1</v>
      </c>
      <c r="P229" s="201">
        <v>2</v>
      </c>
      <c r="Q229" s="201" t="s">
        <v>366</v>
      </c>
    </row>
    <row r="230" spans="1:19">
      <c r="A230" s="272">
        <f t="shared" si="7"/>
        <v>227</v>
      </c>
      <c r="B230" s="272">
        <f>Sheet1!$B$2</f>
        <v>123</v>
      </c>
      <c r="C230" s="201">
        <v>4</v>
      </c>
      <c r="D230" s="201">
        <f t="shared" si="8"/>
        <v>4</v>
      </c>
      <c r="E230" s="201">
        <v>91</v>
      </c>
      <c r="F230" s="201">
        <v>99</v>
      </c>
      <c r="G230" s="201" t="s">
        <v>252</v>
      </c>
      <c r="H230" s="201">
        <v>1000</v>
      </c>
      <c r="I230" s="201">
        <v>1</v>
      </c>
      <c r="J230" s="201">
        <v>2200</v>
      </c>
      <c r="K230" s="201"/>
      <c r="L230" s="268" t="s">
        <v>279</v>
      </c>
      <c r="M230" s="201"/>
      <c r="N230" s="201"/>
      <c r="O230" s="201"/>
      <c r="P230" s="201"/>
      <c r="Q230" s="201" t="s">
        <v>126</v>
      </c>
    </row>
    <row r="231" spans="1:19" ht="18.95" customHeight="1">
      <c r="A231" s="272">
        <f t="shared" si="7"/>
        <v>228</v>
      </c>
      <c r="B231" s="272">
        <f>Sheet1!$B$2</f>
        <v>123</v>
      </c>
      <c r="C231" s="201">
        <v>4</v>
      </c>
      <c r="D231" s="201">
        <f t="shared" si="8"/>
        <v>4</v>
      </c>
      <c r="E231" s="201">
        <v>91</v>
      </c>
      <c r="F231" s="201">
        <v>99</v>
      </c>
      <c r="G231" s="201" t="s">
        <v>125</v>
      </c>
      <c r="H231" s="201">
        <v>2</v>
      </c>
      <c r="I231" s="201">
        <v>1</v>
      </c>
      <c r="J231" s="201">
        <v>300</v>
      </c>
      <c r="K231" s="201"/>
      <c r="L231" s="268" t="s">
        <v>279</v>
      </c>
      <c r="M231" s="201"/>
      <c r="N231" s="201"/>
      <c r="O231" s="201"/>
      <c r="P231" s="201"/>
      <c r="Q231" s="201" t="s">
        <v>258</v>
      </c>
    </row>
    <row r="232" spans="1:19" ht="18.95" customHeight="1">
      <c r="A232" s="272">
        <f t="shared" si="7"/>
        <v>229</v>
      </c>
      <c r="B232" s="272">
        <f>Sheet1!$B$2</f>
        <v>123</v>
      </c>
      <c r="C232" s="201">
        <v>4</v>
      </c>
      <c r="D232" s="201">
        <f t="shared" si="8"/>
        <v>4</v>
      </c>
      <c r="E232" s="201">
        <v>91</v>
      </c>
      <c r="F232" s="201">
        <v>99</v>
      </c>
      <c r="G232" s="201" t="s">
        <v>125</v>
      </c>
      <c r="H232" s="201">
        <v>3</v>
      </c>
      <c r="I232" s="201">
        <v>1</v>
      </c>
      <c r="J232" s="201">
        <v>300</v>
      </c>
      <c r="K232" s="201"/>
      <c r="L232" s="268" t="s">
        <v>279</v>
      </c>
      <c r="M232" s="201"/>
      <c r="N232" s="201"/>
      <c r="O232" s="201"/>
      <c r="P232" s="201"/>
      <c r="Q232" s="201" t="s">
        <v>133</v>
      </c>
      <c r="S232" s="192">
        <f>SUM(J227:J232)/100</f>
        <v>100</v>
      </c>
    </row>
    <row r="233" spans="1:19" ht="18" customHeight="1">
      <c r="A233" s="272">
        <f t="shared" si="7"/>
        <v>230</v>
      </c>
      <c r="B233" s="272">
        <f>Sheet1!$B$2</f>
        <v>123</v>
      </c>
      <c r="C233" s="268">
        <v>4</v>
      </c>
      <c r="D233" s="268">
        <f t="shared" si="8"/>
        <v>4</v>
      </c>
      <c r="E233" s="268">
        <v>100</v>
      </c>
      <c r="F233" s="268">
        <v>100</v>
      </c>
      <c r="G233" s="268" t="s">
        <v>125</v>
      </c>
      <c r="H233" s="268">
        <v>2003</v>
      </c>
      <c r="I233" s="268">
        <v>1</v>
      </c>
      <c r="J233" s="268">
        <v>3000</v>
      </c>
      <c r="K233" s="268"/>
      <c r="L233" s="268" t="s">
        <v>279</v>
      </c>
      <c r="M233" s="268"/>
      <c r="N233" s="268"/>
      <c r="O233" s="268"/>
      <c r="P233" s="268"/>
      <c r="Q233" s="268" t="s">
        <v>131</v>
      </c>
    </row>
    <row r="234" spans="1:19" ht="18" customHeight="1">
      <c r="A234" s="272">
        <f t="shared" si="7"/>
        <v>231</v>
      </c>
      <c r="B234" s="272">
        <f>Sheet1!$B$2</f>
        <v>123</v>
      </c>
      <c r="C234" s="268">
        <v>4</v>
      </c>
      <c r="D234" s="268">
        <f t="shared" si="8"/>
        <v>4</v>
      </c>
      <c r="E234" s="268">
        <v>100</v>
      </c>
      <c r="F234" s="268">
        <v>100</v>
      </c>
      <c r="G234" s="268" t="s">
        <v>125</v>
      </c>
      <c r="H234" s="268">
        <v>2004</v>
      </c>
      <c r="I234" s="268">
        <v>1</v>
      </c>
      <c r="J234" s="268">
        <v>5000</v>
      </c>
      <c r="K234" s="268"/>
      <c r="L234" s="268" t="s">
        <v>279</v>
      </c>
      <c r="M234" s="268"/>
      <c r="N234" s="268"/>
      <c r="O234" s="268"/>
      <c r="P234" s="268"/>
      <c r="Q234" s="268" t="s">
        <v>132</v>
      </c>
    </row>
    <row r="235" spans="1:19">
      <c r="A235" s="272">
        <f t="shared" si="7"/>
        <v>232</v>
      </c>
      <c r="B235" s="272">
        <f>Sheet1!$B$2</f>
        <v>123</v>
      </c>
      <c r="C235" s="268">
        <v>4</v>
      </c>
      <c r="D235" s="268">
        <f t="shared" si="8"/>
        <v>4</v>
      </c>
      <c r="E235" s="268">
        <v>100</v>
      </c>
      <c r="F235" s="268">
        <v>100</v>
      </c>
      <c r="G235" s="268" t="s">
        <v>257</v>
      </c>
      <c r="H235" s="268">
        <v>9032</v>
      </c>
      <c r="I235" s="268">
        <v>1</v>
      </c>
      <c r="J235" s="268">
        <v>50</v>
      </c>
      <c r="K235" s="268"/>
      <c r="L235" s="268" t="s">
        <v>279</v>
      </c>
      <c r="M235" s="268"/>
      <c r="N235" s="268" t="s">
        <v>43</v>
      </c>
      <c r="O235" s="268">
        <v>1</v>
      </c>
      <c r="P235" s="268">
        <v>2</v>
      </c>
      <c r="Q235" s="268" t="s">
        <v>366</v>
      </c>
    </row>
    <row r="236" spans="1:19" ht="18.95" customHeight="1">
      <c r="A236" s="272">
        <f t="shared" si="7"/>
        <v>233</v>
      </c>
      <c r="B236" s="272">
        <f>Sheet1!$B$2</f>
        <v>123</v>
      </c>
      <c r="C236" s="268">
        <v>4</v>
      </c>
      <c r="D236" s="268">
        <f t="shared" si="8"/>
        <v>4</v>
      </c>
      <c r="E236" s="268">
        <v>100</v>
      </c>
      <c r="F236" s="268">
        <v>100</v>
      </c>
      <c r="G236" s="268" t="s">
        <v>288</v>
      </c>
      <c r="H236" s="268">
        <v>1000</v>
      </c>
      <c r="I236" s="268">
        <v>1</v>
      </c>
      <c r="J236" s="268">
        <v>1000</v>
      </c>
      <c r="K236" s="268"/>
      <c r="L236" s="268" t="s">
        <v>279</v>
      </c>
      <c r="M236" s="268"/>
      <c r="N236" s="268"/>
      <c r="O236" s="268"/>
      <c r="P236" s="268"/>
      <c r="Q236" s="268" t="s">
        <v>126</v>
      </c>
    </row>
    <row r="237" spans="1:19" ht="18.95" customHeight="1">
      <c r="A237" s="272">
        <f t="shared" si="7"/>
        <v>234</v>
      </c>
      <c r="B237" s="272">
        <f>Sheet1!$B$2</f>
        <v>123</v>
      </c>
      <c r="C237" s="268">
        <v>4</v>
      </c>
      <c r="D237" s="268">
        <f t="shared" si="8"/>
        <v>4</v>
      </c>
      <c r="E237" s="268">
        <v>100</v>
      </c>
      <c r="F237" s="268">
        <v>100</v>
      </c>
      <c r="G237" s="268" t="s">
        <v>282</v>
      </c>
      <c r="H237" s="268">
        <v>207</v>
      </c>
      <c r="I237" s="268">
        <v>1</v>
      </c>
      <c r="J237" s="268">
        <v>100</v>
      </c>
      <c r="K237" s="268"/>
      <c r="L237" s="268" t="s">
        <v>279</v>
      </c>
      <c r="M237" s="268"/>
      <c r="N237" s="268"/>
      <c r="O237" s="268"/>
      <c r="P237" s="268"/>
      <c r="Q237" s="268" t="s">
        <v>261</v>
      </c>
    </row>
    <row r="238" spans="1:19">
      <c r="A238" s="272">
        <f t="shared" si="7"/>
        <v>235</v>
      </c>
      <c r="B238" s="272">
        <f>Sheet1!$B$2</f>
        <v>123</v>
      </c>
      <c r="C238" s="268">
        <v>4</v>
      </c>
      <c r="D238" s="268">
        <f t="shared" si="8"/>
        <v>4</v>
      </c>
      <c r="E238" s="268">
        <v>100</v>
      </c>
      <c r="F238" s="268">
        <v>100</v>
      </c>
      <c r="G238" s="268" t="s">
        <v>125</v>
      </c>
      <c r="H238" s="268">
        <v>2</v>
      </c>
      <c r="I238" s="268">
        <v>1</v>
      </c>
      <c r="J238" s="268">
        <v>500</v>
      </c>
      <c r="K238" s="268"/>
      <c r="L238" s="268" t="s">
        <v>279</v>
      </c>
      <c r="M238" s="268"/>
      <c r="N238" s="268"/>
      <c r="O238" s="268"/>
      <c r="P238" s="268"/>
      <c r="Q238" s="268" t="s">
        <v>260</v>
      </c>
    </row>
    <row r="239" spans="1:19">
      <c r="A239" s="272">
        <f t="shared" si="7"/>
        <v>236</v>
      </c>
      <c r="B239" s="272">
        <f>Sheet1!$B$2</f>
        <v>123</v>
      </c>
      <c r="C239" s="268">
        <v>4</v>
      </c>
      <c r="D239" s="268">
        <f t="shared" si="8"/>
        <v>4</v>
      </c>
      <c r="E239" s="268">
        <v>100</v>
      </c>
      <c r="F239" s="268">
        <v>100</v>
      </c>
      <c r="G239" s="268" t="s">
        <v>125</v>
      </c>
      <c r="H239" s="268">
        <v>3</v>
      </c>
      <c r="I239" s="268">
        <v>1</v>
      </c>
      <c r="J239" s="268">
        <v>350</v>
      </c>
      <c r="K239" s="268"/>
      <c r="L239" s="268" t="s">
        <v>279</v>
      </c>
      <c r="M239" s="268"/>
      <c r="N239" s="268"/>
      <c r="O239" s="268"/>
      <c r="P239" s="268"/>
      <c r="Q239" s="268" t="s">
        <v>133</v>
      </c>
      <c r="S239" s="192">
        <f>SUM(J233:J239)/100</f>
        <v>100</v>
      </c>
    </row>
    <row r="240" spans="1:19" s="274" customFormat="1">
      <c r="A240" s="273">
        <f>ROW()-3</f>
        <v>237</v>
      </c>
      <c r="B240" s="273">
        <f>Sheet1!$B$2</f>
        <v>123</v>
      </c>
      <c r="C240" s="273">
        <v>5</v>
      </c>
      <c r="D240" s="273">
        <f t="shared" si="8"/>
        <v>5</v>
      </c>
      <c r="E240" s="273">
        <v>1</v>
      </c>
      <c r="F240" s="273">
        <v>10</v>
      </c>
      <c r="G240" s="273" t="s">
        <v>125</v>
      </c>
      <c r="H240" s="273">
        <v>2001</v>
      </c>
      <c r="I240" s="273">
        <v>1</v>
      </c>
      <c r="J240" s="273">
        <v>1500</v>
      </c>
      <c r="K240" s="273"/>
      <c r="L240" s="268" t="s">
        <v>279</v>
      </c>
      <c r="M240" s="273"/>
      <c r="N240" s="273"/>
      <c r="O240" s="273"/>
      <c r="P240" s="273"/>
      <c r="Q240" s="119" t="s">
        <v>53</v>
      </c>
      <c r="S240" s="192"/>
    </row>
    <row r="241" spans="1:19">
      <c r="A241" s="273">
        <f t="shared" ref="A241:A304" si="9">ROW()-3</f>
        <v>238</v>
      </c>
      <c r="B241" s="273">
        <f>Sheet1!$B$2</f>
        <v>123</v>
      </c>
      <c r="C241" s="268">
        <v>5</v>
      </c>
      <c r="D241" s="268">
        <f t="shared" si="8"/>
        <v>5</v>
      </c>
      <c r="E241" s="268">
        <v>1</v>
      </c>
      <c r="F241" s="268">
        <v>10</v>
      </c>
      <c r="G241" s="268" t="s">
        <v>125</v>
      </c>
      <c r="H241" s="268">
        <v>2002</v>
      </c>
      <c r="I241" s="268">
        <v>1</v>
      </c>
      <c r="J241" s="268">
        <v>500</v>
      </c>
      <c r="K241" s="268"/>
      <c r="L241" s="268" t="s">
        <v>279</v>
      </c>
      <c r="M241" s="268"/>
      <c r="N241" s="268"/>
      <c r="O241" s="268"/>
      <c r="P241" s="268"/>
      <c r="Q241" s="268" t="s">
        <v>251</v>
      </c>
    </row>
    <row r="242" spans="1:19">
      <c r="A242" s="273">
        <f t="shared" si="9"/>
        <v>239</v>
      </c>
      <c r="B242" s="273">
        <f>Sheet1!$B$2</f>
        <v>123</v>
      </c>
      <c r="C242" s="268">
        <v>5</v>
      </c>
      <c r="D242" s="268">
        <f t="shared" si="8"/>
        <v>5</v>
      </c>
      <c r="E242" s="268">
        <v>1</v>
      </c>
      <c r="F242" s="268">
        <v>10</v>
      </c>
      <c r="G242" s="268" t="s">
        <v>288</v>
      </c>
      <c r="H242" s="268">
        <v>500</v>
      </c>
      <c r="I242" s="268">
        <v>1</v>
      </c>
      <c r="J242" s="268">
        <v>8000</v>
      </c>
      <c r="K242" s="268"/>
      <c r="L242" s="268" t="s">
        <v>279</v>
      </c>
      <c r="M242" s="268"/>
      <c r="N242" s="268"/>
      <c r="O242" s="268"/>
      <c r="P242" s="268"/>
      <c r="Q242" s="268" t="s">
        <v>126</v>
      </c>
      <c r="S242" s="192">
        <f>SUM(J240:J242)/100</f>
        <v>100</v>
      </c>
    </row>
    <row r="243" spans="1:19" ht="18.95" customHeight="1">
      <c r="A243" s="273">
        <f t="shared" si="9"/>
        <v>240</v>
      </c>
      <c r="B243" s="273">
        <f>Sheet1!$B$2</f>
        <v>123</v>
      </c>
      <c r="C243" s="201">
        <v>5</v>
      </c>
      <c r="D243" s="201">
        <f t="shared" si="8"/>
        <v>5</v>
      </c>
      <c r="E243" s="201">
        <v>11</v>
      </c>
      <c r="F243" s="201">
        <v>20</v>
      </c>
      <c r="G243" s="201" t="s">
        <v>125</v>
      </c>
      <c r="H243" s="201">
        <v>2001</v>
      </c>
      <c r="I243" s="201">
        <v>1</v>
      </c>
      <c r="J243" s="201">
        <v>1000</v>
      </c>
      <c r="K243" s="201"/>
      <c r="L243" s="268" t="s">
        <v>279</v>
      </c>
      <c r="M243" s="201"/>
      <c r="N243" s="201"/>
      <c r="O243" s="201"/>
      <c r="P243" s="201"/>
      <c r="Q243" s="113" t="s">
        <v>53</v>
      </c>
    </row>
    <row r="244" spans="1:19" ht="18" customHeight="1">
      <c r="A244" s="273">
        <f t="shared" si="9"/>
        <v>241</v>
      </c>
      <c r="B244" s="273">
        <f>Sheet1!$B$2</f>
        <v>123</v>
      </c>
      <c r="C244" s="201">
        <v>5</v>
      </c>
      <c r="D244" s="201">
        <f t="shared" si="8"/>
        <v>5</v>
      </c>
      <c r="E244" s="201">
        <v>11</v>
      </c>
      <c r="F244" s="201">
        <v>20</v>
      </c>
      <c r="G244" s="201" t="s">
        <v>125</v>
      </c>
      <c r="H244" s="201">
        <v>2002</v>
      </c>
      <c r="I244" s="201">
        <v>1</v>
      </c>
      <c r="J244" s="201">
        <v>1000</v>
      </c>
      <c r="K244" s="201"/>
      <c r="L244" s="268" t="s">
        <v>279</v>
      </c>
      <c r="M244" s="201"/>
      <c r="N244" s="201"/>
      <c r="O244" s="201"/>
      <c r="P244" s="201"/>
      <c r="Q244" s="201" t="s">
        <v>251</v>
      </c>
    </row>
    <row r="245" spans="1:19">
      <c r="A245" s="273">
        <f t="shared" si="9"/>
        <v>242</v>
      </c>
      <c r="B245" s="273">
        <f>Sheet1!$B$2</f>
        <v>123</v>
      </c>
      <c r="C245" s="201">
        <v>5</v>
      </c>
      <c r="D245" s="201">
        <f t="shared" si="8"/>
        <v>5</v>
      </c>
      <c r="E245" s="201">
        <v>11</v>
      </c>
      <c r="F245" s="201">
        <v>20</v>
      </c>
      <c r="G245" s="201" t="s">
        <v>252</v>
      </c>
      <c r="H245" s="201">
        <v>500</v>
      </c>
      <c r="I245" s="201">
        <v>1</v>
      </c>
      <c r="J245" s="201">
        <v>7700</v>
      </c>
      <c r="K245" s="201"/>
      <c r="L245" s="268" t="s">
        <v>279</v>
      </c>
      <c r="M245" s="201"/>
      <c r="N245" s="201"/>
      <c r="O245" s="201"/>
      <c r="P245" s="201"/>
      <c r="Q245" s="201" t="s">
        <v>126</v>
      </c>
    </row>
    <row r="246" spans="1:19">
      <c r="A246" s="273">
        <f t="shared" si="9"/>
        <v>243</v>
      </c>
      <c r="B246" s="273">
        <f>Sheet1!$B$2</f>
        <v>123</v>
      </c>
      <c r="C246" s="201">
        <v>5</v>
      </c>
      <c r="D246" s="201">
        <f t="shared" si="8"/>
        <v>5</v>
      </c>
      <c r="E246" s="201">
        <v>11</v>
      </c>
      <c r="F246" s="201">
        <v>20</v>
      </c>
      <c r="G246" s="201" t="s">
        <v>125</v>
      </c>
      <c r="H246" s="201">
        <v>1</v>
      </c>
      <c r="I246" s="201">
        <v>1</v>
      </c>
      <c r="J246" s="201">
        <v>300</v>
      </c>
      <c r="K246" s="201"/>
      <c r="L246" s="268" t="s">
        <v>279</v>
      </c>
      <c r="M246" s="201"/>
      <c r="N246" s="201"/>
      <c r="O246" s="201"/>
      <c r="P246" s="201"/>
      <c r="Q246" s="201" t="s">
        <v>253</v>
      </c>
      <c r="S246" s="192">
        <f>SUM(J243:J246)/100</f>
        <v>100</v>
      </c>
    </row>
    <row r="247" spans="1:19">
      <c r="A247" s="273">
        <f t="shared" si="9"/>
        <v>244</v>
      </c>
      <c r="B247" s="273">
        <f>Sheet1!$B$2</f>
        <v>123</v>
      </c>
      <c r="C247" s="268">
        <v>5</v>
      </c>
      <c r="D247" s="268">
        <f t="shared" si="8"/>
        <v>5</v>
      </c>
      <c r="E247" s="268">
        <v>21</v>
      </c>
      <c r="F247" s="268">
        <v>30</v>
      </c>
      <c r="G247" s="268" t="s">
        <v>125</v>
      </c>
      <c r="H247" s="268">
        <v>2001</v>
      </c>
      <c r="I247" s="268">
        <v>1</v>
      </c>
      <c r="J247" s="268">
        <v>500</v>
      </c>
      <c r="K247" s="268"/>
      <c r="L247" s="268" t="s">
        <v>279</v>
      </c>
      <c r="M247" s="268"/>
      <c r="N247" s="268"/>
      <c r="O247" s="268"/>
      <c r="P247" s="268"/>
      <c r="Q247" s="112" t="s">
        <v>53</v>
      </c>
    </row>
    <row r="248" spans="1:19">
      <c r="A248" s="273">
        <f t="shared" si="9"/>
        <v>245</v>
      </c>
      <c r="B248" s="273">
        <f>Sheet1!$B$2</f>
        <v>123</v>
      </c>
      <c r="C248" s="268">
        <v>5</v>
      </c>
      <c r="D248" s="268">
        <f t="shared" si="8"/>
        <v>5</v>
      </c>
      <c r="E248" s="268">
        <v>21</v>
      </c>
      <c r="F248" s="268">
        <v>30</v>
      </c>
      <c r="G248" s="268" t="s">
        <v>125</v>
      </c>
      <c r="H248" s="268">
        <v>2002</v>
      </c>
      <c r="I248" s="268">
        <v>1</v>
      </c>
      <c r="J248" s="268">
        <v>1500</v>
      </c>
      <c r="K248" s="268"/>
      <c r="L248" s="268" t="s">
        <v>279</v>
      </c>
      <c r="M248" s="268"/>
      <c r="N248" s="268"/>
      <c r="O248" s="268"/>
      <c r="P248" s="268"/>
      <c r="Q248" s="268" t="s">
        <v>251</v>
      </c>
    </row>
    <row r="249" spans="1:19" ht="18.95" customHeight="1">
      <c r="A249" s="273">
        <f t="shared" si="9"/>
        <v>246</v>
      </c>
      <c r="B249" s="273">
        <f>Sheet1!$B$2</f>
        <v>123</v>
      </c>
      <c r="C249" s="268">
        <v>5</v>
      </c>
      <c r="D249" s="268">
        <f t="shared" si="8"/>
        <v>5</v>
      </c>
      <c r="E249" s="268">
        <v>21</v>
      </c>
      <c r="F249" s="268">
        <v>30</v>
      </c>
      <c r="G249" s="268" t="s">
        <v>125</v>
      </c>
      <c r="H249" s="268">
        <v>2003</v>
      </c>
      <c r="I249" s="268">
        <v>1</v>
      </c>
      <c r="J249" s="268">
        <v>500</v>
      </c>
      <c r="K249" s="268"/>
      <c r="L249" s="268" t="s">
        <v>279</v>
      </c>
      <c r="M249" s="268"/>
      <c r="N249" s="268"/>
      <c r="O249" s="268"/>
      <c r="P249" s="268"/>
      <c r="Q249" s="268" t="s">
        <v>131</v>
      </c>
    </row>
    <row r="250" spans="1:19" ht="18" customHeight="1">
      <c r="A250" s="273">
        <f t="shared" si="9"/>
        <v>247</v>
      </c>
      <c r="B250" s="273">
        <f>Sheet1!$B$2</f>
        <v>123</v>
      </c>
      <c r="C250" s="268">
        <v>5</v>
      </c>
      <c r="D250" s="268">
        <f t="shared" si="8"/>
        <v>5</v>
      </c>
      <c r="E250" s="268">
        <v>21</v>
      </c>
      <c r="F250" s="268">
        <v>30</v>
      </c>
      <c r="G250" s="268" t="s">
        <v>288</v>
      </c>
      <c r="H250" s="268">
        <v>500</v>
      </c>
      <c r="I250" s="268">
        <v>1</v>
      </c>
      <c r="J250" s="268">
        <v>7200</v>
      </c>
      <c r="K250" s="268"/>
      <c r="L250" s="268" t="s">
        <v>279</v>
      </c>
      <c r="M250" s="268"/>
      <c r="N250" s="268"/>
      <c r="O250" s="268"/>
      <c r="P250" s="268"/>
      <c r="Q250" s="268" t="s">
        <v>126</v>
      </c>
    </row>
    <row r="251" spans="1:19" ht="18.95" customHeight="1">
      <c r="A251" s="273">
        <f t="shared" si="9"/>
        <v>248</v>
      </c>
      <c r="B251" s="273">
        <f>Sheet1!$B$2</f>
        <v>123</v>
      </c>
      <c r="C251" s="268">
        <v>5</v>
      </c>
      <c r="D251" s="268">
        <f t="shared" si="8"/>
        <v>5</v>
      </c>
      <c r="E251" s="268">
        <v>21</v>
      </c>
      <c r="F251" s="268">
        <v>30</v>
      </c>
      <c r="G251" s="268" t="s">
        <v>125</v>
      </c>
      <c r="H251" s="268">
        <v>1</v>
      </c>
      <c r="I251" s="268">
        <v>1</v>
      </c>
      <c r="J251" s="268">
        <v>300</v>
      </c>
      <c r="K251" s="268"/>
      <c r="L251" s="268" t="s">
        <v>279</v>
      </c>
      <c r="M251" s="268"/>
      <c r="N251" s="268"/>
      <c r="O251" s="268"/>
      <c r="P251" s="268"/>
      <c r="Q251" s="268" t="s">
        <v>256</v>
      </c>
      <c r="S251" s="192">
        <f>SUM(J247:J251)/100</f>
        <v>100</v>
      </c>
    </row>
    <row r="252" spans="1:19">
      <c r="A252" s="273">
        <f t="shared" si="9"/>
        <v>249</v>
      </c>
      <c r="B252" s="273">
        <f>Sheet1!$B$2</f>
        <v>123</v>
      </c>
      <c r="C252" s="201">
        <v>5</v>
      </c>
      <c r="D252" s="201">
        <f t="shared" si="8"/>
        <v>5</v>
      </c>
      <c r="E252" s="201">
        <v>31</v>
      </c>
      <c r="F252" s="201">
        <v>40</v>
      </c>
      <c r="G252" s="201" t="s">
        <v>125</v>
      </c>
      <c r="H252" s="201">
        <v>2001</v>
      </c>
      <c r="I252" s="201">
        <v>1</v>
      </c>
      <c r="J252" s="201">
        <v>500</v>
      </c>
      <c r="K252" s="201"/>
      <c r="L252" s="268" t="s">
        <v>289</v>
      </c>
      <c r="M252" s="201"/>
      <c r="N252" s="201"/>
      <c r="O252" s="201"/>
      <c r="P252" s="201"/>
      <c r="Q252" s="113" t="s">
        <v>53</v>
      </c>
    </row>
    <row r="253" spans="1:19">
      <c r="A253" s="273">
        <f t="shared" si="9"/>
        <v>250</v>
      </c>
      <c r="B253" s="273">
        <f>Sheet1!$B$2</f>
        <v>123</v>
      </c>
      <c r="C253" s="201">
        <v>5</v>
      </c>
      <c r="D253" s="201">
        <f t="shared" si="8"/>
        <v>5</v>
      </c>
      <c r="E253" s="201">
        <v>31</v>
      </c>
      <c r="F253" s="201">
        <v>40</v>
      </c>
      <c r="G253" s="201" t="s">
        <v>125</v>
      </c>
      <c r="H253" s="201">
        <v>2002</v>
      </c>
      <c r="I253" s="201">
        <v>1</v>
      </c>
      <c r="J253" s="201">
        <v>1000</v>
      </c>
      <c r="K253" s="201"/>
      <c r="L253" s="268" t="s">
        <v>268</v>
      </c>
      <c r="M253" s="201"/>
      <c r="N253" s="201"/>
      <c r="O253" s="201"/>
      <c r="P253" s="201"/>
      <c r="Q253" s="201" t="s">
        <v>251</v>
      </c>
    </row>
    <row r="254" spans="1:19">
      <c r="A254" s="273">
        <f t="shared" si="9"/>
        <v>251</v>
      </c>
      <c r="B254" s="273">
        <f>Sheet1!$B$2</f>
        <v>123</v>
      </c>
      <c r="C254" s="201">
        <v>5</v>
      </c>
      <c r="D254" s="201">
        <f t="shared" si="8"/>
        <v>5</v>
      </c>
      <c r="E254" s="201">
        <v>31</v>
      </c>
      <c r="F254" s="201">
        <v>40</v>
      </c>
      <c r="G254" s="201" t="s">
        <v>125</v>
      </c>
      <c r="H254" s="201">
        <v>2003</v>
      </c>
      <c r="I254" s="201">
        <v>1</v>
      </c>
      <c r="J254" s="201">
        <v>1000</v>
      </c>
      <c r="K254" s="201"/>
      <c r="L254" s="268" t="s">
        <v>268</v>
      </c>
      <c r="M254" s="201"/>
      <c r="N254" s="201"/>
      <c r="O254" s="201"/>
      <c r="P254" s="201"/>
      <c r="Q254" s="201" t="s">
        <v>131</v>
      </c>
    </row>
    <row r="255" spans="1:19" ht="18.95" customHeight="1">
      <c r="A255" s="273">
        <f t="shared" si="9"/>
        <v>252</v>
      </c>
      <c r="B255" s="273">
        <f>Sheet1!$B$2</f>
        <v>123</v>
      </c>
      <c r="C255" s="201">
        <v>5</v>
      </c>
      <c r="D255" s="201">
        <f t="shared" si="8"/>
        <v>5</v>
      </c>
      <c r="E255" s="201">
        <v>31</v>
      </c>
      <c r="F255" s="201">
        <v>40</v>
      </c>
      <c r="G255" s="201" t="s">
        <v>252</v>
      </c>
      <c r="H255" s="201">
        <v>500</v>
      </c>
      <c r="I255" s="201">
        <v>1</v>
      </c>
      <c r="J255" s="201">
        <v>7200</v>
      </c>
      <c r="K255" s="201"/>
      <c r="L255" s="268" t="s">
        <v>268</v>
      </c>
      <c r="M255" s="201"/>
      <c r="N255" s="201"/>
      <c r="O255" s="201"/>
      <c r="P255" s="201"/>
      <c r="Q255" s="201" t="s">
        <v>126</v>
      </c>
    </row>
    <row r="256" spans="1:19" ht="18" customHeight="1">
      <c r="A256" s="273">
        <f t="shared" si="9"/>
        <v>253</v>
      </c>
      <c r="B256" s="273">
        <f>Sheet1!$B$2</f>
        <v>123</v>
      </c>
      <c r="C256" s="201">
        <v>5</v>
      </c>
      <c r="D256" s="201">
        <f t="shared" si="8"/>
        <v>5</v>
      </c>
      <c r="E256" s="201">
        <v>31</v>
      </c>
      <c r="F256" s="201">
        <v>40</v>
      </c>
      <c r="G256" s="201" t="s">
        <v>125</v>
      </c>
      <c r="H256" s="201">
        <v>1</v>
      </c>
      <c r="I256" s="201">
        <v>1</v>
      </c>
      <c r="J256" s="201">
        <v>300</v>
      </c>
      <c r="K256" s="201"/>
      <c r="L256" s="268" t="s">
        <v>268</v>
      </c>
      <c r="M256" s="201"/>
      <c r="N256" s="201"/>
      <c r="O256" s="201"/>
      <c r="P256" s="201"/>
      <c r="Q256" s="201" t="s">
        <v>253</v>
      </c>
      <c r="S256" s="192">
        <f>SUM(J252:J256)/100</f>
        <v>100</v>
      </c>
    </row>
    <row r="257" spans="1:19" s="270" customFormat="1" ht="18.95" customHeight="1">
      <c r="A257" s="273">
        <f t="shared" si="9"/>
        <v>254</v>
      </c>
      <c r="B257" s="273">
        <f>Sheet1!$B$2</f>
        <v>123</v>
      </c>
      <c r="C257" s="268">
        <v>5</v>
      </c>
      <c r="D257" s="268">
        <f t="shared" si="8"/>
        <v>5</v>
      </c>
      <c r="E257" s="268">
        <v>41</v>
      </c>
      <c r="F257" s="268">
        <v>50</v>
      </c>
      <c r="G257" s="268" t="s">
        <v>125</v>
      </c>
      <c r="H257" s="268">
        <v>2002</v>
      </c>
      <c r="I257" s="268">
        <v>1</v>
      </c>
      <c r="J257" s="268">
        <v>1000</v>
      </c>
      <c r="K257" s="268"/>
      <c r="L257" s="268" t="s">
        <v>268</v>
      </c>
      <c r="M257" s="268"/>
      <c r="N257" s="268"/>
      <c r="O257" s="268"/>
      <c r="P257" s="268"/>
      <c r="Q257" s="268" t="s">
        <v>251</v>
      </c>
      <c r="R257" s="192"/>
      <c r="S257" s="192"/>
    </row>
    <row r="258" spans="1:19" s="270" customFormat="1" ht="18.95" customHeight="1">
      <c r="A258" s="273">
        <f t="shared" si="9"/>
        <v>255</v>
      </c>
      <c r="B258" s="273">
        <f>Sheet1!$B$2</f>
        <v>123</v>
      </c>
      <c r="C258" s="268">
        <v>5</v>
      </c>
      <c r="D258" s="268">
        <f t="shared" si="8"/>
        <v>5</v>
      </c>
      <c r="E258" s="268">
        <v>41</v>
      </c>
      <c r="F258" s="268">
        <v>50</v>
      </c>
      <c r="G258" s="268" t="s">
        <v>125</v>
      </c>
      <c r="H258" s="268">
        <v>2003</v>
      </c>
      <c r="I258" s="268">
        <v>1</v>
      </c>
      <c r="J258" s="268">
        <v>1500</v>
      </c>
      <c r="K258" s="268"/>
      <c r="L258" s="268" t="s">
        <v>268</v>
      </c>
      <c r="M258" s="268"/>
      <c r="N258" s="268"/>
      <c r="O258" s="268"/>
      <c r="P258" s="268"/>
      <c r="Q258" s="268" t="s">
        <v>131</v>
      </c>
      <c r="R258" s="192"/>
      <c r="S258" s="192"/>
    </row>
    <row r="259" spans="1:19" s="270" customFormat="1">
      <c r="A259" s="273">
        <f t="shared" si="9"/>
        <v>256</v>
      </c>
      <c r="B259" s="273">
        <f>Sheet1!$B$2</f>
        <v>123</v>
      </c>
      <c r="C259" s="268">
        <v>5</v>
      </c>
      <c r="D259" s="268">
        <f t="shared" si="8"/>
        <v>5</v>
      </c>
      <c r="E259" s="268">
        <v>41</v>
      </c>
      <c r="F259" s="268">
        <v>50</v>
      </c>
      <c r="G259" s="268" t="s">
        <v>270</v>
      </c>
      <c r="H259" s="268">
        <v>500</v>
      </c>
      <c r="I259" s="268">
        <v>1</v>
      </c>
      <c r="J259" s="268">
        <v>7200</v>
      </c>
      <c r="K259" s="268"/>
      <c r="L259" s="268" t="s">
        <v>268</v>
      </c>
      <c r="M259" s="268"/>
      <c r="N259" s="268"/>
      <c r="O259" s="268"/>
      <c r="P259" s="268"/>
      <c r="Q259" s="268" t="s">
        <v>126</v>
      </c>
      <c r="R259" s="192"/>
      <c r="S259" s="192"/>
    </row>
    <row r="260" spans="1:19" s="270" customFormat="1" ht="18.95" customHeight="1">
      <c r="A260" s="273">
        <f t="shared" si="9"/>
        <v>257</v>
      </c>
      <c r="B260" s="273">
        <f>Sheet1!$B$2</f>
        <v>123</v>
      </c>
      <c r="C260" s="268">
        <v>5</v>
      </c>
      <c r="D260" s="268">
        <f t="shared" si="8"/>
        <v>5</v>
      </c>
      <c r="E260" s="268">
        <v>41</v>
      </c>
      <c r="F260" s="268">
        <v>50</v>
      </c>
      <c r="G260" s="268" t="s">
        <v>125</v>
      </c>
      <c r="H260" s="268">
        <v>1</v>
      </c>
      <c r="I260" s="268">
        <v>1</v>
      </c>
      <c r="J260" s="268">
        <v>300</v>
      </c>
      <c r="K260" s="268"/>
      <c r="L260" s="268" t="s">
        <v>268</v>
      </c>
      <c r="M260" s="268"/>
      <c r="N260" s="268"/>
      <c r="O260" s="268"/>
      <c r="P260" s="268"/>
      <c r="Q260" s="268" t="s">
        <v>256</v>
      </c>
      <c r="R260" s="192"/>
      <c r="S260" s="192">
        <f>SUM(J257:J260)/100</f>
        <v>100</v>
      </c>
    </row>
    <row r="261" spans="1:19" s="270" customFormat="1" ht="18" customHeight="1">
      <c r="A261" s="273">
        <f t="shared" si="9"/>
        <v>258</v>
      </c>
      <c r="B261" s="273">
        <f>Sheet1!$B$2</f>
        <v>123</v>
      </c>
      <c r="C261" s="201">
        <v>5</v>
      </c>
      <c r="D261" s="201">
        <f t="shared" si="8"/>
        <v>5</v>
      </c>
      <c r="E261" s="201">
        <v>51</v>
      </c>
      <c r="F261" s="201">
        <v>60</v>
      </c>
      <c r="G261" s="201" t="s">
        <v>125</v>
      </c>
      <c r="H261" s="201">
        <v>2002</v>
      </c>
      <c r="I261" s="201">
        <v>1</v>
      </c>
      <c r="J261" s="201">
        <v>500</v>
      </c>
      <c r="K261" s="201"/>
      <c r="L261" s="268" t="s">
        <v>268</v>
      </c>
      <c r="M261" s="201"/>
      <c r="N261" s="201"/>
      <c r="O261" s="201"/>
      <c r="P261" s="201"/>
      <c r="Q261" s="201" t="s">
        <v>251</v>
      </c>
      <c r="R261" s="192"/>
      <c r="S261" s="192"/>
    </row>
    <row r="262" spans="1:19" s="235" customFormat="1">
      <c r="A262" s="273">
        <f t="shared" si="9"/>
        <v>259</v>
      </c>
      <c r="B262" s="273">
        <f>Sheet1!$B$2</f>
        <v>123</v>
      </c>
      <c r="C262" s="201">
        <v>5</v>
      </c>
      <c r="D262" s="201">
        <f t="shared" si="8"/>
        <v>5</v>
      </c>
      <c r="E262" s="201">
        <v>51</v>
      </c>
      <c r="F262" s="201">
        <v>60</v>
      </c>
      <c r="G262" s="201" t="s">
        <v>125</v>
      </c>
      <c r="H262" s="201">
        <v>2003</v>
      </c>
      <c r="I262" s="201">
        <v>1</v>
      </c>
      <c r="J262" s="201">
        <v>2000</v>
      </c>
      <c r="K262" s="201"/>
      <c r="L262" s="268" t="s">
        <v>268</v>
      </c>
      <c r="M262" s="201"/>
      <c r="N262" s="201"/>
      <c r="O262" s="201"/>
      <c r="P262" s="201"/>
      <c r="Q262" s="201" t="s">
        <v>131</v>
      </c>
      <c r="R262" s="192"/>
      <c r="S262" s="192"/>
    </row>
    <row r="263" spans="1:19" s="235" customFormat="1">
      <c r="A263" s="273">
        <f t="shared" si="9"/>
        <v>260</v>
      </c>
      <c r="B263" s="273">
        <f>Sheet1!$B$2</f>
        <v>123</v>
      </c>
      <c r="C263" s="201">
        <v>5</v>
      </c>
      <c r="D263" s="201">
        <f t="shared" si="8"/>
        <v>5</v>
      </c>
      <c r="E263" s="201">
        <v>51</v>
      </c>
      <c r="F263" s="201">
        <v>60</v>
      </c>
      <c r="G263" s="201" t="s">
        <v>252</v>
      </c>
      <c r="H263" s="201">
        <v>500</v>
      </c>
      <c r="I263" s="201">
        <v>1</v>
      </c>
      <c r="J263" s="201">
        <v>7200</v>
      </c>
      <c r="K263" s="201"/>
      <c r="L263" s="268" t="s">
        <v>268</v>
      </c>
      <c r="M263" s="201"/>
      <c r="N263" s="201"/>
      <c r="O263" s="201"/>
      <c r="P263" s="201"/>
      <c r="Q263" s="201" t="s">
        <v>126</v>
      </c>
      <c r="R263" s="192"/>
      <c r="S263" s="192"/>
    </row>
    <row r="264" spans="1:19" s="235" customFormat="1" ht="18.95" customHeight="1">
      <c r="A264" s="273">
        <f t="shared" si="9"/>
        <v>261</v>
      </c>
      <c r="B264" s="273">
        <f>Sheet1!$B$2</f>
        <v>123</v>
      </c>
      <c r="C264" s="201">
        <v>5</v>
      </c>
      <c r="D264" s="201">
        <f t="shared" si="8"/>
        <v>5</v>
      </c>
      <c r="E264" s="201">
        <v>51</v>
      </c>
      <c r="F264" s="201">
        <v>60</v>
      </c>
      <c r="G264" s="201" t="s">
        <v>125</v>
      </c>
      <c r="H264" s="201">
        <v>1</v>
      </c>
      <c r="I264" s="201">
        <v>1</v>
      </c>
      <c r="J264" s="201">
        <v>300</v>
      </c>
      <c r="K264" s="201"/>
      <c r="L264" s="268" t="s">
        <v>268</v>
      </c>
      <c r="M264" s="201"/>
      <c r="N264" s="201"/>
      <c r="O264" s="201"/>
      <c r="P264" s="201"/>
      <c r="Q264" s="201" t="s">
        <v>253</v>
      </c>
      <c r="R264" s="192"/>
      <c r="S264" s="192">
        <f>SUM(J261:J264)/100</f>
        <v>100</v>
      </c>
    </row>
    <row r="265" spans="1:19" s="235" customFormat="1">
      <c r="A265" s="273">
        <f t="shared" si="9"/>
        <v>262</v>
      </c>
      <c r="B265" s="273">
        <f>Sheet1!$B$2</f>
        <v>123</v>
      </c>
      <c r="C265" s="268">
        <v>5</v>
      </c>
      <c r="D265" s="268">
        <f t="shared" si="8"/>
        <v>5</v>
      </c>
      <c r="E265" s="268">
        <v>61</v>
      </c>
      <c r="F265" s="268">
        <v>70</v>
      </c>
      <c r="G265" s="268" t="s">
        <v>125</v>
      </c>
      <c r="H265" s="268">
        <v>2003</v>
      </c>
      <c r="I265" s="268">
        <v>1</v>
      </c>
      <c r="J265" s="268">
        <v>2500</v>
      </c>
      <c r="K265" s="268"/>
      <c r="L265" s="268" t="s">
        <v>272</v>
      </c>
      <c r="M265" s="268"/>
      <c r="N265" s="268"/>
      <c r="O265" s="268"/>
      <c r="P265" s="268"/>
      <c r="Q265" s="268" t="s">
        <v>131</v>
      </c>
      <c r="R265" s="192"/>
      <c r="S265" s="192"/>
    </row>
    <row r="266" spans="1:19" s="235" customFormat="1" ht="18" customHeight="1">
      <c r="A266" s="273">
        <f t="shared" si="9"/>
        <v>263</v>
      </c>
      <c r="B266" s="273">
        <f>Sheet1!$B$2</f>
        <v>123</v>
      </c>
      <c r="C266" s="268">
        <v>5</v>
      </c>
      <c r="D266" s="268">
        <f t="shared" ref="D266:D329" si="10">C266</f>
        <v>5</v>
      </c>
      <c r="E266" s="268">
        <v>61</v>
      </c>
      <c r="F266" s="268">
        <v>70</v>
      </c>
      <c r="G266" s="268" t="s">
        <v>125</v>
      </c>
      <c r="H266" s="268">
        <v>2004</v>
      </c>
      <c r="I266" s="268">
        <v>1</v>
      </c>
      <c r="J266" s="268">
        <v>1000</v>
      </c>
      <c r="K266" s="268"/>
      <c r="L266" s="268" t="s">
        <v>272</v>
      </c>
      <c r="M266" s="268"/>
      <c r="N266" s="268"/>
      <c r="O266" s="268"/>
      <c r="P266" s="268"/>
      <c r="Q266" s="268" t="s">
        <v>132</v>
      </c>
      <c r="R266" s="192"/>
      <c r="S266" s="192"/>
    </row>
    <row r="267" spans="1:19" s="235" customFormat="1" ht="18" customHeight="1">
      <c r="A267" s="273">
        <f t="shared" si="9"/>
        <v>264</v>
      </c>
      <c r="B267" s="273">
        <f>Sheet1!$B$2</f>
        <v>123</v>
      </c>
      <c r="C267" s="268">
        <v>5</v>
      </c>
      <c r="D267" s="268">
        <f t="shared" si="10"/>
        <v>5</v>
      </c>
      <c r="E267" s="268">
        <v>61</v>
      </c>
      <c r="F267" s="268">
        <v>70</v>
      </c>
      <c r="G267" s="268" t="s">
        <v>290</v>
      </c>
      <c r="H267" s="268">
        <v>9032</v>
      </c>
      <c r="I267" s="268">
        <v>1</v>
      </c>
      <c r="J267" s="268">
        <v>0</v>
      </c>
      <c r="K267" s="268"/>
      <c r="L267" s="268" t="s">
        <v>268</v>
      </c>
      <c r="M267" s="268"/>
      <c r="N267" s="268" t="s">
        <v>268</v>
      </c>
      <c r="O267" s="268">
        <v>1</v>
      </c>
      <c r="P267" s="268">
        <v>2</v>
      </c>
      <c r="Q267" s="268" t="s">
        <v>366</v>
      </c>
      <c r="R267" s="192"/>
      <c r="S267" s="192"/>
    </row>
    <row r="268" spans="1:19" s="235" customFormat="1">
      <c r="A268" s="273">
        <f t="shared" si="9"/>
        <v>265</v>
      </c>
      <c r="B268" s="273">
        <f>Sheet1!$B$2</f>
        <v>123</v>
      </c>
      <c r="C268" s="268">
        <v>5</v>
      </c>
      <c r="D268" s="268">
        <f t="shared" si="10"/>
        <v>5</v>
      </c>
      <c r="E268" s="268">
        <v>61</v>
      </c>
      <c r="F268" s="268">
        <v>70</v>
      </c>
      <c r="G268" s="268" t="s">
        <v>270</v>
      </c>
      <c r="H268" s="268">
        <v>1000</v>
      </c>
      <c r="I268" s="268">
        <v>1</v>
      </c>
      <c r="J268" s="268">
        <v>5400</v>
      </c>
      <c r="K268" s="268"/>
      <c r="L268" s="268" t="s">
        <v>268</v>
      </c>
      <c r="M268" s="268"/>
      <c r="N268" s="268"/>
      <c r="O268" s="268"/>
      <c r="P268" s="268"/>
      <c r="Q268" s="268" t="s">
        <v>126</v>
      </c>
      <c r="R268" s="192"/>
      <c r="S268" s="192"/>
    </row>
    <row r="269" spans="1:19" s="235" customFormat="1">
      <c r="A269" s="273">
        <f t="shared" si="9"/>
        <v>266</v>
      </c>
      <c r="B269" s="273">
        <f>Sheet1!$B$2</f>
        <v>123</v>
      </c>
      <c r="C269" s="268">
        <v>5</v>
      </c>
      <c r="D269" s="268">
        <f t="shared" si="10"/>
        <v>5</v>
      </c>
      <c r="E269" s="268">
        <v>61</v>
      </c>
      <c r="F269" s="268">
        <v>70</v>
      </c>
      <c r="G269" s="268" t="s">
        <v>125</v>
      </c>
      <c r="H269" s="268">
        <v>1</v>
      </c>
      <c r="I269" s="268">
        <v>1</v>
      </c>
      <c r="J269" s="268">
        <v>500</v>
      </c>
      <c r="K269" s="268"/>
      <c r="L269" s="268" t="s">
        <v>268</v>
      </c>
      <c r="M269" s="268"/>
      <c r="N269" s="268"/>
      <c r="O269" s="268"/>
      <c r="P269" s="268"/>
      <c r="Q269" s="268" t="s">
        <v>256</v>
      </c>
      <c r="R269" s="192"/>
      <c r="S269" s="192"/>
    </row>
    <row r="270" spans="1:19" s="235" customFormat="1">
      <c r="A270" s="273">
        <f t="shared" si="9"/>
        <v>267</v>
      </c>
      <c r="B270" s="273">
        <f>Sheet1!$B$2</f>
        <v>123</v>
      </c>
      <c r="C270" s="268">
        <v>5</v>
      </c>
      <c r="D270" s="268">
        <f t="shared" si="10"/>
        <v>5</v>
      </c>
      <c r="E270" s="268">
        <v>61</v>
      </c>
      <c r="F270" s="268">
        <v>70</v>
      </c>
      <c r="G270" s="268" t="s">
        <v>125</v>
      </c>
      <c r="H270" s="268">
        <v>2</v>
      </c>
      <c r="I270" s="268">
        <v>1</v>
      </c>
      <c r="J270" s="268">
        <v>400</v>
      </c>
      <c r="K270" s="268"/>
      <c r="L270" s="268" t="s">
        <v>268</v>
      </c>
      <c r="M270" s="268"/>
      <c r="N270" s="268"/>
      <c r="O270" s="268"/>
      <c r="P270" s="268"/>
      <c r="Q270" s="268" t="s">
        <v>260</v>
      </c>
      <c r="R270" s="192"/>
      <c r="S270" s="192"/>
    </row>
    <row r="271" spans="1:19" s="235" customFormat="1">
      <c r="A271" s="273">
        <f t="shared" si="9"/>
        <v>268</v>
      </c>
      <c r="B271" s="273">
        <f>Sheet1!$B$2</f>
        <v>123</v>
      </c>
      <c r="C271" s="268">
        <v>5</v>
      </c>
      <c r="D271" s="268">
        <f t="shared" si="10"/>
        <v>5</v>
      </c>
      <c r="E271" s="268">
        <v>61</v>
      </c>
      <c r="F271" s="268">
        <v>70</v>
      </c>
      <c r="G271" s="268" t="s">
        <v>125</v>
      </c>
      <c r="H271" s="268">
        <v>3</v>
      </c>
      <c r="I271" s="268">
        <v>1</v>
      </c>
      <c r="J271" s="268">
        <v>200</v>
      </c>
      <c r="K271" s="268"/>
      <c r="L271" s="268" t="s">
        <v>268</v>
      </c>
      <c r="M271" s="268"/>
      <c r="N271" s="268"/>
      <c r="O271" s="268"/>
      <c r="P271" s="268"/>
      <c r="Q271" s="268" t="s">
        <v>133</v>
      </c>
      <c r="R271" s="192"/>
      <c r="S271" s="192">
        <f>SUM(J265:J271)/100</f>
        <v>100</v>
      </c>
    </row>
    <row r="272" spans="1:19" s="235" customFormat="1" ht="18.95" customHeight="1">
      <c r="A272" s="273">
        <f t="shared" si="9"/>
        <v>269</v>
      </c>
      <c r="B272" s="273">
        <f>Sheet1!$B$2</f>
        <v>123</v>
      </c>
      <c r="C272" s="201">
        <v>5</v>
      </c>
      <c r="D272" s="201">
        <f t="shared" si="10"/>
        <v>5</v>
      </c>
      <c r="E272" s="201">
        <v>71</v>
      </c>
      <c r="F272" s="201">
        <v>80</v>
      </c>
      <c r="G272" s="201" t="s">
        <v>125</v>
      </c>
      <c r="H272" s="201">
        <v>2003</v>
      </c>
      <c r="I272" s="201">
        <v>1</v>
      </c>
      <c r="J272" s="201">
        <v>3000</v>
      </c>
      <c r="K272" s="201"/>
      <c r="L272" s="268" t="s">
        <v>279</v>
      </c>
      <c r="M272" s="201"/>
      <c r="N272" s="201"/>
      <c r="O272" s="201"/>
      <c r="P272" s="201"/>
      <c r="Q272" s="201" t="s">
        <v>131</v>
      </c>
      <c r="R272" s="192"/>
      <c r="S272" s="192"/>
    </row>
    <row r="273" spans="1:19" s="235" customFormat="1" ht="18.95" customHeight="1">
      <c r="A273" s="273">
        <f t="shared" si="9"/>
        <v>270</v>
      </c>
      <c r="B273" s="273">
        <f>Sheet1!$B$2</f>
        <v>123</v>
      </c>
      <c r="C273" s="201">
        <v>5</v>
      </c>
      <c r="D273" s="201">
        <f t="shared" si="10"/>
        <v>5</v>
      </c>
      <c r="E273" s="201">
        <v>71</v>
      </c>
      <c r="F273" s="201">
        <v>80</v>
      </c>
      <c r="G273" s="201" t="s">
        <v>125</v>
      </c>
      <c r="H273" s="201">
        <v>2004</v>
      </c>
      <c r="I273" s="201">
        <v>1</v>
      </c>
      <c r="J273" s="201">
        <v>2100</v>
      </c>
      <c r="K273" s="201"/>
      <c r="L273" s="268" t="s">
        <v>279</v>
      </c>
      <c r="M273" s="201"/>
      <c r="N273" s="201"/>
      <c r="O273" s="201"/>
      <c r="P273" s="201"/>
      <c r="Q273" s="201" t="s">
        <v>132</v>
      </c>
      <c r="R273" s="192"/>
      <c r="S273" s="192"/>
    </row>
    <row r="274" spans="1:19" s="235" customFormat="1">
      <c r="A274" s="273">
        <f t="shared" si="9"/>
        <v>271</v>
      </c>
      <c r="B274" s="273">
        <f>Sheet1!$B$2</f>
        <v>123</v>
      </c>
      <c r="C274" s="201">
        <v>5</v>
      </c>
      <c r="D274" s="201">
        <f t="shared" si="10"/>
        <v>5</v>
      </c>
      <c r="E274" s="201">
        <v>71</v>
      </c>
      <c r="F274" s="201">
        <v>80</v>
      </c>
      <c r="G274" s="201" t="s">
        <v>257</v>
      </c>
      <c r="H274" s="201">
        <v>9032</v>
      </c>
      <c r="I274" s="201">
        <v>1</v>
      </c>
      <c r="J274" s="201">
        <v>0</v>
      </c>
      <c r="K274" s="201"/>
      <c r="L274" s="268" t="s">
        <v>279</v>
      </c>
      <c r="M274" s="201"/>
      <c r="N274" s="201" t="s">
        <v>43</v>
      </c>
      <c r="O274" s="201">
        <v>1</v>
      </c>
      <c r="P274" s="201">
        <v>2</v>
      </c>
      <c r="Q274" s="201" t="s">
        <v>366</v>
      </c>
      <c r="R274" s="192"/>
      <c r="S274" s="192"/>
    </row>
    <row r="275" spans="1:19" s="235" customFormat="1">
      <c r="A275" s="273">
        <f t="shared" si="9"/>
        <v>272</v>
      </c>
      <c r="B275" s="273">
        <f>Sheet1!$B$2</f>
        <v>123</v>
      </c>
      <c r="C275" s="201">
        <v>5</v>
      </c>
      <c r="D275" s="201">
        <f t="shared" si="10"/>
        <v>5</v>
      </c>
      <c r="E275" s="201">
        <v>71</v>
      </c>
      <c r="F275" s="201">
        <v>80</v>
      </c>
      <c r="G275" s="201" t="s">
        <v>252</v>
      </c>
      <c r="H275" s="201">
        <v>1000</v>
      </c>
      <c r="I275" s="201">
        <v>1</v>
      </c>
      <c r="J275" s="201">
        <v>3800</v>
      </c>
      <c r="K275" s="201"/>
      <c r="L275" s="268" t="s">
        <v>279</v>
      </c>
      <c r="M275" s="201"/>
      <c r="N275" s="201"/>
      <c r="O275" s="201"/>
      <c r="P275" s="201"/>
      <c r="Q275" s="201" t="s">
        <v>126</v>
      </c>
      <c r="R275" s="192"/>
      <c r="S275" s="192"/>
    </row>
    <row r="276" spans="1:19" s="235" customFormat="1" ht="18" customHeight="1">
      <c r="A276" s="273">
        <f t="shared" si="9"/>
        <v>273</v>
      </c>
      <c r="B276" s="273">
        <f>Sheet1!$B$2</f>
        <v>123</v>
      </c>
      <c r="C276" s="201">
        <v>5</v>
      </c>
      <c r="D276" s="201">
        <f t="shared" si="10"/>
        <v>5</v>
      </c>
      <c r="E276" s="201">
        <v>71</v>
      </c>
      <c r="F276" s="201">
        <v>80</v>
      </c>
      <c r="G276" s="201" t="s">
        <v>125</v>
      </c>
      <c r="H276" s="201">
        <v>1</v>
      </c>
      <c r="I276" s="201">
        <v>1</v>
      </c>
      <c r="J276" s="201">
        <v>500</v>
      </c>
      <c r="K276" s="201"/>
      <c r="L276" s="268" t="s">
        <v>279</v>
      </c>
      <c r="M276" s="201"/>
      <c r="N276" s="201"/>
      <c r="O276" s="201"/>
      <c r="P276" s="201"/>
      <c r="Q276" s="201" t="s">
        <v>253</v>
      </c>
      <c r="R276" s="192"/>
      <c r="S276" s="192"/>
    </row>
    <row r="277" spans="1:19">
      <c r="A277" s="273">
        <f t="shared" si="9"/>
        <v>274</v>
      </c>
      <c r="B277" s="273">
        <f>Sheet1!$B$2</f>
        <v>123</v>
      </c>
      <c r="C277" s="201">
        <v>5</v>
      </c>
      <c r="D277" s="201">
        <f t="shared" si="10"/>
        <v>5</v>
      </c>
      <c r="E277" s="201">
        <v>71</v>
      </c>
      <c r="F277" s="201">
        <v>80</v>
      </c>
      <c r="G277" s="201" t="s">
        <v>125</v>
      </c>
      <c r="H277" s="201">
        <v>2</v>
      </c>
      <c r="I277" s="201">
        <v>1</v>
      </c>
      <c r="J277" s="201">
        <v>400</v>
      </c>
      <c r="K277" s="201"/>
      <c r="L277" s="268" t="s">
        <v>279</v>
      </c>
      <c r="M277" s="201"/>
      <c r="N277" s="201"/>
      <c r="O277" s="201"/>
      <c r="P277" s="201"/>
      <c r="Q277" s="201" t="s">
        <v>258</v>
      </c>
    </row>
    <row r="278" spans="1:19">
      <c r="A278" s="273">
        <f t="shared" si="9"/>
        <v>275</v>
      </c>
      <c r="B278" s="273">
        <f>Sheet1!$B$2</f>
        <v>123</v>
      </c>
      <c r="C278" s="201">
        <v>5</v>
      </c>
      <c r="D278" s="201">
        <f t="shared" si="10"/>
        <v>5</v>
      </c>
      <c r="E278" s="201">
        <v>71</v>
      </c>
      <c r="F278" s="201">
        <v>80</v>
      </c>
      <c r="G278" s="201" t="s">
        <v>125</v>
      </c>
      <c r="H278" s="201">
        <v>3</v>
      </c>
      <c r="I278" s="201">
        <v>1</v>
      </c>
      <c r="J278" s="201">
        <v>200</v>
      </c>
      <c r="K278" s="201"/>
      <c r="L278" s="268" t="s">
        <v>279</v>
      </c>
      <c r="M278" s="201"/>
      <c r="N278" s="201"/>
      <c r="O278" s="201"/>
      <c r="P278" s="201"/>
      <c r="Q278" s="201" t="s">
        <v>133</v>
      </c>
      <c r="S278" s="192">
        <f>SUM(J272:J278)/100</f>
        <v>100</v>
      </c>
    </row>
    <row r="279" spans="1:19">
      <c r="A279" s="273">
        <f t="shared" si="9"/>
        <v>276</v>
      </c>
      <c r="B279" s="273">
        <f>Sheet1!$B$2</f>
        <v>123</v>
      </c>
      <c r="C279" s="268">
        <v>5</v>
      </c>
      <c r="D279" s="268">
        <f t="shared" si="10"/>
        <v>5</v>
      </c>
      <c r="E279" s="268">
        <v>81</v>
      </c>
      <c r="F279" s="268">
        <v>90</v>
      </c>
      <c r="G279" s="268" t="s">
        <v>125</v>
      </c>
      <c r="H279" s="268">
        <v>2003</v>
      </c>
      <c r="I279" s="268">
        <v>1</v>
      </c>
      <c r="J279" s="268">
        <v>3100</v>
      </c>
      <c r="K279" s="268"/>
      <c r="L279" s="268" t="s">
        <v>279</v>
      </c>
      <c r="M279" s="268"/>
      <c r="N279" s="268"/>
      <c r="O279" s="268"/>
      <c r="P279" s="268"/>
      <c r="Q279" s="268" t="s">
        <v>131</v>
      </c>
    </row>
    <row r="280" spans="1:19">
      <c r="A280" s="273">
        <f t="shared" si="9"/>
        <v>277</v>
      </c>
      <c r="B280" s="273">
        <f>Sheet1!$B$2</f>
        <v>123</v>
      </c>
      <c r="C280" s="268">
        <v>5</v>
      </c>
      <c r="D280" s="268">
        <f t="shared" si="10"/>
        <v>5</v>
      </c>
      <c r="E280" s="268">
        <v>81</v>
      </c>
      <c r="F280" s="268">
        <v>90</v>
      </c>
      <c r="G280" s="268" t="s">
        <v>125</v>
      </c>
      <c r="H280" s="268">
        <v>2004</v>
      </c>
      <c r="I280" s="268">
        <v>1</v>
      </c>
      <c r="J280" s="268">
        <v>3100</v>
      </c>
      <c r="K280" s="268"/>
      <c r="L280" s="268" t="s">
        <v>279</v>
      </c>
      <c r="M280" s="268"/>
      <c r="N280" s="268"/>
      <c r="O280" s="268"/>
      <c r="P280" s="268"/>
      <c r="Q280" s="268" t="s">
        <v>132</v>
      </c>
    </row>
    <row r="281" spans="1:19">
      <c r="A281" s="273">
        <f t="shared" si="9"/>
        <v>278</v>
      </c>
      <c r="B281" s="273">
        <f>Sheet1!$B$2</f>
        <v>123</v>
      </c>
      <c r="C281" s="268">
        <v>5</v>
      </c>
      <c r="D281" s="268">
        <f t="shared" si="10"/>
        <v>5</v>
      </c>
      <c r="E281" s="268">
        <v>81</v>
      </c>
      <c r="F281" s="268">
        <v>90</v>
      </c>
      <c r="G281" s="268" t="s">
        <v>287</v>
      </c>
      <c r="H281" s="268">
        <v>9032</v>
      </c>
      <c r="I281" s="268">
        <v>1</v>
      </c>
      <c r="J281" s="268">
        <v>0</v>
      </c>
      <c r="K281" s="268"/>
      <c r="L281" s="268" t="s">
        <v>279</v>
      </c>
      <c r="M281" s="268"/>
      <c r="N281" s="268" t="s">
        <v>279</v>
      </c>
      <c r="O281" s="268">
        <v>1</v>
      </c>
      <c r="P281" s="268">
        <v>2</v>
      </c>
      <c r="Q281" s="268" t="s">
        <v>366</v>
      </c>
    </row>
    <row r="282" spans="1:19" ht="18.95" customHeight="1">
      <c r="A282" s="273">
        <f t="shared" si="9"/>
        <v>279</v>
      </c>
      <c r="B282" s="273">
        <f>Sheet1!$B$2</f>
        <v>123</v>
      </c>
      <c r="C282" s="268">
        <v>5</v>
      </c>
      <c r="D282" s="268">
        <f t="shared" si="10"/>
        <v>5</v>
      </c>
      <c r="E282" s="268">
        <v>81</v>
      </c>
      <c r="F282" s="268">
        <v>90</v>
      </c>
      <c r="G282" s="268" t="s">
        <v>288</v>
      </c>
      <c r="H282" s="268">
        <v>1000</v>
      </c>
      <c r="I282" s="268">
        <v>1</v>
      </c>
      <c r="J282" s="268">
        <v>2700</v>
      </c>
      <c r="K282" s="268"/>
      <c r="L282" s="268" t="s">
        <v>266</v>
      </c>
      <c r="M282" s="268"/>
      <c r="N282" s="268"/>
      <c r="O282" s="268"/>
      <c r="P282" s="268"/>
      <c r="Q282" s="268" t="s">
        <v>126</v>
      </c>
    </row>
    <row r="283" spans="1:19">
      <c r="A283" s="273">
        <f t="shared" si="9"/>
        <v>280</v>
      </c>
      <c r="B283" s="273">
        <f>Sheet1!$B$2</f>
        <v>123</v>
      </c>
      <c r="C283" s="268">
        <v>5</v>
      </c>
      <c r="D283" s="268">
        <f t="shared" si="10"/>
        <v>5</v>
      </c>
      <c r="E283" s="268">
        <v>81</v>
      </c>
      <c r="F283" s="268">
        <v>90</v>
      </c>
      <c r="G283" s="268" t="s">
        <v>125</v>
      </c>
      <c r="H283" s="268">
        <v>1</v>
      </c>
      <c r="I283" s="268">
        <v>1</v>
      </c>
      <c r="J283" s="268">
        <v>500</v>
      </c>
      <c r="K283" s="268"/>
      <c r="L283" s="268" t="s">
        <v>266</v>
      </c>
      <c r="M283" s="268"/>
      <c r="N283" s="268"/>
      <c r="O283" s="268"/>
      <c r="P283" s="268"/>
      <c r="Q283" s="268" t="s">
        <v>256</v>
      </c>
    </row>
    <row r="284" spans="1:19" ht="18.95" customHeight="1">
      <c r="A284" s="273">
        <f t="shared" si="9"/>
        <v>281</v>
      </c>
      <c r="B284" s="273">
        <f>Sheet1!$B$2</f>
        <v>123</v>
      </c>
      <c r="C284" s="268">
        <v>5</v>
      </c>
      <c r="D284" s="268">
        <f t="shared" si="10"/>
        <v>5</v>
      </c>
      <c r="E284" s="268">
        <v>81</v>
      </c>
      <c r="F284" s="268">
        <v>90</v>
      </c>
      <c r="G284" s="268" t="s">
        <v>125</v>
      </c>
      <c r="H284" s="268">
        <v>2</v>
      </c>
      <c r="I284" s="268">
        <v>1</v>
      </c>
      <c r="J284" s="268">
        <v>400</v>
      </c>
      <c r="K284" s="268"/>
      <c r="L284" s="268" t="s">
        <v>266</v>
      </c>
      <c r="M284" s="268"/>
      <c r="N284" s="268"/>
      <c r="O284" s="268"/>
      <c r="P284" s="268"/>
      <c r="Q284" s="268" t="s">
        <v>260</v>
      </c>
    </row>
    <row r="285" spans="1:19" ht="18" customHeight="1">
      <c r="A285" s="273">
        <f t="shared" si="9"/>
        <v>282</v>
      </c>
      <c r="B285" s="273">
        <f>Sheet1!$B$2</f>
        <v>123</v>
      </c>
      <c r="C285" s="268">
        <v>5</v>
      </c>
      <c r="D285" s="268">
        <f t="shared" si="10"/>
        <v>5</v>
      </c>
      <c r="E285" s="268">
        <v>81</v>
      </c>
      <c r="F285" s="268">
        <v>90</v>
      </c>
      <c r="G285" s="268" t="s">
        <v>125</v>
      </c>
      <c r="H285" s="268">
        <v>3</v>
      </c>
      <c r="I285" s="268">
        <v>1</v>
      </c>
      <c r="J285" s="268">
        <v>200</v>
      </c>
      <c r="K285" s="268"/>
      <c r="L285" s="268" t="s">
        <v>266</v>
      </c>
      <c r="M285" s="268"/>
      <c r="N285" s="268"/>
      <c r="O285" s="268"/>
      <c r="P285" s="268"/>
      <c r="Q285" s="268" t="s">
        <v>133</v>
      </c>
      <c r="S285" s="192">
        <f>SUM(J279:J285)/100</f>
        <v>100</v>
      </c>
    </row>
    <row r="286" spans="1:19">
      <c r="A286" s="273">
        <f t="shared" si="9"/>
        <v>283</v>
      </c>
      <c r="B286" s="273">
        <f>Sheet1!$B$2</f>
        <v>123</v>
      </c>
      <c r="C286" s="201">
        <v>5</v>
      </c>
      <c r="D286" s="201">
        <f t="shared" si="10"/>
        <v>5</v>
      </c>
      <c r="E286" s="201">
        <v>91</v>
      </c>
      <c r="F286" s="201">
        <v>99</v>
      </c>
      <c r="G286" s="201" t="s">
        <v>125</v>
      </c>
      <c r="H286" s="201">
        <v>2003</v>
      </c>
      <c r="I286" s="201">
        <v>1</v>
      </c>
      <c r="J286" s="201">
        <v>3100</v>
      </c>
      <c r="K286" s="201"/>
      <c r="L286" s="268" t="s">
        <v>266</v>
      </c>
      <c r="M286" s="201"/>
      <c r="N286" s="201"/>
      <c r="O286" s="201"/>
      <c r="P286" s="201"/>
      <c r="Q286" s="201" t="s">
        <v>131</v>
      </c>
    </row>
    <row r="287" spans="1:19">
      <c r="A287" s="273">
        <f t="shared" si="9"/>
        <v>284</v>
      </c>
      <c r="B287" s="273">
        <f>Sheet1!$B$2</f>
        <v>123</v>
      </c>
      <c r="C287" s="201">
        <v>5</v>
      </c>
      <c r="D287" s="201">
        <f t="shared" si="10"/>
        <v>5</v>
      </c>
      <c r="E287" s="201">
        <v>91</v>
      </c>
      <c r="F287" s="201">
        <v>99</v>
      </c>
      <c r="G287" s="201" t="s">
        <v>125</v>
      </c>
      <c r="H287" s="201">
        <v>2004</v>
      </c>
      <c r="I287" s="201">
        <v>1</v>
      </c>
      <c r="J287" s="201">
        <v>4100</v>
      </c>
      <c r="K287" s="201"/>
      <c r="L287" s="268" t="s">
        <v>266</v>
      </c>
      <c r="M287" s="201"/>
      <c r="N287" s="201"/>
      <c r="O287" s="201"/>
      <c r="P287" s="201"/>
      <c r="Q287" s="201" t="s">
        <v>132</v>
      </c>
    </row>
    <row r="288" spans="1:19">
      <c r="A288" s="273">
        <f t="shared" si="9"/>
        <v>285</v>
      </c>
      <c r="B288" s="273">
        <f>Sheet1!$B$2</f>
        <v>123</v>
      </c>
      <c r="C288" s="201">
        <v>5</v>
      </c>
      <c r="D288" s="201">
        <f t="shared" si="10"/>
        <v>5</v>
      </c>
      <c r="E288" s="201">
        <v>91</v>
      </c>
      <c r="F288" s="201">
        <v>99</v>
      </c>
      <c r="G288" s="201" t="s">
        <v>257</v>
      </c>
      <c r="H288" s="201">
        <v>9032</v>
      </c>
      <c r="I288" s="201">
        <v>1</v>
      </c>
      <c r="J288" s="201">
        <v>0</v>
      </c>
      <c r="K288" s="201"/>
      <c r="L288" s="268" t="s">
        <v>268</v>
      </c>
      <c r="M288" s="201"/>
      <c r="N288" s="201" t="s">
        <v>43</v>
      </c>
      <c r="O288" s="201">
        <v>1</v>
      </c>
      <c r="P288" s="201">
        <v>2</v>
      </c>
      <c r="Q288" s="201" t="s">
        <v>366</v>
      </c>
    </row>
    <row r="289" spans="1:19">
      <c r="A289" s="273">
        <f t="shared" si="9"/>
        <v>286</v>
      </c>
      <c r="B289" s="273">
        <f>Sheet1!$B$2</f>
        <v>123</v>
      </c>
      <c r="C289" s="201">
        <v>5</v>
      </c>
      <c r="D289" s="201">
        <f t="shared" si="10"/>
        <v>5</v>
      </c>
      <c r="E289" s="201">
        <v>91</v>
      </c>
      <c r="F289" s="201">
        <v>99</v>
      </c>
      <c r="G289" s="201" t="s">
        <v>252</v>
      </c>
      <c r="H289" s="201">
        <v>1000</v>
      </c>
      <c r="I289" s="201">
        <v>1</v>
      </c>
      <c r="J289" s="201">
        <v>2200</v>
      </c>
      <c r="K289" s="201"/>
      <c r="L289" s="268" t="s">
        <v>268</v>
      </c>
      <c r="M289" s="201"/>
      <c r="N289" s="201"/>
      <c r="O289" s="201"/>
      <c r="P289" s="201"/>
      <c r="Q289" s="201" t="s">
        <v>126</v>
      </c>
    </row>
    <row r="290" spans="1:19" ht="18.95" customHeight="1">
      <c r="A290" s="273">
        <f t="shared" si="9"/>
        <v>287</v>
      </c>
      <c r="B290" s="273">
        <f>Sheet1!$B$2</f>
        <v>123</v>
      </c>
      <c r="C290" s="201">
        <v>5</v>
      </c>
      <c r="D290" s="201">
        <f t="shared" si="10"/>
        <v>5</v>
      </c>
      <c r="E290" s="201">
        <v>91</v>
      </c>
      <c r="F290" s="201">
        <v>99</v>
      </c>
      <c r="G290" s="201" t="s">
        <v>125</v>
      </c>
      <c r="H290" s="201">
        <v>2</v>
      </c>
      <c r="I290" s="201">
        <v>1</v>
      </c>
      <c r="J290" s="201">
        <v>300</v>
      </c>
      <c r="K290" s="201"/>
      <c r="L290" s="268" t="s">
        <v>268</v>
      </c>
      <c r="M290" s="201"/>
      <c r="N290" s="201"/>
      <c r="O290" s="201"/>
      <c r="P290" s="201"/>
      <c r="Q290" s="201" t="s">
        <v>258</v>
      </c>
    </row>
    <row r="291" spans="1:19" ht="18.95" customHeight="1">
      <c r="A291" s="273">
        <f t="shared" si="9"/>
        <v>288</v>
      </c>
      <c r="B291" s="273">
        <f>Sheet1!$B$2</f>
        <v>123</v>
      </c>
      <c r="C291" s="201">
        <v>5</v>
      </c>
      <c r="D291" s="201">
        <f t="shared" si="10"/>
        <v>5</v>
      </c>
      <c r="E291" s="201">
        <v>91</v>
      </c>
      <c r="F291" s="201">
        <v>99</v>
      </c>
      <c r="G291" s="201" t="s">
        <v>125</v>
      </c>
      <c r="H291" s="201">
        <v>3</v>
      </c>
      <c r="I291" s="201">
        <v>1</v>
      </c>
      <c r="J291" s="201">
        <v>300</v>
      </c>
      <c r="K291" s="201"/>
      <c r="L291" s="268" t="s">
        <v>268</v>
      </c>
      <c r="M291" s="201"/>
      <c r="N291" s="201"/>
      <c r="O291" s="201"/>
      <c r="P291" s="201"/>
      <c r="Q291" s="201" t="s">
        <v>133</v>
      </c>
      <c r="S291" s="192">
        <f>SUM(J286:J291)/100</f>
        <v>100</v>
      </c>
    </row>
    <row r="292" spans="1:19" ht="18" customHeight="1">
      <c r="A292" s="273">
        <f t="shared" si="9"/>
        <v>289</v>
      </c>
      <c r="B292" s="273">
        <f>Sheet1!$B$2</f>
        <v>123</v>
      </c>
      <c r="C292" s="268">
        <v>5</v>
      </c>
      <c r="D292" s="268">
        <f t="shared" si="10"/>
        <v>5</v>
      </c>
      <c r="E292" s="268">
        <v>100</v>
      </c>
      <c r="F292" s="268">
        <v>100</v>
      </c>
      <c r="G292" s="268" t="s">
        <v>125</v>
      </c>
      <c r="H292" s="268">
        <v>2003</v>
      </c>
      <c r="I292" s="268">
        <v>1</v>
      </c>
      <c r="J292" s="268">
        <v>3000</v>
      </c>
      <c r="K292" s="268"/>
      <c r="L292" s="268" t="s">
        <v>268</v>
      </c>
      <c r="M292" s="268"/>
      <c r="N292" s="268"/>
      <c r="O292" s="268"/>
      <c r="P292" s="268"/>
      <c r="Q292" s="268" t="s">
        <v>131</v>
      </c>
    </row>
    <row r="293" spans="1:19" ht="18" customHeight="1">
      <c r="A293" s="273">
        <f t="shared" si="9"/>
        <v>290</v>
      </c>
      <c r="B293" s="273">
        <f>Sheet1!$B$2</f>
        <v>123</v>
      </c>
      <c r="C293" s="268">
        <v>5</v>
      </c>
      <c r="D293" s="268">
        <f t="shared" si="10"/>
        <v>5</v>
      </c>
      <c r="E293" s="268">
        <v>100</v>
      </c>
      <c r="F293" s="268">
        <v>100</v>
      </c>
      <c r="G293" s="268" t="s">
        <v>125</v>
      </c>
      <c r="H293" s="268">
        <v>2004</v>
      </c>
      <c r="I293" s="268">
        <v>1</v>
      </c>
      <c r="J293" s="268">
        <v>5000</v>
      </c>
      <c r="K293" s="268"/>
      <c r="L293" s="268" t="s">
        <v>268</v>
      </c>
      <c r="M293" s="268"/>
      <c r="N293" s="268"/>
      <c r="O293" s="268"/>
      <c r="P293" s="268"/>
      <c r="Q293" s="268" t="s">
        <v>132</v>
      </c>
    </row>
    <row r="294" spans="1:19">
      <c r="A294" s="273">
        <f t="shared" si="9"/>
        <v>291</v>
      </c>
      <c r="B294" s="273">
        <f>Sheet1!$B$2</f>
        <v>123</v>
      </c>
      <c r="C294" s="268">
        <v>5</v>
      </c>
      <c r="D294" s="268">
        <f t="shared" si="10"/>
        <v>5</v>
      </c>
      <c r="E294" s="268">
        <v>100</v>
      </c>
      <c r="F294" s="268">
        <v>100</v>
      </c>
      <c r="G294" s="268" t="s">
        <v>257</v>
      </c>
      <c r="H294" s="268">
        <v>9032</v>
      </c>
      <c r="I294" s="268">
        <v>1</v>
      </c>
      <c r="J294" s="268">
        <v>50</v>
      </c>
      <c r="K294" s="268"/>
      <c r="L294" s="268" t="s">
        <v>268</v>
      </c>
      <c r="M294" s="268"/>
      <c r="N294" s="268" t="s">
        <v>43</v>
      </c>
      <c r="O294" s="268">
        <v>1</v>
      </c>
      <c r="P294" s="268">
        <v>2</v>
      </c>
      <c r="Q294" s="268" t="s">
        <v>366</v>
      </c>
    </row>
    <row r="295" spans="1:19" ht="18.95" customHeight="1">
      <c r="A295" s="273">
        <f t="shared" si="9"/>
        <v>292</v>
      </c>
      <c r="B295" s="273">
        <f>Sheet1!$B$2</f>
        <v>123</v>
      </c>
      <c r="C295" s="268">
        <v>5</v>
      </c>
      <c r="D295" s="268">
        <f t="shared" si="10"/>
        <v>5</v>
      </c>
      <c r="E295" s="268">
        <v>100</v>
      </c>
      <c r="F295" s="268">
        <v>100</v>
      </c>
      <c r="G295" s="268" t="s">
        <v>270</v>
      </c>
      <c r="H295" s="268">
        <v>1000</v>
      </c>
      <c r="I295" s="268">
        <v>1</v>
      </c>
      <c r="J295" s="268">
        <v>1000</v>
      </c>
      <c r="K295" s="268"/>
      <c r="L295" s="268" t="s">
        <v>268</v>
      </c>
      <c r="M295" s="268"/>
      <c r="N295" s="268"/>
      <c r="O295" s="268"/>
      <c r="P295" s="268"/>
      <c r="Q295" s="268" t="s">
        <v>126</v>
      </c>
    </row>
    <row r="296" spans="1:19" ht="18.95" customHeight="1">
      <c r="A296" s="273">
        <f t="shared" si="9"/>
        <v>293</v>
      </c>
      <c r="B296" s="273">
        <f>Sheet1!$B$2</f>
        <v>123</v>
      </c>
      <c r="C296" s="268">
        <v>5</v>
      </c>
      <c r="D296" s="268">
        <f t="shared" si="10"/>
        <v>5</v>
      </c>
      <c r="E296" s="268">
        <v>100</v>
      </c>
      <c r="F296" s="268">
        <v>100</v>
      </c>
      <c r="G296" s="268" t="s">
        <v>269</v>
      </c>
      <c r="H296" s="268">
        <v>207</v>
      </c>
      <c r="I296" s="268">
        <v>1</v>
      </c>
      <c r="J296" s="268">
        <v>100</v>
      </c>
      <c r="K296" s="268"/>
      <c r="L296" s="268" t="s">
        <v>268</v>
      </c>
      <c r="M296" s="268"/>
      <c r="N296" s="268"/>
      <c r="O296" s="268"/>
      <c r="P296" s="268"/>
      <c r="Q296" s="268" t="s">
        <v>261</v>
      </c>
    </row>
    <row r="297" spans="1:19">
      <c r="A297" s="273">
        <f t="shared" si="9"/>
        <v>294</v>
      </c>
      <c r="B297" s="273">
        <f>Sheet1!$B$2</f>
        <v>123</v>
      </c>
      <c r="C297" s="268">
        <v>5</v>
      </c>
      <c r="D297" s="268">
        <f t="shared" si="10"/>
        <v>5</v>
      </c>
      <c r="E297" s="268">
        <v>100</v>
      </c>
      <c r="F297" s="268">
        <v>100</v>
      </c>
      <c r="G297" s="268" t="s">
        <v>125</v>
      </c>
      <c r="H297" s="268">
        <v>2</v>
      </c>
      <c r="I297" s="268">
        <v>1</v>
      </c>
      <c r="J297" s="268">
        <v>500</v>
      </c>
      <c r="K297" s="268"/>
      <c r="L297" s="268" t="s">
        <v>268</v>
      </c>
      <c r="M297" s="268"/>
      <c r="N297" s="268"/>
      <c r="O297" s="268"/>
      <c r="P297" s="268"/>
      <c r="Q297" s="268" t="s">
        <v>260</v>
      </c>
    </row>
    <row r="298" spans="1:19">
      <c r="A298" s="273">
        <f t="shared" si="9"/>
        <v>295</v>
      </c>
      <c r="B298" s="273">
        <f>Sheet1!$B$2</f>
        <v>123</v>
      </c>
      <c r="C298" s="268">
        <v>5</v>
      </c>
      <c r="D298" s="268">
        <f t="shared" si="10"/>
        <v>5</v>
      </c>
      <c r="E298" s="268">
        <v>100</v>
      </c>
      <c r="F298" s="268">
        <v>100</v>
      </c>
      <c r="G298" s="268" t="s">
        <v>125</v>
      </c>
      <c r="H298" s="268">
        <v>3</v>
      </c>
      <c r="I298" s="268">
        <v>1</v>
      </c>
      <c r="J298" s="268">
        <v>350</v>
      </c>
      <c r="K298" s="268"/>
      <c r="L298" s="268" t="s">
        <v>268</v>
      </c>
      <c r="M298" s="268"/>
      <c r="N298" s="268"/>
      <c r="O298" s="268"/>
      <c r="P298" s="268"/>
      <c r="Q298" s="268" t="s">
        <v>133</v>
      </c>
      <c r="S298" s="192">
        <f>SUM(J292:J298)/100</f>
        <v>100</v>
      </c>
    </row>
    <row r="299" spans="1:19" s="274" customFormat="1">
      <c r="A299" s="275">
        <f>ROW()-3</f>
        <v>296</v>
      </c>
      <c r="B299" s="275">
        <f>Sheet1!$B$2</f>
        <v>123</v>
      </c>
      <c r="C299" s="275">
        <v>6</v>
      </c>
      <c r="D299" s="275">
        <f t="shared" si="10"/>
        <v>6</v>
      </c>
      <c r="E299" s="275">
        <v>1</v>
      </c>
      <c r="F299" s="275">
        <v>10</v>
      </c>
      <c r="G299" s="275" t="s">
        <v>125</v>
      </c>
      <c r="H299" s="275">
        <v>2001</v>
      </c>
      <c r="I299" s="275">
        <v>1</v>
      </c>
      <c r="J299" s="275">
        <v>1500</v>
      </c>
      <c r="K299" s="275"/>
      <c r="L299" s="268" t="s">
        <v>268</v>
      </c>
      <c r="M299" s="275"/>
      <c r="N299" s="275"/>
      <c r="O299" s="275"/>
      <c r="P299" s="275"/>
      <c r="Q299" s="120" t="s">
        <v>53</v>
      </c>
      <c r="S299" s="192"/>
    </row>
    <row r="300" spans="1:19">
      <c r="A300" s="275">
        <f t="shared" si="9"/>
        <v>297</v>
      </c>
      <c r="B300" s="275">
        <f>Sheet1!$B$2</f>
        <v>123</v>
      </c>
      <c r="C300" s="268">
        <v>6</v>
      </c>
      <c r="D300" s="268">
        <f t="shared" si="10"/>
        <v>6</v>
      </c>
      <c r="E300" s="268">
        <v>1</v>
      </c>
      <c r="F300" s="268">
        <v>10</v>
      </c>
      <c r="G300" s="268" t="s">
        <v>125</v>
      </c>
      <c r="H300" s="268">
        <v>2002</v>
      </c>
      <c r="I300" s="268">
        <v>1</v>
      </c>
      <c r="J300" s="268">
        <v>500</v>
      </c>
      <c r="K300" s="268"/>
      <c r="L300" s="268" t="s">
        <v>291</v>
      </c>
      <c r="M300" s="268"/>
      <c r="N300" s="268"/>
      <c r="O300" s="268"/>
      <c r="P300" s="268"/>
      <c r="Q300" s="268" t="s">
        <v>251</v>
      </c>
    </row>
    <row r="301" spans="1:19">
      <c r="A301" s="275">
        <f t="shared" si="9"/>
        <v>298</v>
      </c>
      <c r="B301" s="275">
        <f>Sheet1!$B$2</f>
        <v>123</v>
      </c>
      <c r="C301" s="268">
        <v>6</v>
      </c>
      <c r="D301" s="268">
        <f t="shared" si="10"/>
        <v>6</v>
      </c>
      <c r="E301" s="268">
        <v>1</v>
      </c>
      <c r="F301" s="268">
        <v>10</v>
      </c>
      <c r="G301" s="268" t="s">
        <v>292</v>
      </c>
      <c r="H301" s="268">
        <v>500</v>
      </c>
      <c r="I301" s="268">
        <v>1</v>
      </c>
      <c r="J301" s="268">
        <v>8000</v>
      </c>
      <c r="K301" s="268"/>
      <c r="L301" s="268" t="s">
        <v>268</v>
      </c>
      <c r="M301" s="268"/>
      <c r="N301" s="268"/>
      <c r="O301" s="268"/>
      <c r="P301" s="268"/>
      <c r="Q301" s="268" t="s">
        <v>126</v>
      </c>
      <c r="S301" s="192">
        <f>SUM(J299:J301)/100</f>
        <v>100</v>
      </c>
    </row>
    <row r="302" spans="1:19" ht="18.95" customHeight="1">
      <c r="A302" s="275">
        <f t="shared" si="9"/>
        <v>299</v>
      </c>
      <c r="B302" s="275">
        <f>Sheet1!$B$2</f>
        <v>123</v>
      </c>
      <c r="C302" s="201">
        <v>6</v>
      </c>
      <c r="D302" s="201">
        <f t="shared" si="10"/>
        <v>6</v>
      </c>
      <c r="E302" s="201">
        <v>11</v>
      </c>
      <c r="F302" s="201">
        <v>20</v>
      </c>
      <c r="G302" s="201" t="s">
        <v>125</v>
      </c>
      <c r="H302" s="201">
        <v>2001</v>
      </c>
      <c r="I302" s="201">
        <v>1</v>
      </c>
      <c r="J302" s="201">
        <v>1000</v>
      </c>
      <c r="K302" s="201"/>
      <c r="L302" s="268" t="s">
        <v>268</v>
      </c>
      <c r="M302" s="201"/>
      <c r="N302" s="201"/>
      <c r="O302" s="201"/>
      <c r="P302" s="201"/>
      <c r="Q302" s="113" t="s">
        <v>53</v>
      </c>
    </row>
    <row r="303" spans="1:19" ht="18" customHeight="1">
      <c r="A303" s="275">
        <f t="shared" si="9"/>
        <v>300</v>
      </c>
      <c r="B303" s="275">
        <f>Sheet1!$B$2</f>
        <v>123</v>
      </c>
      <c r="C303" s="201">
        <v>6</v>
      </c>
      <c r="D303" s="201">
        <f t="shared" si="10"/>
        <v>6</v>
      </c>
      <c r="E303" s="201">
        <v>11</v>
      </c>
      <c r="F303" s="201">
        <v>20</v>
      </c>
      <c r="G303" s="201" t="s">
        <v>125</v>
      </c>
      <c r="H303" s="201">
        <v>2002</v>
      </c>
      <c r="I303" s="201">
        <v>1</v>
      </c>
      <c r="J303" s="201">
        <v>1000</v>
      </c>
      <c r="K303" s="201"/>
      <c r="L303" s="268" t="s">
        <v>268</v>
      </c>
      <c r="M303" s="201"/>
      <c r="N303" s="201"/>
      <c r="O303" s="201"/>
      <c r="P303" s="201"/>
      <c r="Q303" s="201" t="s">
        <v>251</v>
      </c>
    </row>
    <row r="304" spans="1:19">
      <c r="A304" s="275">
        <f t="shared" si="9"/>
        <v>301</v>
      </c>
      <c r="B304" s="275">
        <f>Sheet1!$B$2</f>
        <v>123</v>
      </c>
      <c r="C304" s="201">
        <v>6</v>
      </c>
      <c r="D304" s="201">
        <f t="shared" si="10"/>
        <v>6</v>
      </c>
      <c r="E304" s="201">
        <v>11</v>
      </c>
      <c r="F304" s="201">
        <v>20</v>
      </c>
      <c r="G304" s="201" t="s">
        <v>252</v>
      </c>
      <c r="H304" s="201">
        <v>500</v>
      </c>
      <c r="I304" s="201">
        <v>1</v>
      </c>
      <c r="J304" s="201">
        <v>7700</v>
      </c>
      <c r="K304" s="201"/>
      <c r="L304" s="268" t="s">
        <v>268</v>
      </c>
      <c r="M304" s="201"/>
      <c r="N304" s="201"/>
      <c r="O304" s="201"/>
      <c r="P304" s="201"/>
      <c r="Q304" s="201" t="s">
        <v>126</v>
      </c>
    </row>
    <row r="305" spans="1:19">
      <c r="A305" s="275">
        <f t="shared" ref="A305:A357" si="11">ROW()-3</f>
        <v>302</v>
      </c>
      <c r="B305" s="275">
        <f>Sheet1!$B$2</f>
        <v>123</v>
      </c>
      <c r="C305" s="201">
        <v>6</v>
      </c>
      <c r="D305" s="201">
        <f t="shared" si="10"/>
        <v>6</v>
      </c>
      <c r="E305" s="201">
        <v>11</v>
      </c>
      <c r="F305" s="201">
        <v>20</v>
      </c>
      <c r="G305" s="201" t="s">
        <v>125</v>
      </c>
      <c r="H305" s="201">
        <v>1</v>
      </c>
      <c r="I305" s="201">
        <v>1</v>
      </c>
      <c r="J305" s="201">
        <v>300</v>
      </c>
      <c r="K305" s="201"/>
      <c r="L305" s="268" t="s">
        <v>268</v>
      </c>
      <c r="M305" s="201"/>
      <c r="N305" s="201"/>
      <c r="O305" s="201"/>
      <c r="P305" s="201"/>
      <c r="Q305" s="201" t="s">
        <v>253</v>
      </c>
      <c r="S305" s="192">
        <f>SUM(J302:J305)/100</f>
        <v>100</v>
      </c>
    </row>
    <row r="306" spans="1:19">
      <c r="A306" s="275">
        <f t="shared" si="11"/>
        <v>303</v>
      </c>
      <c r="B306" s="275">
        <f>Sheet1!$B$2</f>
        <v>123</v>
      </c>
      <c r="C306" s="268">
        <v>6</v>
      </c>
      <c r="D306" s="268">
        <f t="shared" si="10"/>
        <v>6</v>
      </c>
      <c r="E306" s="268">
        <v>21</v>
      </c>
      <c r="F306" s="268">
        <v>30</v>
      </c>
      <c r="G306" s="268" t="s">
        <v>125</v>
      </c>
      <c r="H306" s="268">
        <v>2001</v>
      </c>
      <c r="I306" s="268">
        <v>1</v>
      </c>
      <c r="J306" s="268">
        <v>500</v>
      </c>
      <c r="K306" s="268"/>
      <c r="L306" s="268" t="s">
        <v>263</v>
      </c>
      <c r="M306" s="268"/>
      <c r="N306" s="268"/>
      <c r="O306" s="268"/>
      <c r="P306" s="268"/>
      <c r="Q306" s="112" t="s">
        <v>53</v>
      </c>
    </row>
    <row r="307" spans="1:19">
      <c r="A307" s="275">
        <f t="shared" si="11"/>
        <v>304</v>
      </c>
      <c r="B307" s="275">
        <f>Sheet1!$B$2</f>
        <v>123</v>
      </c>
      <c r="C307" s="268">
        <v>6</v>
      </c>
      <c r="D307" s="268">
        <f t="shared" si="10"/>
        <v>6</v>
      </c>
      <c r="E307" s="268">
        <v>21</v>
      </c>
      <c r="F307" s="268">
        <v>30</v>
      </c>
      <c r="G307" s="268" t="s">
        <v>125</v>
      </c>
      <c r="H307" s="268">
        <v>2002</v>
      </c>
      <c r="I307" s="268">
        <v>1</v>
      </c>
      <c r="J307" s="268">
        <v>1500</v>
      </c>
      <c r="K307" s="268"/>
      <c r="L307" s="268" t="s">
        <v>263</v>
      </c>
      <c r="M307" s="268"/>
      <c r="N307" s="268"/>
      <c r="O307" s="268"/>
      <c r="P307" s="268"/>
      <c r="Q307" s="268" t="s">
        <v>251</v>
      </c>
    </row>
    <row r="308" spans="1:19" ht="18.95" customHeight="1">
      <c r="A308" s="275">
        <f t="shared" si="11"/>
        <v>305</v>
      </c>
      <c r="B308" s="275">
        <f>Sheet1!$B$2</f>
        <v>123</v>
      </c>
      <c r="C308" s="268">
        <v>6</v>
      </c>
      <c r="D308" s="268">
        <f t="shared" si="10"/>
        <v>6</v>
      </c>
      <c r="E308" s="268">
        <v>21</v>
      </c>
      <c r="F308" s="268">
        <v>30</v>
      </c>
      <c r="G308" s="268" t="s">
        <v>125</v>
      </c>
      <c r="H308" s="268">
        <v>2003</v>
      </c>
      <c r="I308" s="268">
        <v>1</v>
      </c>
      <c r="J308" s="268">
        <v>500</v>
      </c>
      <c r="K308" s="268"/>
      <c r="L308" s="268" t="s">
        <v>263</v>
      </c>
      <c r="M308" s="268"/>
      <c r="N308" s="268"/>
      <c r="O308" s="268"/>
      <c r="P308" s="268"/>
      <c r="Q308" s="268" t="s">
        <v>131</v>
      </c>
    </row>
    <row r="309" spans="1:19" ht="18" customHeight="1">
      <c r="A309" s="275">
        <f t="shared" si="11"/>
        <v>306</v>
      </c>
      <c r="B309" s="275">
        <f>Sheet1!$B$2</f>
        <v>123</v>
      </c>
      <c r="C309" s="268">
        <v>6</v>
      </c>
      <c r="D309" s="268">
        <f t="shared" si="10"/>
        <v>6</v>
      </c>
      <c r="E309" s="268">
        <v>21</v>
      </c>
      <c r="F309" s="268">
        <v>30</v>
      </c>
      <c r="G309" s="268" t="s">
        <v>293</v>
      </c>
      <c r="H309" s="268">
        <v>500</v>
      </c>
      <c r="I309" s="268">
        <v>1</v>
      </c>
      <c r="J309" s="268">
        <v>7200</v>
      </c>
      <c r="K309" s="268"/>
      <c r="L309" s="268" t="s">
        <v>263</v>
      </c>
      <c r="M309" s="268"/>
      <c r="N309" s="268"/>
      <c r="O309" s="268"/>
      <c r="P309" s="268"/>
      <c r="Q309" s="268" t="s">
        <v>126</v>
      </c>
    </row>
    <row r="310" spans="1:19" ht="18.95" customHeight="1">
      <c r="A310" s="275">
        <f t="shared" si="11"/>
        <v>307</v>
      </c>
      <c r="B310" s="275">
        <f>Sheet1!$B$2</f>
        <v>123</v>
      </c>
      <c r="C310" s="268">
        <v>6</v>
      </c>
      <c r="D310" s="268">
        <f t="shared" si="10"/>
        <v>6</v>
      </c>
      <c r="E310" s="268">
        <v>21</v>
      </c>
      <c r="F310" s="268">
        <v>30</v>
      </c>
      <c r="G310" s="268" t="s">
        <v>125</v>
      </c>
      <c r="H310" s="268">
        <v>1</v>
      </c>
      <c r="I310" s="268">
        <v>1</v>
      </c>
      <c r="J310" s="268">
        <v>300</v>
      </c>
      <c r="K310" s="268"/>
      <c r="L310" s="268" t="s">
        <v>263</v>
      </c>
      <c r="M310" s="268"/>
      <c r="N310" s="268"/>
      <c r="O310" s="268"/>
      <c r="P310" s="268"/>
      <c r="Q310" s="268" t="s">
        <v>256</v>
      </c>
      <c r="S310" s="192">
        <f>SUM(J306:J310)/100</f>
        <v>100</v>
      </c>
    </row>
    <row r="311" spans="1:19">
      <c r="A311" s="275">
        <f t="shared" si="11"/>
        <v>308</v>
      </c>
      <c r="B311" s="275">
        <f>Sheet1!$B$2</f>
        <v>123</v>
      </c>
      <c r="C311" s="201">
        <v>6</v>
      </c>
      <c r="D311" s="201">
        <f t="shared" si="10"/>
        <v>6</v>
      </c>
      <c r="E311" s="201">
        <v>31</v>
      </c>
      <c r="F311" s="201">
        <v>40</v>
      </c>
      <c r="G311" s="201" t="s">
        <v>125</v>
      </c>
      <c r="H311" s="201">
        <v>2001</v>
      </c>
      <c r="I311" s="201">
        <v>1</v>
      </c>
      <c r="J311" s="201">
        <v>500</v>
      </c>
      <c r="K311" s="201"/>
      <c r="L311" s="268" t="s">
        <v>263</v>
      </c>
      <c r="M311" s="201"/>
      <c r="N311" s="201"/>
      <c r="O311" s="201"/>
      <c r="P311" s="201"/>
      <c r="Q311" s="113" t="s">
        <v>53</v>
      </c>
    </row>
    <row r="312" spans="1:19">
      <c r="A312" s="275">
        <f t="shared" si="11"/>
        <v>309</v>
      </c>
      <c r="B312" s="275">
        <f>Sheet1!$B$2</f>
        <v>123</v>
      </c>
      <c r="C312" s="201">
        <v>6</v>
      </c>
      <c r="D312" s="201">
        <f t="shared" si="10"/>
        <v>6</v>
      </c>
      <c r="E312" s="201">
        <v>31</v>
      </c>
      <c r="F312" s="201">
        <v>40</v>
      </c>
      <c r="G312" s="201" t="s">
        <v>125</v>
      </c>
      <c r="H312" s="201">
        <v>2002</v>
      </c>
      <c r="I312" s="201">
        <v>1</v>
      </c>
      <c r="J312" s="201">
        <v>1000</v>
      </c>
      <c r="K312" s="201"/>
      <c r="L312" s="268" t="s">
        <v>291</v>
      </c>
      <c r="M312" s="201"/>
      <c r="N312" s="201"/>
      <c r="O312" s="201"/>
      <c r="P312" s="201"/>
      <c r="Q312" s="201" t="s">
        <v>251</v>
      </c>
    </row>
    <row r="313" spans="1:19">
      <c r="A313" s="275">
        <f t="shared" si="11"/>
        <v>310</v>
      </c>
      <c r="B313" s="275">
        <f>Sheet1!$B$2</f>
        <v>123</v>
      </c>
      <c r="C313" s="201">
        <v>6</v>
      </c>
      <c r="D313" s="201">
        <f t="shared" si="10"/>
        <v>6</v>
      </c>
      <c r="E313" s="201">
        <v>31</v>
      </c>
      <c r="F313" s="201">
        <v>40</v>
      </c>
      <c r="G313" s="201" t="s">
        <v>125</v>
      </c>
      <c r="H313" s="201">
        <v>2003</v>
      </c>
      <c r="I313" s="201">
        <v>1</v>
      </c>
      <c r="J313" s="201">
        <v>1000</v>
      </c>
      <c r="K313" s="201"/>
      <c r="L313" s="268" t="s">
        <v>294</v>
      </c>
      <c r="M313" s="201"/>
      <c r="N313" s="201"/>
      <c r="O313" s="201"/>
      <c r="P313" s="201"/>
      <c r="Q313" s="201" t="s">
        <v>131</v>
      </c>
    </row>
    <row r="314" spans="1:19" ht="18.95" customHeight="1">
      <c r="A314" s="275">
        <f t="shared" si="11"/>
        <v>311</v>
      </c>
      <c r="B314" s="275">
        <f>Sheet1!$B$2</f>
        <v>123</v>
      </c>
      <c r="C314" s="201">
        <v>6</v>
      </c>
      <c r="D314" s="201">
        <f t="shared" si="10"/>
        <v>6</v>
      </c>
      <c r="E314" s="201">
        <v>31</v>
      </c>
      <c r="F314" s="201">
        <v>40</v>
      </c>
      <c r="G314" s="201" t="s">
        <v>252</v>
      </c>
      <c r="H314" s="201">
        <v>500</v>
      </c>
      <c r="I314" s="201">
        <v>1</v>
      </c>
      <c r="J314" s="201">
        <v>7200</v>
      </c>
      <c r="K314" s="201"/>
      <c r="L314" s="268" t="s">
        <v>268</v>
      </c>
      <c r="M314" s="201"/>
      <c r="N314" s="201"/>
      <c r="O314" s="201"/>
      <c r="P314" s="201"/>
      <c r="Q314" s="201" t="s">
        <v>126</v>
      </c>
    </row>
    <row r="315" spans="1:19" ht="18" customHeight="1">
      <c r="A315" s="275">
        <f t="shared" si="11"/>
        <v>312</v>
      </c>
      <c r="B315" s="275">
        <f>Sheet1!$B$2</f>
        <v>123</v>
      </c>
      <c r="C315" s="201">
        <v>6</v>
      </c>
      <c r="D315" s="201">
        <f t="shared" si="10"/>
        <v>6</v>
      </c>
      <c r="E315" s="201">
        <v>31</v>
      </c>
      <c r="F315" s="201">
        <v>40</v>
      </c>
      <c r="G315" s="201" t="s">
        <v>125</v>
      </c>
      <c r="H315" s="201">
        <v>1</v>
      </c>
      <c r="I315" s="201">
        <v>1</v>
      </c>
      <c r="J315" s="201">
        <v>300</v>
      </c>
      <c r="K315" s="201"/>
      <c r="L315" s="268" t="s">
        <v>295</v>
      </c>
      <c r="M315" s="201"/>
      <c r="N315" s="201"/>
      <c r="O315" s="201"/>
      <c r="P315" s="201"/>
      <c r="Q315" s="201" t="s">
        <v>253</v>
      </c>
      <c r="S315" s="192">
        <f>SUM(J311:J315)/100</f>
        <v>100</v>
      </c>
    </row>
    <row r="316" spans="1:19" s="270" customFormat="1" ht="18.95" customHeight="1">
      <c r="A316" s="275">
        <f t="shared" si="11"/>
        <v>313</v>
      </c>
      <c r="B316" s="275">
        <f>Sheet1!$B$2</f>
        <v>123</v>
      </c>
      <c r="C316" s="268">
        <v>6</v>
      </c>
      <c r="D316" s="268">
        <f t="shared" si="10"/>
        <v>6</v>
      </c>
      <c r="E316" s="268">
        <v>41</v>
      </c>
      <c r="F316" s="268">
        <v>50</v>
      </c>
      <c r="G316" s="268" t="s">
        <v>125</v>
      </c>
      <c r="H316" s="268">
        <v>2002</v>
      </c>
      <c r="I316" s="268">
        <v>1</v>
      </c>
      <c r="J316" s="268">
        <v>1000</v>
      </c>
      <c r="K316" s="268"/>
      <c r="L316" s="268" t="s">
        <v>268</v>
      </c>
      <c r="M316" s="268"/>
      <c r="N316" s="268"/>
      <c r="O316" s="268"/>
      <c r="P316" s="268"/>
      <c r="Q316" s="268" t="s">
        <v>251</v>
      </c>
      <c r="R316" s="192"/>
      <c r="S316" s="192"/>
    </row>
    <row r="317" spans="1:19" s="270" customFormat="1" ht="18.95" customHeight="1">
      <c r="A317" s="275">
        <f t="shared" si="11"/>
        <v>314</v>
      </c>
      <c r="B317" s="275">
        <f>Sheet1!$B$2</f>
        <v>123</v>
      </c>
      <c r="C317" s="268">
        <v>6</v>
      </c>
      <c r="D317" s="268">
        <f t="shared" si="10"/>
        <v>6</v>
      </c>
      <c r="E317" s="268">
        <v>41</v>
      </c>
      <c r="F317" s="268">
        <v>50</v>
      </c>
      <c r="G317" s="268" t="s">
        <v>125</v>
      </c>
      <c r="H317" s="268">
        <v>2003</v>
      </c>
      <c r="I317" s="268">
        <v>1</v>
      </c>
      <c r="J317" s="268">
        <v>1500</v>
      </c>
      <c r="K317" s="268"/>
      <c r="L317" s="268" t="s">
        <v>295</v>
      </c>
      <c r="M317" s="268"/>
      <c r="N317" s="268"/>
      <c r="O317" s="268"/>
      <c r="P317" s="268"/>
      <c r="Q317" s="268" t="s">
        <v>131</v>
      </c>
      <c r="R317" s="192"/>
      <c r="S317" s="192"/>
    </row>
    <row r="318" spans="1:19" s="270" customFormat="1">
      <c r="A318" s="275">
        <f t="shared" si="11"/>
        <v>315</v>
      </c>
      <c r="B318" s="275">
        <f>Sheet1!$B$2</f>
        <v>123</v>
      </c>
      <c r="C318" s="268">
        <v>6</v>
      </c>
      <c r="D318" s="268">
        <f t="shared" si="10"/>
        <v>6</v>
      </c>
      <c r="E318" s="268">
        <v>41</v>
      </c>
      <c r="F318" s="268">
        <v>50</v>
      </c>
      <c r="G318" s="268" t="s">
        <v>296</v>
      </c>
      <c r="H318" s="268">
        <v>500</v>
      </c>
      <c r="I318" s="268">
        <v>1</v>
      </c>
      <c r="J318" s="268">
        <v>7200</v>
      </c>
      <c r="K318" s="268"/>
      <c r="L318" s="268" t="s">
        <v>297</v>
      </c>
      <c r="M318" s="268"/>
      <c r="N318" s="268"/>
      <c r="O318" s="268"/>
      <c r="P318" s="268"/>
      <c r="Q318" s="268" t="s">
        <v>126</v>
      </c>
      <c r="R318" s="192"/>
      <c r="S318" s="192"/>
    </row>
    <row r="319" spans="1:19" s="270" customFormat="1" ht="18.95" customHeight="1">
      <c r="A319" s="275">
        <f t="shared" si="11"/>
        <v>316</v>
      </c>
      <c r="B319" s="275">
        <f>Sheet1!$B$2</f>
        <v>123</v>
      </c>
      <c r="C319" s="268">
        <v>6</v>
      </c>
      <c r="D319" s="268">
        <f t="shared" si="10"/>
        <v>6</v>
      </c>
      <c r="E319" s="268">
        <v>41</v>
      </c>
      <c r="F319" s="268">
        <v>50</v>
      </c>
      <c r="G319" s="268" t="s">
        <v>125</v>
      </c>
      <c r="H319" s="268">
        <v>1</v>
      </c>
      <c r="I319" s="268">
        <v>1</v>
      </c>
      <c r="J319" s="268">
        <v>300</v>
      </c>
      <c r="K319" s="268"/>
      <c r="L319" s="268" t="s">
        <v>268</v>
      </c>
      <c r="M319" s="268"/>
      <c r="N319" s="268"/>
      <c r="O319" s="268"/>
      <c r="P319" s="268"/>
      <c r="Q319" s="268" t="s">
        <v>256</v>
      </c>
      <c r="R319" s="192"/>
      <c r="S319" s="192">
        <f>SUM(J316:J319)/100</f>
        <v>100</v>
      </c>
    </row>
    <row r="320" spans="1:19" s="270" customFormat="1" ht="18" customHeight="1">
      <c r="A320" s="275">
        <f t="shared" si="11"/>
        <v>317</v>
      </c>
      <c r="B320" s="275">
        <f>Sheet1!$B$2</f>
        <v>123</v>
      </c>
      <c r="C320" s="201">
        <v>6</v>
      </c>
      <c r="D320" s="201">
        <f t="shared" si="10"/>
        <v>6</v>
      </c>
      <c r="E320" s="201">
        <v>51</v>
      </c>
      <c r="F320" s="201">
        <v>60</v>
      </c>
      <c r="G320" s="201" t="s">
        <v>125</v>
      </c>
      <c r="H320" s="201">
        <v>2002</v>
      </c>
      <c r="I320" s="201">
        <v>1</v>
      </c>
      <c r="J320" s="201">
        <v>500</v>
      </c>
      <c r="K320" s="201"/>
      <c r="L320" s="268" t="s">
        <v>298</v>
      </c>
      <c r="M320" s="201"/>
      <c r="N320" s="201"/>
      <c r="O320" s="201"/>
      <c r="P320" s="201"/>
      <c r="Q320" s="201" t="s">
        <v>251</v>
      </c>
      <c r="R320" s="192"/>
      <c r="S320" s="192"/>
    </row>
    <row r="321" spans="1:19" s="235" customFormat="1">
      <c r="A321" s="275">
        <f t="shared" si="11"/>
        <v>318</v>
      </c>
      <c r="B321" s="275">
        <f>Sheet1!$B$2</f>
        <v>123</v>
      </c>
      <c r="C321" s="201">
        <v>6</v>
      </c>
      <c r="D321" s="201">
        <f t="shared" si="10"/>
        <v>6</v>
      </c>
      <c r="E321" s="201">
        <v>51</v>
      </c>
      <c r="F321" s="201">
        <v>60</v>
      </c>
      <c r="G321" s="201" t="s">
        <v>125</v>
      </c>
      <c r="H321" s="201">
        <v>2003</v>
      </c>
      <c r="I321" s="201">
        <v>1</v>
      </c>
      <c r="J321" s="201">
        <v>2000</v>
      </c>
      <c r="K321" s="201"/>
      <c r="L321" s="268" t="s">
        <v>272</v>
      </c>
      <c r="M321" s="201"/>
      <c r="N321" s="201"/>
      <c r="O321" s="201"/>
      <c r="P321" s="201"/>
      <c r="Q321" s="201" t="s">
        <v>131</v>
      </c>
      <c r="R321" s="192"/>
      <c r="S321" s="192"/>
    </row>
    <row r="322" spans="1:19" s="235" customFormat="1">
      <c r="A322" s="275">
        <f t="shared" si="11"/>
        <v>319</v>
      </c>
      <c r="B322" s="275">
        <f>Sheet1!$B$2</f>
        <v>123</v>
      </c>
      <c r="C322" s="201">
        <v>6</v>
      </c>
      <c r="D322" s="201">
        <f t="shared" si="10"/>
        <v>6</v>
      </c>
      <c r="E322" s="201">
        <v>51</v>
      </c>
      <c r="F322" s="201">
        <v>60</v>
      </c>
      <c r="G322" s="201" t="s">
        <v>252</v>
      </c>
      <c r="H322" s="201">
        <v>500</v>
      </c>
      <c r="I322" s="201">
        <v>1</v>
      </c>
      <c r="J322" s="201">
        <v>7200</v>
      </c>
      <c r="K322" s="201"/>
      <c r="L322" s="268" t="s">
        <v>272</v>
      </c>
      <c r="M322" s="201"/>
      <c r="N322" s="201"/>
      <c r="O322" s="201"/>
      <c r="P322" s="201"/>
      <c r="Q322" s="201" t="s">
        <v>126</v>
      </c>
      <c r="R322" s="192"/>
      <c r="S322" s="192"/>
    </row>
    <row r="323" spans="1:19" s="235" customFormat="1" ht="18.95" customHeight="1">
      <c r="A323" s="275">
        <f t="shared" si="11"/>
        <v>320</v>
      </c>
      <c r="B323" s="275">
        <f>Sheet1!$B$2</f>
        <v>123</v>
      </c>
      <c r="C323" s="201">
        <v>6</v>
      </c>
      <c r="D323" s="201">
        <f t="shared" si="10"/>
        <v>6</v>
      </c>
      <c r="E323" s="201">
        <v>51</v>
      </c>
      <c r="F323" s="201">
        <v>60</v>
      </c>
      <c r="G323" s="201" t="s">
        <v>125</v>
      </c>
      <c r="H323" s="201">
        <v>1</v>
      </c>
      <c r="I323" s="201">
        <v>1</v>
      </c>
      <c r="J323" s="201">
        <v>300</v>
      </c>
      <c r="K323" s="201"/>
      <c r="L323" s="268" t="s">
        <v>272</v>
      </c>
      <c r="M323" s="201"/>
      <c r="N323" s="201"/>
      <c r="O323" s="201"/>
      <c r="P323" s="201"/>
      <c r="Q323" s="201" t="s">
        <v>253</v>
      </c>
      <c r="R323" s="192"/>
      <c r="S323" s="192">
        <f>SUM(J320:J323)/100</f>
        <v>100</v>
      </c>
    </row>
    <row r="324" spans="1:19" s="235" customFormat="1">
      <c r="A324" s="275">
        <f t="shared" si="11"/>
        <v>321</v>
      </c>
      <c r="B324" s="275">
        <f>Sheet1!$B$2</f>
        <v>123</v>
      </c>
      <c r="C324" s="268">
        <v>6</v>
      </c>
      <c r="D324" s="268">
        <f t="shared" si="10"/>
        <v>6</v>
      </c>
      <c r="E324" s="268">
        <v>61</v>
      </c>
      <c r="F324" s="268">
        <v>70</v>
      </c>
      <c r="G324" s="268" t="s">
        <v>125</v>
      </c>
      <c r="H324" s="268">
        <v>2003</v>
      </c>
      <c r="I324" s="268">
        <v>1</v>
      </c>
      <c r="J324" s="268">
        <v>2500</v>
      </c>
      <c r="K324" s="268"/>
      <c r="L324" s="268" t="s">
        <v>271</v>
      </c>
      <c r="M324" s="268"/>
      <c r="N324" s="268"/>
      <c r="O324" s="268"/>
      <c r="P324" s="268"/>
      <c r="Q324" s="268" t="s">
        <v>131</v>
      </c>
      <c r="R324" s="192"/>
      <c r="S324" s="192"/>
    </row>
    <row r="325" spans="1:19" s="235" customFormat="1" ht="18" customHeight="1">
      <c r="A325" s="275">
        <f t="shared" si="11"/>
        <v>322</v>
      </c>
      <c r="B325" s="275">
        <f>Sheet1!$B$2</f>
        <v>123</v>
      </c>
      <c r="C325" s="268">
        <v>6</v>
      </c>
      <c r="D325" s="268">
        <f t="shared" si="10"/>
        <v>6</v>
      </c>
      <c r="E325" s="268">
        <v>61</v>
      </c>
      <c r="F325" s="268">
        <v>70</v>
      </c>
      <c r="G325" s="268" t="s">
        <v>125</v>
      </c>
      <c r="H325" s="268">
        <v>2004</v>
      </c>
      <c r="I325" s="268">
        <v>1</v>
      </c>
      <c r="J325" s="268">
        <v>1000</v>
      </c>
      <c r="K325" s="268"/>
      <c r="L325" s="268" t="s">
        <v>271</v>
      </c>
      <c r="M325" s="268"/>
      <c r="N325" s="268"/>
      <c r="O325" s="268"/>
      <c r="P325" s="268"/>
      <c r="Q325" s="268" t="s">
        <v>132</v>
      </c>
      <c r="R325" s="192"/>
      <c r="S325" s="192"/>
    </row>
    <row r="326" spans="1:19" s="235" customFormat="1" ht="18" customHeight="1">
      <c r="A326" s="275">
        <f t="shared" si="11"/>
        <v>323</v>
      </c>
      <c r="B326" s="275">
        <f>Sheet1!$B$2</f>
        <v>123</v>
      </c>
      <c r="C326" s="268">
        <v>6</v>
      </c>
      <c r="D326" s="268">
        <f t="shared" si="10"/>
        <v>6</v>
      </c>
      <c r="E326" s="268">
        <v>61</v>
      </c>
      <c r="F326" s="268">
        <v>70</v>
      </c>
      <c r="G326" s="268" t="s">
        <v>299</v>
      </c>
      <c r="H326" s="268">
        <v>9032</v>
      </c>
      <c r="I326" s="268">
        <v>1</v>
      </c>
      <c r="J326" s="268">
        <v>0</v>
      </c>
      <c r="K326" s="268"/>
      <c r="L326" s="268" t="s">
        <v>271</v>
      </c>
      <c r="M326" s="268"/>
      <c r="N326" s="268" t="s">
        <v>271</v>
      </c>
      <c r="O326" s="268">
        <v>1</v>
      </c>
      <c r="P326" s="268">
        <v>2</v>
      </c>
      <c r="Q326" s="268" t="s">
        <v>366</v>
      </c>
      <c r="R326" s="192"/>
      <c r="S326" s="192"/>
    </row>
    <row r="327" spans="1:19" s="235" customFormat="1">
      <c r="A327" s="275">
        <f t="shared" si="11"/>
        <v>324</v>
      </c>
      <c r="B327" s="275">
        <f>Sheet1!$B$2</f>
        <v>123</v>
      </c>
      <c r="C327" s="268">
        <v>6</v>
      </c>
      <c r="D327" s="268">
        <f t="shared" si="10"/>
        <v>6</v>
      </c>
      <c r="E327" s="268">
        <v>61</v>
      </c>
      <c r="F327" s="268">
        <v>70</v>
      </c>
      <c r="G327" s="268" t="s">
        <v>300</v>
      </c>
      <c r="H327" s="268">
        <v>1000</v>
      </c>
      <c r="I327" s="268">
        <v>1</v>
      </c>
      <c r="J327" s="268">
        <v>5400</v>
      </c>
      <c r="K327" s="268"/>
      <c r="L327" s="268" t="s">
        <v>301</v>
      </c>
      <c r="M327" s="268"/>
      <c r="N327" s="268"/>
      <c r="O327" s="268"/>
      <c r="P327" s="268"/>
      <c r="Q327" s="268" t="s">
        <v>126</v>
      </c>
      <c r="R327" s="192"/>
      <c r="S327" s="192"/>
    </row>
    <row r="328" spans="1:19" s="235" customFormat="1">
      <c r="A328" s="275">
        <f t="shared" si="11"/>
        <v>325</v>
      </c>
      <c r="B328" s="275">
        <f>Sheet1!$B$2</f>
        <v>123</v>
      </c>
      <c r="C328" s="268">
        <v>6</v>
      </c>
      <c r="D328" s="268">
        <f t="shared" si="10"/>
        <v>6</v>
      </c>
      <c r="E328" s="268">
        <v>61</v>
      </c>
      <c r="F328" s="268">
        <v>70</v>
      </c>
      <c r="G328" s="268" t="s">
        <v>125</v>
      </c>
      <c r="H328" s="268">
        <v>1</v>
      </c>
      <c r="I328" s="268">
        <v>1</v>
      </c>
      <c r="J328" s="268">
        <v>500</v>
      </c>
      <c r="K328" s="268"/>
      <c r="L328" s="268" t="s">
        <v>302</v>
      </c>
      <c r="M328" s="268"/>
      <c r="N328" s="268"/>
      <c r="O328" s="268"/>
      <c r="P328" s="268"/>
      <c r="Q328" s="268" t="s">
        <v>256</v>
      </c>
      <c r="R328" s="192"/>
      <c r="S328" s="192"/>
    </row>
    <row r="329" spans="1:19" s="235" customFormat="1">
      <c r="A329" s="275">
        <f t="shared" si="11"/>
        <v>326</v>
      </c>
      <c r="B329" s="275">
        <f>Sheet1!$B$2</f>
        <v>123</v>
      </c>
      <c r="C329" s="268">
        <v>6</v>
      </c>
      <c r="D329" s="268">
        <f t="shared" si="10"/>
        <v>6</v>
      </c>
      <c r="E329" s="268">
        <v>61</v>
      </c>
      <c r="F329" s="268">
        <v>70</v>
      </c>
      <c r="G329" s="268" t="s">
        <v>125</v>
      </c>
      <c r="H329" s="268">
        <v>2</v>
      </c>
      <c r="I329" s="268">
        <v>1</v>
      </c>
      <c r="J329" s="268">
        <v>400</v>
      </c>
      <c r="K329" s="268"/>
      <c r="L329" s="268" t="s">
        <v>279</v>
      </c>
      <c r="M329" s="268"/>
      <c r="N329" s="268"/>
      <c r="O329" s="268"/>
      <c r="P329" s="268"/>
      <c r="Q329" s="268" t="s">
        <v>260</v>
      </c>
      <c r="R329" s="192"/>
      <c r="S329" s="192"/>
    </row>
    <row r="330" spans="1:19" s="235" customFormat="1">
      <c r="A330" s="275">
        <f t="shared" si="11"/>
        <v>327</v>
      </c>
      <c r="B330" s="275">
        <f>Sheet1!$B$2</f>
        <v>123</v>
      </c>
      <c r="C330" s="268">
        <v>6</v>
      </c>
      <c r="D330" s="268">
        <f t="shared" ref="D330:D393" si="12">C330</f>
        <v>6</v>
      </c>
      <c r="E330" s="268">
        <v>61</v>
      </c>
      <c r="F330" s="268">
        <v>70</v>
      </c>
      <c r="G330" s="268" t="s">
        <v>125</v>
      </c>
      <c r="H330" s="268">
        <v>3</v>
      </c>
      <c r="I330" s="268">
        <v>1</v>
      </c>
      <c r="J330" s="268">
        <v>200</v>
      </c>
      <c r="K330" s="268"/>
      <c r="L330" s="268" t="s">
        <v>250</v>
      </c>
      <c r="M330" s="268"/>
      <c r="N330" s="268"/>
      <c r="O330" s="268"/>
      <c r="P330" s="268"/>
      <c r="Q330" s="268" t="s">
        <v>133</v>
      </c>
      <c r="R330" s="192"/>
      <c r="S330" s="192">
        <f>SUM(J324:J330)/100</f>
        <v>100</v>
      </c>
    </row>
    <row r="331" spans="1:19" s="235" customFormat="1" ht="18.95" customHeight="1">
      <c r="A331" s="275">
        <f t="shared" si="11"/>
        <v>328</v>
      </c>
      <c r="B331" s="275">
        <f>Sheet1!$B$2</f>
        <v>123</v>
      </c>
      <c r="C331" s="201">
        <v>6</v>
      </c>
      <c r="D331" s="201">
        <f t="shared" si="12"/>
        <v>6</v>
      </c>
      <c r="E331" s="201">
        <v>71</v>
      </c>
      <c r="F331" s="201">
        <v>80</v>
      </c>
      <c r="G331" s="201" t="s">
        <v>125</v>
      </c>
      <c r="H331" s="201">
        <v>2003</v>
      </c>
      <c r="I331" s="201">
        <v>1</v>
      </c>
      <c r="J331" s="201">
        <v>3000</v>
      </c>
      <c r="K331" s="201"/>
      <c r="L331" s="268" t="s">
        <v>250</v>
      </c>
      <c r="M331" s="201"/>
      <c r="N331" s="201"/>
      <c r="O331" s="201"/>
      <c r="P331" s="201"/>
      <c r="Q331" s="201" t="s">
        <v>131</v>
      </c>
      <c r="R331" s="192"/>
      <c r="S331" s="192"/>
    </row>
    <row r="332" spans="1:19" s="235" customFormat="1" ht="18.95" customHeight="1">
      <c r="A332" s="275">
        <f t="shared" si="11"/>
        <v>329</v>
      </c>
      <c r="B332" s="275">
        <f>Sheet1!$B$2</f>
        <v>123</v>
      </c>
      <c r="C332" s="201">
        <v>6</v>
      </c>
      <c r="D332" s="201">
        <f t="shared" si="12"/>
        <v>6</v>
      </c>
      <c r="E332" s="201">
        <v>71</v>
      </c>
      <c r="F332" s="201">
        <v>80</v>
      </c>
      <c r="G332" s="201" t="s">
        <v>125</v>
      </c>
      <c r="H332" s="201">
        <v>2004</v>
      </c>
      <c r="I332" s="201">
        <v>1</v>
      </c>
      <c r="J332" s="201">
        <v>2100</v>
      </c>
      <c r="K332" s="201"/>
      <c r="L332" s="268" t="s">
        <v>303</v>
      </c>
      <c r="M332" s="201"/>
      <c r="N332" s="201"/>
      <c r="O332" s="201"/>
      <c r="P332" s="201"/>
      <c r="Q332" s="201" t="s">
        <v>132</v>
      </c>
      <c r="R332" s="192"/>
      <c r="S332" s="192"/>
    </row>
    <row r="333" spans="1:19" s="235" customFormat="1">
      <c r="A333" s="275">
        <f t="shared" si="11"/>
        <v>330</v>
      </c>
      <c r="B333" s="275">
        <f>Sheet1!$B$2</f>
        <v>123</v>
      </c>
      <c r="C333" s="201">
        <v>6</v>
      </c>
      <c r="D333" s="201">
        <f t="shared" si="12"/>
        <v>6</v>
      </c>
      <c r="E333" s="201">
        <v>71</v>
      </c>
      <c r="F333" s="201">
        <v>80</v>
      </c>
      <c r="G333" s="201" t="s">
        <v>257</v>
      </c>
      <c r="H333" s="201">
        <v>9032</v>
      </c>
      <c r="I333" s="201">
        <v>1</v>
      </c>
      <c r="J333" s="201">
        <v>0</v>
      </c>
      <c r="K333" s="201"/>
      <c r="L333" s="268" t="s">
        <v>304</v>
      </c>
      <c r="M333" s="201"/>
      <c r="N333" s="201" t="s">
        <v>43</v>
      </c>
      <c r="O333" s="201">
        <v>1</v>
      </c>
      <c r="P333" s="201">
        <v>2</v>
      </c>
      <c r="Q333" s="201" t="s">
        <v>366</v>
      </c>
      <c r="R333" s="192"/>
      <c r="S333" s="192"/>
    </row>
    <row r="334" spans="1:19" s="235" customFormat="1">
      <c r="A334" s="275">
        <f t="shared" si="11"/>
        <v>331</v>
      </c>
      <c r="B334" s="275">
        <f>Sheet1!$B$2</f>
        <v>123</v>
      </c>
      <c r="C334" s="201">
        <v>6</v>
      </c>
      <c r="D334" s="201">
        <f t="shared" si="12"/>
        <v>6</v>
      </c>
      <c r="E334" s="201">
        <v>71</v>
      </c>
      <c r="F334" s="201">
        <v>80</v>
      </c>
      <c r="G334" s="201" t="s">
        <v>252</v>
      </c>
      <c r="H334" s="201">
        <v>1000</v>
      </c>
      <c r="I334" s="201">
        <v>1</v>
      </c>
      <c r="J334" s="201">
        <v>3800</v>
      </c>
      <c r="K334" s="201"/>
      <c r="L334" s="268" t="s">
        <v>291</v>
      </c>
      <c r="M334" s="201"/>
      <c r="N334" s="201"/>
      <c r="O334" s="201"/>
      <c r="P334" s="201"/>
      <c r="Q334" s="201" t="s">
        <v>126</v>
      </c>
      <c r="R334" s="192"/>
      <c r="S334" s="192"/>
    </row>
    <row r="335" spans="1:19" s="235" customFormat="1" ht="18" customHeight="1">
      <c r="A335" s="275">
        <f t="shared" si="11"/>
        <v>332</v>
      </c>
      <c r="B335" s="275">
        <f>Sheet1!$B$2</f>
        <v>123</v>
      </c>
      <c r="C335" s="201">
        <v>6</v>
      </c>
      <c r="D335" s="201">
        <f t="shared" si="12"/>
        <v>6</v>
      </c>
      <c r="E335" s="201">
        <v>71</v>
      </c>
      <c r="F335" s="201">
        <v>80</v>
      </c>
      <c r="G335" s="201" t="s">
        <v>125</v>
      </c>
      <c r="H335" s="201">
        <v>1</v>
      </c>
      <c r="I335" s="201">
        <v>1</v>
      </c>
      <c r="J335" s="201">
        <v>500</v>
      </c>
      <c r="K335" s="201"/>
      <c r="L335" s="268" t="s">
        <v>268</v>
      </c>
      <c r="M335" s="201"/>
      <c r="N335" s="201"/>
      <c r="O335" s="201"/>
      <c r="P335" s="201"/>
      <c r="Q335" s="201" t="s">
        <v>253</v>
      </c>
      <c r="R335" s="192"/>
      <c r="S335" s="192"/>
    </row>
    <row r="336" spans="1:19">
      <c r="A336" s="275">
        <f t="shared" si="11"/>
        <v>333</v>
      </c>
      <c r="B336" s="275">
        <f>Sheet1!$B$2</f>
        <v>123</v>
      </c>
      <c r="C336" s="201">
        <v>6</v>
      </c>
      <c r="D336" s="201">
        <f t="shared" si="12"/>
        <v>6</v>
      </c>
      <c r="E336" s="201">
        <v>71</v>
      </c>
      <c r="F336" s="201">
        <v>80</v>
      </c>
      <c r="G336" s="201" t="s">
        <v>125</v>
      </c>
      <c r="H336" s="201">
        <v>2</v>
      </c>
      <c r="I336" s="201">
        <v>1</v>
      </c>
      <c r="J336" s="201">
        <v>400</v>
      </c>
      <c r="K336" s="201"/>
      <c r="L336" s="268" t="s">
        <v>268</v>
      </c>
      <c r="M336" s="201"/>
      <c r="N336" s="201"/>
      <c r="O336" s="201"/>
      <c r="P336" s="201"/>
      <c r="Q336" s="201" t="s">
        <v>258</v>
      </c>
    </row>
    <row r="337" spans="1:19">
      <c r="A337" s="275">
        <f t="shared" si="11"/>
        <v>334</v>
      </c>
      <c r="B337" s="275">
        <f>Sheet1!$B$2</f>
        <v>123</v>
      </c>
      <c r="C337" s="201">
        <v>6</v>
      </c>
      <c r="D337" s="201">
        <f t="shared" si="12"/>
        <v>6</v>
      </c>
      <c r="E337" s="201">
        <v>71</v>
      </c>
      <c r="F337" s="201">
        <v>80</v>
      </c>
      <c r="G337" s="201" t="s">
        <v>125</v>
      </c>
      <c r="H337" s="201">
        <v>3</v>
      </c>
      <c r="I337" s="201">
        <v>1</v>
      </c>
      <c r="J337" s="201">
        <v>200</v>
      </c>
      <c r="K337" s="201"/>
      <c r="L337" s="268" t="s">
        <v>268</v>
      </c>
      <c r="M337" s="201"/>
      <c r="N337" s="201"/>
      <c r="O337" s="201"/>
      <c r="P337" s="201"/>
      <c r="Q337" s="201" t="s">
        <v>133</v>
      </c>
      <c r="S337" s="192">
        <f>SUM(J331:J337)/100</f>
        <v>100</v>
      </c>
    </row>
    <row r="338" spans="1:19">
      <c r="A338" s="275">
        <f t="shared" si="11"/>
        <v>335</v>
      </c>
      <c r="B338" s="275">
        <f>Sheet1!$B$2</f>
        <v>123</v>
      </c>
      <c r="C338" s="268">
        <v>6</v>
      </c>
      <c r="D338" s="268">
        <f t="shared" si="12"/>
        <v>6</v>
      </c>
      <c r="E338" s="268">
        <v>81</v>
      </c>
      <c r="F338" s="268">
        <v>90</v>
      </c>
      <c r="G338" s="268" t="s">
        <v>125</v>
      </c>
      <c r="H338" s="268">
        <v>2003</v>
      </c>
      <c r="I338" s="268">
        <v>1</v>
      </c>
      <c r="J338" s="268">
        <v>3100</v>
      </c>
      <c r="K338" s="268"/>
      <c r="L338" s="268" t="s">
        <v>305</v>
      </c>
      <c r="M338" s="268"/>
      <c r="N338" s="268"/>
      <c r="O338" s="268"/>
      <c r="P338" s="268"/>
      <c r="Q338" s="268" t="s">
        <v>131</v>
      </c>
    </row>
    <row r="339" spans="1:19">
      <c r="A339" s="275">
        <f t="shared" si="11"/>
        <v>336</v>
      </c>
      <c r="B339" s="275">
        <f>Sheet1!$B$2</f>
        <v>123</v>
      </c>
      <c r="C339" s="268">
        <v>6</v>
      </c>
      <c r="D339" s="268">
        <f t="shared" si="12"/>
        <v>6</v>
      </c>
      <c r="E339" s="268">
        <v>81</v>
      </c>
      <c r="F339" s="268">
        <v>90</v>
      </c>
      <c r="G339" s="268" t="s">
        <v>125</v>
      </c>
      <c r="H339" s="268">
        <v>2004</v>
      </c>
      <c r="I339" s="268">
        <v>1</v>
      </c>
      <c r="J339" s="268">
        <v>3100</v>
      </c>
      <c r="K339" s="268"/>
      <c r="L339" s="268" t="s">
        <v>274</v>
      </c>
      <c r="M339" s="268"/>
      <c r="N339" s="268"/>
      <c r="O339" s="268"/>
      <c r="P339" s="268"/>
      <c r="Q339" s="268" t="s">
        <v>132</v>
      </c>
    </row>
    <row r="340" spans="1:19">
      <c r="A340" s="275">
        <f t="shared" si="11"/>
        <v>337</v>
      </c>
      <c r="B340" s="275">
        <f>Sheet1!$B$2</f>
        <v>123</v>
      </c>
      <c r="C340" s="268">
        <v>6</v>
      </c>
      <c r="D340" s="268">
        <f t="shared" si="12"/>
        <v>6</v>
      </c>
      <c r="E340" s="268">
        <v>81</v>
      </c>
      <c r="F340" s="268">
        <v>90</v>
      </c>
      <c r="G340" s="268" t="s">
        <v>306</v>
      </c>
      <c r="H340" s="268">
        <v>9032</v>
      </c>
      <c r="I340" s="268">
        <v>1</v>
      </c>
      <c r="J340" s="268">
        <v>0</v>
      </c>
      <c r="K340" s="268"/>
      <c r="L340" s="268" t="s">
        <v>274</v>
      </c>
      <c r="M340" s="268"/>
      <c r="N340" s="268" t="s">
        <v>274</v>
      </c>
      <c r="O340" s="268">
        <v>1</v>
      </c>
      <c r="P340" s="268">
        <v>2</v>
      </c>
      <c r="Q340" s="268" t="s">
        <v>366</v>
      </c>
    </row>
    <row r="341" spans="1:19" ht="18.95" customHeight="1">
      <c r="A341" s="275">
        <f t="shared" si="11"/>
        <v>338</v>
      </c>
      <c r="B341" s="275">
        <f>Sheet1!$B$2</f>
        <v>123</v>
      </c>
      <c r="C341" s="268">
        <v>6</v>
      </c>
      <c r="D341" s="268">
        <f t="shared" si="12"/>
        <v>6</v>
      </c>
      <c r="E341" s="268">
        <v>81</v>
      </c>
      <c r="F341" s="268">
        <v>90</v>
      </c>
      <c r="G341" s="268" t="s">
        <v>307</v>
      </c>
      <c r="H341" s="268">
        <v>1000</v>
      </c>
      <c r="I341" s="268">
        <v>1</v>
      </c>
      <c r="J341" s="268">
        <v>2700</v>
      </c>
      <c r="K341" s="268"/>
      <c r="L341" s="268" t="s">
        <v>274</v>
      </c>
      <c r="M341" s="268"/>
      <c r="N341" s="268"/>
      <c r="O341" s="268"/>
      <c r="P341" s="268"/>
      <c r="Q341" s="268" t="s">
        <v>126</v>
      </c>
    </row>
    <row r="342" spans="1:19">
      <c r="A342" s="275">
        <f t="shared" si="11"/>
        <v>339</v>
      </c>
      <c r="B342" s="275">
        <f>Sheet1!$B$2</f>
        <v>123</v>
      </c>
      <c r="C342" s="268">
        <v>6</v>
      </c>
      <c r="D342" s="268">
        <f t="shared" si="12"/>
        <v>6</v>
      </c>
      <c r="E342" s="268">
        <v>81</v>
      </c>
      <c r="F342" s="268">
        <v>90</v>
      </c>
      <c r="G342" s="268" t="s">
        <v>125</v>
      </c>
      <c r="H342" s="268">
        <v>1</v>
      </c>
      <c r="I342" s="268">
        <v>1</v>
      </c>
      <c r="J342" s="268">
        <v>500</v>
      </c>
      <c r="K342" s="268"/>
      <c r="L342" s="268" t="s">
        <v>274</v>
      </c>
      <c r="M342" s="268"/>
      <c r="N342" s="268"/>
      <c r="O342" s="268"/>
      <c r="P342" s="268"/>
      <c r="Q342" s="268" t="s">
        <v>256</v>
      </c>
    </row>
    <row r="343" spans="1:19" ht="18.95" customHeight="1">
      <c r="A343" s="275">
        <f t="shared" si="11"/>
        <v>340</v>
      </c>
      <c r="B343" s="275">
        <f>Sheet1!$B$2</f>
        <v>123</v>
      </c>
      <c r="C343" s="268">
        <v>6</v>
      </c>
      <c r="D343" s="268">
        <f t="shared" si="12"/>
        <v>6</v>
      </c>
      <c r="E343" s="268">
        <v>81</v>
      </c>
      <c r="F343" s="268">
        <v>90</v>
      </c>
      <c r="G343" s="268" t="s">
        <v>125</v>
      </c>
      <c r="H343" s="268">
        <v>2</v>
      </c>
      <c r="I343" s="268">
        <v>1</v>
      </c>
      <c r="J343" s="268">
        <v>400</v>
      </c>
      <c r="K343" s="268"/>
      <c r="L343" s="268" t="s">
        <v>308</v>
      </c>
      <c r="M343" s="268"/>
      <c r="N343" s="268"/>
      <c r="O343" s="268"/>
      <c r="P343" s="268"/>
      <c r="Q343" s="268" t="s">
        <v>260</v>
      </c>
    </row>
    <row r="344" spans="1:19" ht="18" customHeight="1">
      <c r="A344" s="275">
        <f t="shared" si="11"/>
        <v>341</v>
      </c>
      <c r="B344" s="275">
        <f>Sheet1!$B$2</f>
        <v>123</v>
      </c>
      <c r="C344" s="268">
        <v>6</v>
      </c>
      <c r="D344" s="268">
        <f t="shared" si="12"/>
        <v>6</v>
      </c>
      <c r="E344" s="268">
        <v>81</v>
      </c>
      <c r="F344" s="268">
        <v>90</v>
      </c>
      <c r="G344" s="268" t="s">
        <v>125</v>
      </c>
      <c r="H344" s="268">
        <v>3</v>
      </c>
      <c r="I344" s="268">
        <v>1</v>
      </c>
      <c r="J344" s="268">
        <v>200</v>
      </c>
      <c r="K344" s="268"/>
      <c r="L344" s="268" t="s">
        <v>309</v>
      </c>
      <c r="M344" s="268"/>
      <c r="N344" s="268"/>
      <c r="O344" s="268"/>
      <c r="P344" s="268"/>
      <c r="Q344" s="268" t="s">
        <v>133</v>
      </c>
      <c r="S344" s="192">
        <f>SUM(J338:J344)/100</f>
        <v>100</v>
      </c>
    </row>
    <row r="345" spans="1:19">
      <c r="A345" s="275">
        <f t="shared" si="11"/>
        <v>342</v>
      </c>
      <c r="B345" s="275">
        <f>Sheet1!$B$2</f>
        <v>123</v>
      </c>
      <c r="C345" s="201">
        <v>6</v>
      </c>
      <c r="D345" s="201">
        <f t="shared" si="12"/>
        <v>6</v>
      </c>
      <c r="E345" s="201">
        <v>91</v>
      </c>
      <c r="F345" s="201">
        <v>99</v>
      </c>
      <c r="G345" s="201" t="s">
        <v>125</v>
      </c>
      <c r="H345" s="201">
        <v>2003</v>
      </c>
      <c r="I345" s="201">
        <v>1</v>
      </c>
      <c r="J345" s="201">
        <v>3100</v>
      </c>
      <c r="K345" s="201"/>
      <c r="L345" s="268" t="s">
        <v>295</v>
      </c>
      <c r="M345" s="201"/>
      <c r="N345" s="201"/>
      <c r="O345" s="201"/>
      <c r="P345" s="201"/>
      <c r="Q345" s="201" t="s">
        <v>131</v>
      </c>
    </row>
    <row r="346" spans="1:19">
      <c r="A346" s="275">
        <f t="shared" si="11"/>
        <v>343</v>
      </c>
      <c r="B346" s="275">
        <f>Sheet1!$B$2</f>
        <v>123</v>
      </c>
      <c r="C346" s="201">
        <v>6</v>
      </c>
      <c r="D346" s="201">
        <f t="shared" si="12"/>
        <v>6</v>
      </c>
      <c r="E346" s="201">
        <v>91</v>
      </c>
      <c r="F346" s="201">
        <v>99</v>
      </c>
      <c r="G346" s="201" t="s">
        <v>125</v>
      </c>
      <c r="H346" s="201">
        <v>2004</v>
      </c>
      <c r="I346" s="201">
        <v>1</v>
      </c>
      <c r="J346" s="201">
        <v>4100</v>
      </c>
      <c r="K346" s="201"/>
      <c r="L346" s="268" t="s">
        <v>310</v>
      </c>
      <c r="M346" s="201"/>
      <c r="N346" s="201"/>
      <c r="O346" s="201"/>
      <c r="P346" s="201"/>
      <c r="Q346" s="201" t="s">
        <v>132</v>
      </c>
    </row>
    <row r="347" spans="1:19">
      <c r="A347" s="275">
        <f t="shared" si="11"/>
        <v>344</v>
      </c>
      <c r="B347" s="275">
        <f>Sheet1!$B$2</f>
        <v>123</v>
      </c>
      <c r="C347" s="201">
        <v>6</v>
      </c>
      <c r="D347" s="201">
        <f t="shared" si="12"/>
        <v>6</v>
      </c>
      <c r="E347" s="201">
        <v>91</v>
      </c>
      <c r="F347" s="201">
        <v>99</v>
      </c>
      <c r="G347" s="201" t="s">
        <v>257</v>
      </c>
      <c r="H347" s="201">
        <v>9032</v>
      </c>
      <c r="I347" s="201">
        <v>1</v>
      </c>
      <c r="J347" s="201">
        <v>0</v>
      </c>
      <c r="K347" s="201"/>
      <c r="L347" s="268" t="s">
        <v>268</v>
      </c>
      <c r="M347" s="201"/>
      <c r="N347" s="201" t="s">
        <v>43</v>
      </c>
      <c r="O347" s="201">
        <v>1</v>
      </c>
      <c r="P347" s="201">
        <v>2</v>
      </c>
      <c r="Q347" s="201" t="s">
        <v>366</v>
      </c>
    </row>
    <row r="348" spans="1:19">
      <c r="A348" s="275">
        <f t="shared" si="11"/>
        <v>345</v>
      </c>
      <c r="B348" s="275">
        <f>Sheet1!$B$2</f>
        <v>123</v>
      </c>
      <c r="C348" s="201">
        <v>6</v>
      </c>
      <c r="D348" s="201">
        <f t="shared" si="12"/>
        <v>6</v>
      </c>
      <c r="E348" s="201">
        <v>91</v>
      </c>
      <c r="F348" s="201">
        <v>99</v>
      </c>
      <c r="G348" s="201" t="s">
        <v>252</v>
      </c>
      <c r="H348" s="201">
        <v>1000</v>
      </c>
      <c r="I348" s="201">
        <v>1</v>
      </c>
      <c r="J348" s="201">
        <v>2200</v>
      </c>
      <c r="K348" s="201"/>
      <c r="L348" s="268" t="s">
        <v>311</v>
      </c>
      <c r="M348" s="201"/>
      <c r="N348" s="201"/>
      <c r="O348" s="201"/>
      <c r="P348" s="201"/>
      <c r="Q348" s="201" t="s">
        <v>126</v>
      </c>
    </row>
    <row r="349" spans="1:19" ht="18.95" customHeight="1">
      <c r="A349" s="275">
        <f t="shared" si="11"/>
        <v>346</v>
      </c>
      <c r="B349" s="275">
        <f>Sheet1!$B$2</f>
        <v>123</v>
      </c>
      <c r="C349" s="201">
        <v>6</v>
      </c>
      <c r="D349" s="201">
        <f t="shared" si="12"/>
        <v>6</v>
      </c>
      <c r="E349" s="201">
        <v>91</v>
      </c>
      <c r="F349" s="201">
        <v>99</v>
      </c>
      <c r="G349" s="201" t="s">
        <v>125</v>
      </c>
      <c r="H349" s="201">
        <v>2</v>
      </c>
      <c r="I349" s="201">
        <v>1</v>
      </c>
      <c r="J349" s="201">
        <v>300</v>
      </c>
      <c r="K349" s="201"/>
      <c r="L349" s="268" t="s">
        <v>250</v>
      </c>
      <c r="M349" s="201"/>
      <c r="N349" s="201"/>
      <c r="O349" s="201"/>
      <c r="P349" s="201"/>
      <c r="Q349" s="201" t="s">
        <v>258</v>
      </c>
    </row>
    <row r="350" spans="1:19" ht="18.95" customHeight="1">
      <c r="A350" s="275">
        <f t="shared" si="11"/>
        <v>347</v>
      </c>
      <c r="B350" s="275">
        <f>Sheet1!$B$2</f>
        <v>123</v>
      </c>
      <c r="C350" s="201">
        <v>6</v>
      </c>
      <c r="D350" s="201">
        <f t="shared" si="12"/>
        <v>6</v>
      </c>
      <c r="E350" s="201">
        <v>91</v>
      </c>
      <c r="F350" s="201">
        <v>99</v>
      </c>
      <c r="G350" s="201" t="s">
        <v>125</v>
      </c>
      <c r="H350" s="201">
        <v>3</v>
      </c>
      <c r="I350" s="201">
        <v>1</v>
      </c>
      <c r="J350" s="201">
        <v>300</v>
      </c>
      <c r="K350" s="201"/>
      <c r="L350" s="268" t="s">
        <v>272</v>
      </c>
      <c r="M350" s="201"/>
      <c r="N350" s="201"/>
      <c r="O350" s="201"/>
      <c r="P350" s="201"/>
      <c r="Q350" s="201" t="s">
        <v>133</v>
      </c>
      <c r="S350" s="192">
        <f>SUM(J345:J350)/100</f>
        <v>100</v>
      </c>
    </row>
    <row r="351" spans="1:19" ht="18" customHeight="1">
      <c r="A351" s="275">
        <f t="shared" si="11"/>
        <v>348</v>
      </c>
      <c r="B351" s="275">
        <f>Sheet1!$B$2</f>
        <v>123</v>
      </c>
      <c r="C351" s="268">
        <v>6</v>
      </c>
      <c r="D351" s="268">
        <f t="shared" si="12"/>
        <v>6</v>
      </c>
      <c r="E351" s="268">
        <v>100</v>
      </c>
      <c r="F351" s="268">
        <v>100</v>
      </c>
      <c r="G351" s="268" t="s">
        <v>125</v>
      </c>
      <c r="H351" s="268">
        <v>2003</v>
      </c>
      <c r="I351" s="268">
        <v>1</v>
      </c>
      <c r="J351" s="268">
        <v>3000</v>
      </c>
      <c r="K351" s="268"/>
      <c r="L351" s="268" t="s">
        <v>263</v>
      </c>
      <c r="M351" s="268"/>
      <c r="N351" s="268"/>
      <c r="O351" s="268"/>
      <c r="P351" s="268"/>
      <c r="Q351" s="268" t="s">
        <v>131</v>
      </c>
    </row>
    <row r="352" spans="1:19" ht="18" customHeight="1">
      <c r="A352" s="275">
        <f t="shared" si="11"/>
        <v>349</v>
      </c>
      <c r="B352" s="275">
        <f>Sheet1!$B$2</f>
        <v>123</v>
      </c>
      <c r="C352" s="268">
        <v>6</v>
      </c>
      <c r="D352" s="268">
        <f t="shared" si="12"/>
        <v>6</v>
      </c>
      <c r="E352" s="268">
        <v>100</v>
      </c>
      <c r="F352" s="268">
        <v>100</v>
      </c>
      <c r="G352" s="268" t="s">
        <v>125</v>
      </c>
      <c r="H352" s="268">
        <v>2004</v>
      </c>
      <c r="I352" s="268">
        <v>1</v>
      </c>
      <c r="J352" s="268">
        <v>5000</v>
      </c>
      <c r="K352" s="268"/>
      <c r="L352" s="268" t="s">
        <v>271</v>
      </c>
      <c r="M352" s="268"/>
      <c r="N352" s="268"/>
      <c r="O352" s="268"/>
      <c r="P352" s="268"/>
      <c r="Q352" s="268" t="s">
        <v>132</v>
      </c>
    </row>
    <row r="353" spans="1:19">
      <c r="A353" s="275">
        <f t="shared" si="11"/>
        <v>350</v>
      </c>
      <c r="B353" s="275">
        <f>Sheet1!$B$2</f>
        <v>123</v>
      </c>
      <c r="C353" s="268">
        <v>6</v>
      </c>
      <c r="D353" s="268">
        <f t="shared" si="12"/>
        <v>6</v>
      </c>
      <c r="E353" s="268">
        <v>100</v>
      </c>
      <c r="F353" s="268">
        <v>100</v>
      </c>
      <c r="G353" s="268" t="s">
        <v>257</v>
      </c>
      <c r="H353" s="268">
        <v>9032</v>
      </c>
      <c r="I353" s="268">
        <v>1</v>
      </c>
      <c r="J353" s="268">
        <v>50</v>
      </c>
      <c r="K353" s="268"/>
      <c r="L353" s="268" t="s">
        <v>312</v>
      </c>
      <c r="M353" s="268"/>
      <c r="N353" s="268" t="s">
        <v>43</v>
      </c>
      <c r="O353" s="268">
        <v>1</v>
      </c>
      <c r="P353" s="268">
        <v>2</v>
      </c>
      <c r="Q353" s="268" t="s">
        <v>366</v>
      </c>
    </row>
    <row r="354" spans="1:19" ht="18.95" customHeight="1">
      <c r="A354" s="275">
        <f t="shared" si="11"/>
        <v>351</v>
      </c>
      <c r="B354" s="275">
        <f>Sheet1!$B$2</f>
        <v>123</v>
      </c>
      <c r="C354" s="268">
        <v>6</v>
      </c>
      <c r="D354" s="268">
        <f t="shared" si="12"/>
        <v>6</v>
      </c>
      <c r="E354" s="268">
        <v>100</v>
      </c>
      <c r="F354" s="268">
        <v>100</v>
      </c>
      <c r="G354" s="268" t="s">
        <v>313</v>
      </c>
      <c r="H354" s="268">
        <v>1000</v>
      </c>
      <c r="I354" s="268">
        <v>1</v>
      </c>
      <c r="J354" s="268">
        <v>1000</v>
      </c>
      <c r="K354" s="268"/>
      <c r="L354" s="268" t="s">
        <v>263</v>
      </c>
      <c r="M354" s="268"/>
      <c r="N354" s="268"/>
      <c r="O354" s="268"/>
      <c r="P354" s="268"/>
      <c r="Q354" s="268" t="s">
        <v>126</v>
      </c>
    </row>
    <row r="355" spans="1:19" ht="18.95" customHeight="1">
      <c r="A355" s="275">
        <f t="shared" si="11"/>
        <v>352</v>
      </c>
      <c r="B355" s="275">
        <f>Sheet1!$B$2</f>
        <v>123</v>
      </c>
      <c r="C355" s="268">
        <v>6</v>
      </c>
      <c r="D355" s="268">
        <f t="shared" si="12"/>
        <v>6</v>
      </c>
      <c r="E355" s="268">
        <v>100</v>
      </c>
      <c r="F355" s="268">
        <v>100</v>
      </c>
      <c r="G355" s="268" t="s">
        <v>314</v>
      </c>
      <c r="H355" s="268">
        <v>207</v>
      </c>
      <c r="I355" s="268">
        <v>1</v>
      </c>
      <c r="J355" s="268">
        <v>100</v>
      </c>
      <c r="K355" s="268"/>
      <c r="L355" s="268" t="s">
        <v>315</v>
      </c>
      <c r="M355" s="268"/>
      <c r="N355" s="268"/>
      <c r="O355" s="268"/>
      <c r="P355" s="268"/>
      <c r="Q355" s="268" t="s">
        <v>261</v>
      </c>
    </row>
    <row r="356" spans="1:19">
      <c r="A356" s="275">
        <f t="shared" si="11"/>
        <v>353</v>
      </c>
      <c r="B356" s="275">
        <f>Sheet1!$B$2</f>
        <v>123</v>
      </c>
      <c r="C356" s="268">
        <v>6</v>
      </c>
      <c r="D356" s="268">
        <f t="shared" si="12"/>
        <v>6</v>
      </c>
      <c r="E356" s="268">
        <v>100</v>
      </c>
      <c r="F356" s="268">
        <v>100</v>
      </c>
      <c r="G356" s="268" t="s">
        <v>125</v>
      </c>
      <c r="H356" s="268">
        <v>2</v>
      </c>
      <c r="I356" s="268">
        <v>1</v>
      </c>
      <c r="J356" s="268">
        <v>500</v>
      </c>
      <c r="K356" s="268"/>
      <c r="L356" s="268" t="s">
        <v>291</v>
      </c>
      <c r="M356" s="268"/>
      <c r="N356" s="268"/>
      <c r="O356" s="268"/>
      <c r="P356" s="268"/>
      <c r="Q356" s="268" t="s">
        <v>260</v>
      </c>
    </row>
    <row r="357" spans="1:19">
      <c r="A357" s="275">
        <f t="shared" si="11"/>
        <v>354</v>
      </c>
      <c r="B357" s="275">
        <f>Sheet1!$B$2</f>
        <v>123</v>
      </c>
      <c r="C357" s="268">
        <v>6</v>
      </c>
      <c r="D357" s="268">
        <f t="shared" si="12"/>
        <v>6</v>
      </c>
      <c r="E357" s="268">
        <v>100</v>
      </c>
      <c r="F357" s="268">
        <v>100</v>
      </c>
      <c r="G357" s="268" t="s">
        <v>125</v>
      </c>
      <c r="H357" s="268">
        <v>3</v>
      </c>
      <c r="I357" s="268">
        <v>1</v>
      </c>
      <c r="J357" s="268">
        <v>350</v>
      </c>
      <c r="K357" s="268"/>
      <c r="L357" s="268" t="s">
        <v>316</v>
      </c>
      <c r="M357" s="268"/>
      <c r="N357" s="268"/>
      <c r="O357" s="268"/>
      <c r="P357" s="268"/>
      <c r="Q357" s="268" t="s">
        <v>133</v>
      </c>
      <c r="S357" s="192">
        <f>SUM(J351:J357)/100</f>
        <v>100</v>
      </c>
    </row>
    <row r="358" spans="1:19" s="274" customFormat="1">
      <c r="A358" s="276">
        <f>ROW()-3</f>
        <v>355</v>
      </c>
      <c r="B358" s="276">
        <f>Sheet1!$B$2</f>
        <v>123</v>
      </c>
      <c r="C358" s="276">
        <v>7</v>
      </c>
      <c r="D358" s="276">
        <f t="shared" si="12"/>
        <v>7</v>
      </c>
      <c r="E358" s="276">
        <v>1</v>
      </c>
      <c r="F358" s="276">
        <v>10</v>
      </c>
      <c r="G358" s="276" t="s">
        <v>125</v>
      </c>
      <c r="H358" s="276">
        <v>2001</v>
      </c>
      <c r="I358" s="276">
        <v>1</v>
      </c>
      <c r="J358" s="276">
        <v>1500</v>
      </c>
      <c r="K358" s="276"/>
      <c r="L358" s="268" t="s">
        <v>317</v>
      </c>
      <c r="M358" s="276"/>
      <c r="N358" s="276"/>
      <c r="O358" s="276"/>
      <c r="P358" s="276"/>
      <c r="Q358" s="114" t="s">
        <v>53</v>
      </c>
      <c r="S358" s="192"/>
    </row>
    <row r="359" spans="1:19">
      <c r="A359" s="276">
        <f t="shared" ref="A359:A416" si="13">ROW()-3</f>
        <v>356</v>
      </c>
      <c r="B359" s="276">
        <f>Sheet1!$B$2</f>
        <v>123</v>
      </c>
      <c r="C359" s="268">
        <v>7</v>
      </c>
      <c r="D359" s="268">
        <f t="shared" si="12"/>
        <v>7</v>
      </c>
      <c r="E359" s="268">
        <v>1</v>
      </c>
      <c r="F359" s="268">
        <v>10</v>
      </c>
      <c r="G359" s="268" t="s">
        <v>125</v>
      </c>
      <c r="H359" s="268">
        <v>2002</v>
      </c>
      <c r="I359" s="268">
        <v>1</v>
      </c>
      <c r="J359" s="268">
        <v>500</v>
      </c>
      <c r="K359" s="268"/>
      <c r="L359" s="268" t="s">
        <v>250</v>
      </c>
      <c r="M359" s="268"/>
      <c r="N359" s="268"/>
      <c r="O359" s="268"/>
      <c r="P359" s="268"/>
      <c r="Q359" s="268" t="s">
        <v>251</v>
      </c>
    </row>
    <row r="360" spans="1:19">
      <c r="A360" s="276">
        <f t="shared" si="13"/>
        <v>357</v>
      </c>
      <c r="B360" s="276">
        <f>Sheet1!$B$2</f>
        <v>123</v>
      </c>
      <c r="C360" s="268">
        <v>7</v>
      </c>
      <c r="D360" s="268">
        <f t="shared" si="12"/>
        <v>7</v>
      </c>
      <c r="E360" s="268">
        <v>1</v>
      </c>
      <c r="F360" s="268">
        <v>10</v>
      </c>
      <c r="G360" s="268" t="s">
        <v>216</v>
      </c>
      <c r="H360" s="268">
        <v>500</v>
      </c>
      <c r="I360" s="268">
        <v>1</v>
      </c>
      <c r="J360" s="268">
        <v>8000</v>
      </c>
      <c r="K360" s="268"/>
      <c r="L360" s="268" t="s">
        <v>318</v>
      </c>
      <c r="M360" s="268"/>
      <c r="N360" s="268"/>
      <c r="O360" s="268"/>
      <c r="P360" s="268"/>
      <c r="Q360" s="268" t="s">
        <v>126</v>
      </c>
      <c r="S360" s="192">
        <f>SUM(J358:J360)/100</f>
        <v>100</v>
      </c>
    </row>
    <row r="361" spans="1:19" ht="18.95" customHeight="1">
      <c r="A361" s="276">
        <f t="shared" si="13"/>
        <v>358</v>
      </c>
      <c r="B361" s="276">
        <f>Sheet1!$B$2</f>
        <v>123</v>
      </c>
      <c r="C361" s="201">
        <v>7</v>
      </c>
      <c r="D361" s="201">
        <f t="shared" si="12"/>
        <v>7</v>
      </c>
      <c r="E361" s="201">
        <v>11</v>
      </c>
      <c r="F361" s="201">
        <v>20</v>
      </c>
      <c r="G361" s="201" t="s">
        <v>125</v>
      </c>
      <c r="H361" s="201">
        <v>2001</v>
      </c>
      <c r="I361" s="201">
        <v>1</v>
      </c>
      <c r="J361" s="201">
        <v>1000</v>
      </c>
      <c r="K361" s="201"/>
      <c r="L361" s="268" t="s">
        <v>319</v>
      </c>
      <c r="M361" s="201"/>
      <c r="N361" s="201"/>
      <c r="O361" s="201"/>
      <c r="P361" s="201"/>
      <c r="Q361" s="113" t="s">
        <v>53</v>
      </c>
    </row>
    <row r="362" spans="1:19" ht="18" customHeight="1">
      <c r="A362" s="276">
        <f t="shared" si="13"/>
        <v>359</v>
      </c>
      <c r="B362" s="276">
        <f>Sheet1!$B$2</f>
        <v>123</v>
      </c>
      <c r="C362" s="201">
        <v>7</v>
      </c>
      <c r="D362" s="201">
        <f t="shared" si="12"/>
        <v>7</v>
      </c>
      <c r="E362" s="201">
        <v>11</v>
      </c>
      <c r="F362" s="201">
        <v>20</v>
      </c>
      <c r="G362" s="201" t="s">
        <v>125</v>
      </c>
      <c r="H362" s="201">
        <v>2002</v>
      </c>
      <c r="I362" s="201">
        <v>1</v>
      </c>
      <c r="J362" s="201">
        <v>1000</v>
      </c>
      <c r="K362" s="201"/>
      <c r="L362" s="268" t="s">
        <v>320</v>
      </c>
      <c r="M362" s="201"/>
      <c r="N362" s="201"/>
      <c r="O362" s="201"/>
      <c r="P362" s="201"/>
      <c r="Q362" s="201" t="s">
        <v>251</v>
      </c>
    </row>
    <row r="363" spans="1:19">
      <c r="A363" s="276">
        <f t="shared" si="13"/>
        <v>360</v>
      </c>
      <c r="B363" s="276">
        <f>Sheet1!$B$2</f>
        <v>123</v>
      </c>
      <c r="C363" s="201">
        <v>7</v>
      </c>
      <c r="D363" s="201">
        <f t="shared" si="12"/>
        <v>7</v>
      </c>
      <c r="E363" s="201">
        <v>11</v>
      </c>
      <c r="F363" s="201">
        <v>20</v>
      </c>
      <c r="G363" s="201" t="s">
        <v>252</v>
      </c>
      <c r="H363" s="201">
        <v>500</v>
      </c>
      <c r="I363" s="201">
        <v>1</v>
      </c>
      <c r="J363" s="201">
        <v>7700</v>
      </c>
      <c r="K363" s="201"/>
      <c r="L363" s="268" t="s">
        <v>271</v>
      </c>
      <c r="M363" s="201"/>
      <c r="N363" s="201"/>
      <c r="O363" s="201"/>
      <c r="P363" s="201"/>
      <c r="Q363" s="201" t="s">
        <v>126</v>
      </c>
    </row>
    <row r="364" spans="1:19">
      <c r="A364" s="276">
        <f t="shared" si="13"/>
        <v>361</v>
      </c>
      <c r="B364" s="276">
        <f>Sheet1!$B$2</f>
        <v>123</v>
      </c>
      <c r="C364" s="201">
        <v>7</v>
      </c>
      <c r="D364" s="201">
        <f t="shared" si="12"/>
        <v>7</v>
      </c>
      <c r="E364" s="201">
        <v>11</v>
      </c>
      <c r="F364" s="201">
        <v>20</v>
      </c>
      <c r="G364" s="201" t="s">
        <v>125</v>
      </c>
      <c r="H364" s="201">
        <v>1</v>
      </c>
      <c r="I364" s="201">
        <v>1</v>
      </c>
      <c r="J364" s="201">
        <v>300</v>
      </c>
      <c r="K364" s="201"/>
      <c r="L364" s="268" t="s">
        <v>250</v>
      </c>
      <c r="M364" s="201"/>
      <c r="N364" s="201"/>
      <c r="O364" s="201"/>
      <c r="P364" s="201"/>
      <c r="Q364" s="201" t="s">
        <v>253</v>
      </c>
      <c r="S364" s="192">
        <f>SUM(J361:J364)/100</f>
        <v>100</v>
      </c>
    </row>
    <row r="365" spans="1:19">
      <c r="A365" s="276">
        <f t="shared" si="13"/>
        <v>362</v>
      </c>
      <c r="B365" s="276">
        <f>Sheet1!$B$2</f>
        <v>123</v>
      </c>
      <c r="C365" s="268">
        <v>7</v>
      </c>
      <c r="D365" s="268">
        <f t="shared" si="12"/>
        <v>7</v>
      </c>
      <c r="E365" s="268">
        <v>21</v>
      </c>
      <c r="F365" s="268">
        <v>30</v>
      </c>
      <c r="G365" s="268" t="s">
        <v>125</v>
      </c>
      <c r="H365" s="268">
        <v>2001</v>
      </c>
      <c r="I365" s="268">
        <v>1</v>
      </c>
      <c r="J365" s="268">
        <v>500</v>
      </c>
      <c r="K365" s="268"/>
      <c r="L365" s="268" t="s">
        <v>250</v>
      </c>
      <c r="M365" s="268"/>
      <c r="N365" s="268"/>
      <c r="O365" s="268"/>
      <c r="P365" s="268"/>
      <c r="Q365" s="112" t="s">
        <v>53</v>
      </c>
    </row>
    <row r="366" spans="1:19">
      <c r="A366" s="276">
        <f t="shared" si="13"/>
        <v>363</v>
      </c>
      <c r="B366" s="276">
        <f>Sheet1!$B$2</f>
        <v>123</v>
      </c>
      <c r="C366" s="268">
        <v>7</v>
      </c>
      <c r="D366" s="268">
        <f t="shared" si="12"/>
        <v>7</v>
      </c>
      <c r="E366" s="268">
        <v>21</v>
      </c>
      <c r="F366" s="268">
        <v>30</v>
      </c>
      <c r="G366" s="268" t="s">
        <v>125</v>
      </c>
      <c r="H366" s="268">
        <v>2002</v>
      </c>
      <c r="I366" s="268">
        <v>1</v>
      </c>
      <c r="J366" s="268">
        <v>1500</v>
      </c>
      <c r="K366" s="268"/>
      <c r="L366" s="268" t="s">
        <v>250</v>
      </c>
      <c r="M366" s="268"/>
      <c r="N366" s="268"/>
      <c r="O366" s="268"/>
      <c r="P366" s="268"/>
      <c r="Q366" s="268" t="s">
        <v>251</v>
      </c>
    </row>
    <row r="367" spans="1:19" ht="18.95" customHeight="1">
      <c r="A367" s="276">
        <f t="shared" si="13"/>
        <v>364</v>
      </c>
      <c r="B367" s="276">
        <f>Sheet1!$B$2</f>
        <v>123</v>
      </c>
      <c r="C367" s="268">
        <v>7</v>
      </c>
      <c r="D367" s="268">
        <f t="shared" si="12"/>
        <v>7</v>
      </c>
      <c r="E367" s="268">
        <v>21</v>
      </c>
      <c r="F367" s="268">
        <v>30</v>
      </c>
      <c r="G367" s="268" t="s">
        <v>125</v>
      </c>
      <c r="H367" s="268">
        <v>2003</v>
      </c>
      <c r="I367" s="268">
        <v>1</v>
      </c>
      <c r="J367" s="268">
        <v>500</v>
      </c>
      <c r="K367" s="268"/>
      <c r="L367" s="268" t="s">
        <v>321</v>
      </c>
      <c r="M367" s="268"/>
      <c r="N367" s="268"/>
      <c r="O367" s="268"/>
      <c r="P367" s="268"/>
      <c r="Q367" s="268" t="s">
        <v>131</v>
      </c>
    </row>
    <row r="368" spans="1:19" ht="18" customHeight="1">
      <c r="A368" s="276">
        <f t="shared" si="13"/>
        <v>365</v>
      </c>
      <c r="B368" s="276">
        <f>Sheet1!$B$2</f>
        <v>123</v>
      </c>
      <c r="C368" s="268">
        <v>7</v>
      </c>
      <c r="D368" s="268">
        <f t="shared" si="12"/>
        <v>7</v>
      </c>
      <c r="E368" s="268">
        <v>21</v>
      </c>
      <c r="F368" s="268">
        <v>30</v>
      </c>
      <c r="G368" s="268" t="s">
        <v>322</v>
      </c>
      <c r="H368" s="268">
        <v>500</v>
      </c>
      <c r="I368" s="268">
        <v>1</v>
      </c>
      <c r="J368" s="268">
        <v>7200</v>
      </c>
      <c r="K368" s="268"/>
      <c r="L368" s="268" t="s">
        <v>295</v>
      </c>
      <c r="M368" s="268"/>
      <c r="N368" s="268"/>
      <c r="O368" s="268"/>
      <c r="P368" s="268"/>
      <c r="Q368" s="268" t="s">
        <v>126</v>
      </c>
    </row>
    <row r="369" spans="1:19" ht="18.95" customHeight="1">
      <c r="A369" s="276">
        <f t="shared" si="13"/>
        <v>366</v>
      </c>
      <c r="B369" s="276">
        <f>Sheet1!$B$2</f>
        <v>123</v>
      </c>
      <c r="C369" s="268">
        <v>7</v>
      </c>
      <c r="D369" s="268">
        <f t="shared" si="12"/>
        <v>7</v>
      </c>
      <c r="E369" s="268">
        <v>21</v>
      </c>
      <c r="F369" s="268">
        <v>30</v>
      </c>
      <c r="G369" s="268" t="s">
        <v>125</v>
      </c>
      <c r="H369" s="268">
        <v>1</v>
      </c>
      <c r="I369" s="268">
        <v>1</v>
      </c>
      <c r="J369" s="268">
        <v>300</v>
      </c>
      <c r="K369" s="268"/>
      <c r="L369" s="268" t="s">
        <v>323</v>
      </c>
      <c r="M369" s="268"/>
      <c r="N369" s="268"/>
      <c r="O369" s="268"/>
      <c r="P369" s="268"/>
      <c r="Q369" s="268" t="s">
        <v>256</v>
      </c>
      <c r="S369" s="192">
        <f>SUM(J365:J369)/100</f>
        <v>100</v>
      </c>
    </row>
    <row r="370" spans="1:19">
      <c r="A370" s="276">
        <f t="shared" si="13"/>
        <v>367</v>
      </c>
      <c r="B370" s="276">
        <f>Sheet1!$B$2</f>
        <v>123</v>
      </c>
      <c r="C370" s="201">
        <v>7</v>
      </c>
      <c r="D370" s="201">
        <f t="shared" si="12"/>
        <v>7</v>
      </c>
      <c r="E370" s="201">
        <v>31</v>
      </c>
      <c r="F370" s="201">
        <v>40</v>
      </c>
      <c r="G370" s="201" t="s">
        <v>125</v>
      </c>
      <c r="H370" s="201">
        <v>2001</v>
      </c>
      <c r="I370" s="201">
        <v>1</v>
      </c>
      <c r="J370" s="201">
        <v>500</v>
      </c>
      <c r="K370" s="201"/>
      <c r="L370" s="268" t="s">
        <v>266</v>
      </c>
      <c r="M370" s="201"/>
      <c r="N370" s="201"/>
      <c r="O370" s="201"/>
      <c r="P370" s="201"/>
      <c r="Q370" s="113" t="s">
        <v>53</v>
      </c>
    </row>
    <row r="371" spans="1:19">
      <c r="A371" s="276">
        <f t="shared" si="13"/>
        <v>368</v>
      </c>
      <c r="B371" s="276">
        <f>Sheet1!$B$2</f>
        <v>123</v>
      </c>
      <c r="C371" s="201">
        <v>7</v>
      </c>
      <c r="D371" s="201">
        <f t="shared" si="12"/>
        <v>7</v>
      </c>
      <c r="E371" s="201">
        <v>31</v>
      </c>
      <c r="F371" s="201">
        <v>40</v>
      </c>
      <c r="G371" s="201" t="s">
        <v>125</v>
      </c>
      <c r="H371" s="201">
        <v>2002</v>
      </c>
      <c r="I371" s="201">
        <v>1</v>
      </c>
      <c r="J371" s="201">
        <v>1000</v>
      </c>
      <c r="K371" s="201"/>
      <c r="L371" s="268" t="s">
        <v>324</v>
      </c>
      <c r="M371" s="201"/>
      <c r="N371" s="201"/>
      <c r="O371" s="201"/>
      <c r="P371" s="201"/>
      <c r="Q371" s="201" t="s">
        <v>251</v>
      </c>
    </row>
    <row r="372" spans="1:19">
      <c r="A372" s="276">
        <f t="shared" si="13"/>
        <v>369</v>
      </c>
      <c r="B372" s="276">
        <f>Sheet1!$B$2</f>
        <v>123</v>
      </c>
      <c r="C372" s="201">
        <v>7</v>
      </c>
      <c r="D372" s="201">
        <f t="shared" si="12"/>
        <v>7</v>
      </c>
      <c r="E372" s="201">
        <v>31</v>
      </c>
      <c r="F372" s="201">
        <v>40</v>
      </c>
      <c r="G372" s="201" t="s">
        <v>125</v>
      </c>
      <c r="H372" s="201">
        <v>2003</v>
      </c>
      <c r="I372" s="201">
        <v>1</v>
      </c>
      <c r="J372" s="201">
        <v>1000</v>
      </c>
      <c r="K372" s="201"/>
      <c r="L372" s="268" t="s">
        <v>268</v>
      </c>
      <c r="M372" s="201"/>
      <c r="N372" s="201"/>
      <c r="O372" s="201"/>
      <c r="P372" s="201"/>
      <c r="Q372" s="201" t="s">
        <v>131</v>
      </c>
    </row>
    <row r="373" spans="1:19" ht="18.95" customHeight="1">
      <c r="A373" s="276">
        <f t="shared" si="13"/>
        <v>370</v>
      </c>
      <c r="B373" s="276">
        <f>Sheet1!$B$2</f>
        <v>123</v>
      </c>
      <c r="C373" s="201">
        <v>7</v>
      </c>
      <c r="D373" s="201">
        <f t="shared" si="12"/>
        <v>7</v>
      </c>
      <c r="E373" s="201">
        <v>31</v>
      </c>
      <c r="F373" s="201">
        <v>40</v>
      </c>
      <c r="G373" s="201" t="s">
        <v>252</v>
      </c>
      <c r="H373" s="201">
        <v>500</v>
      </c>
      <c r="I373" s="201">
        <v>1</v>
      </c>
      <c r="J373" s="201">
        <v>7200</v>
      </c>
      <c r="K373" s="201"/>
      <c r="L373" s="268" t="s">
        <v>262</v>
      </c>
      <c r="M373" s="201"/>
      <c r="N373" s="201"/>
      <c r="O373" s="201"/>
      <c r="P373" s="201"/>
      <c r="Q373" s="201" t="s">
        <v>126</v>
      </c>
    </row>
    <row r="374" spans="1:19" ht="18" customHeight="1">
      <c r="A374" s="276">
        <f t="shared" si="13"/>
        <v>371</v>
      </c>
      <c r="B374" s="276">
        <f>Sheet1!$B$2</f>
        <v>123</v>
      </c>
      <c r="C374" s="201">
        <v>7</v>
      </c>
      <c r="D374" s="201">
        <f t="shared" si="12"/>
        <v>7</v>
      </c>
      <c r="E374" s="201">
        <v>31</v>
      </c>
      <c r="F374" s="201">
        <v>40</v>
      </c>
      <c r="G374" s="201" t="s">
        <v>125</v>
      </c>
      <c r="H374" s="201">
        <v>1</v>
      </c>
      <c r="I374" s="201">
        <v>1</v>
      </c>
      <c r="J374" s="201">
        <v>300</v>
      </c>
      <c r="K374" s="201"/>
      <c r="L374" s="268" t="s">
        <v>325</v>
      </c>
      <c r="M374" s="201"/>
      <c r="N374" s="201"/>
      <c r="O374" s="201"/>
      <c r="P374" s="201"/>
      <c r="Q374" s="201" t="s">
        <v>253</v>
      </c>
      <c r="S374" s="192">
        <f>SUM(J370:J374)/100</f>
        <v>100</v>
      </c>
    </row>
    <row r="375" spans="1:19" s="270" customFormat="1" ht="18.95" customHeight="1">
      <c r="A375" s="276">
        <f t="shared" si="13"/>
        <v>372</v>
      </c>
      <c r="B375" s="276">
        <f>Sheet1!$B$2</f>
        <v>123</v>
      </c>
      <c r="C375" s="268">
        <v>7</v>
      </c>
      <c r="D375" s="268">
        <f t="shared" si="12"/>
        <v>7</v>
      </c>
      <c r="E375" s="268">
        <v>41</v>
      </c>
      <c r="F375" s="268">
        <v>50</v>
      </c>
      <c r="G375" s="268" t="s">
        <v>125</v>
      </c>
      <c r="H375" s="268">
        <v>2002</v>
      </c>
      <c r="I375" s="268">
        <v>1</v>
      </c>
      <c r="J375" s="268">
        <v>1000</v>
      </c>
      <c r="K375" s="268"/>
      <c r="L375" s="268" t="s">
        <v>317</v>
      </c>
      <c r="M375" s="268"/>
      <c r="N375" s="268"/>
      <c r="O375" s="268"/>
      <c r="P375" s="268"/>
      <c r="Q375" s="268" t="s">
        <v>251</v>
      </c>
      <c r="R375" s="192"/>
      <c r="S375" s="192"/>
    </row>
    <row r="376" spans="1:19" s="270" customFormat="1" ht="18.95" customHeight="1">
      <c r="A376" s="276">
        <f t="shared" si="13"/>
        <v>373</v>
      </c>
      <c r="B376" s="276">
        <f>Sheet1!$B$2</f>
        <v>123</v>
      </c>
      <c r="C376" s="268">
        <v>7</v>
      </c>
      <c r="D376" s="268">
        <f t="shared" si="12"/>
        <v>7</v>
      </c>
      <c r="E376" s="268">
        <v>41</v>
      </c>
      <c r="F376" s="268">
        <v>50</v>
      </c>
      <c r="G376" s="268" t="s">
        <v>125</v>
      </c>
      <c r="H376" s="268">
        <v>2003</v>
      </c>
      <c r="I376" s="268">
        <v>1</v>
      </c>
      <c r="J376" s="268">
        <v>1500</v>
      </c>
      <c r="K376" s="268"/>
      <c r="L376" s="268" t="s">
        <v>326</v>
      </c>
      <c r="M376" s="268"/>
      <c r="N376" s="268"/>
      <c r="O376" s="268"/>
      <c r="P376" s="268"/>
      <c r="Q376" s="268" t="s">
        <v>131</v>
      </c>
      <c r="R376" s="192"/>
      <c r="S376" s="192"/>
    </row>
    <row r="377" spans="1:19" s="270" customFormat="1">
      <c r="A377" s="276">
        <f t="shared" si="13"/>
        <v>374</v>
      </c>
      <c r="B377" s="276">
        <f>Sheet1!$B$2</f>
        <v>123</v>
      </c>
      <c r="C377" s="268">
        <v>7</v>
      </c>
      <c r="D377" s="268">
        <f t="shared" si="12"/>
        <v>7</v>
      </c>
      <c r="E377" s="268">
        <v>41</v>
      </c>
      <c r="F377" s="268">
        <v>50</v>
      </c>
      <c r="G377" s="268" t="s">
        <v>327</v>
      </c>
      <c r="H377" s="268">
        <v>500</v>
      </c>
      <c r="I377" s="268">
        <v>1</v>
      </c>
      <c r="J377" s="268">
        <v>7200</v>
      </c>
      <c r="K377" s="268"/>
      <c r="L377" s="268" t="s">
        <v>295</v>
      </c>
      <c r="M377" s="268"/>
      <c r="N377" s="268"/>
      <c r="O377" s="268"/>
      <c r="P377" s="268"/>
      <c r="Q377" s="268" t="s">
        <v>126</v>
      </c>
      <c r="R377" s="192"/>
      <c r="S377" s="192"/>
    </row>
    <row r="378" spans="1:19" s="270" customFormat="1" ht="18.95" customHeight="1">
      <c r="A378" s="276">
        <f t="shared" si="13"/>
        <v>375</v>
      </c>
      <c r="B378" s="276">
        <f>Sheet1!$B$2</f>
        <v>123</v>
      </c>
      <c r="C378" s="268">
        <v>7</v>
      </c>
      <c r="D378" s="268">
        <f t="shared" si="12"/>
        <v>7</v>
      </c>
      <c r="E378" s="268">
        <v>41</v>
      </c>
      <c r="F378" s="268">
        <v>50</v>
      </c>
      <c r="G378" s="268" t="s">
        <v>125</v>
      </c>
      <c r="H378" s="268">
        <v>1</v>
      </c>
      <c r="I378" s="268">
        <v>1</v>
      </c>
      <c r="J378" s="268">
        <v>300</v>
      </c>
      <c r="K378" s="268"/>
      <c r="L378" s="268" t="s">
        <v>328</v>
      </c>
      <c r="M378" s="268"/>
      <c r="N378" s="268"/>
      <c r="O378" s="268"/>
      <c r="P378" s="268"/>
      <c r="Q378" s="268" t="s">
        <v>256</v>
      </c>
      <c r="R378" s="192"/>
      <c r="S378" s="192">
        <f>SUM(J375:J378)/100</f>
        <v>100</v>
      </c>
    </row>
    <row r="379" spans="1:19" s="270" customFormat="1" ht="18" customHeight="1">
      <c r="A379" s="276">
        <f t="shared" si="13"/>
        <v>376</v>
      </c>
      <c r="B379" s="276">
        <f>Sheet1!$B$2</f>
        <v>123</v>
      </c>
      <c r="C379" s="201">
        <v>7</v>
      </c>
      <c r="D379" s="201">
        <f t="shared" si="12"/>
        <v>7</v>
      </c>
      <c r="E379" s="201">
        <v>51</v>
      </c>
      <c r="F379" s="201">
        <v>60</v>
      </c>
      <c r="G379" s="201" t="s">
        <v>125</v>
      </c>
      <c r="H379" s="201">
        <v>2002</v>
      </c>
      <c r="I379" s="201">
        <v>1</v>
      </c>
      <c r="J379" s="201">
        <v>500</v>
      </c>
      <c r="K379" s="201"/>
      <c r="L379" s="268" t="s">
        <v>295</v>
      </c>
      <c r="M379" s="201"/>
      <c r="N379" s="201"/>
      <c r="O379" s="201"/>
      <c r="P379" s="201"/>
      <c r="Q379" s="201" t="s">
        <v>251</v>
      </c>
      <c r="R379" s="192"/>
      <c r="S379" s="192"/>
    </row>
    <row r="380" spans="1:19" s="235" customFormat="1">
      <c r="A380" s="276">
        <f t="shared" si="13"/>
        <v>377</v>
      </c>
      <c r="B380" s="276">
        <f>Sheet1!$B$2</f>
        <v>123</v>
      </c>
      <c r="C380" s="201">
        <v>7</v>
      </c>
      <c r="D380" s="201">
        <f t="shared" si="12"/>
        <v>7</v>
      </c>
      <c r="E380" s="201">
        <v>51</v>
      </c>
      <c r="F380" s="201">
        <v>60</v>
      </c>
      <c r="G380" s="201" t="s">
        <v>125</v>
      </c>
      <c r="H380" s="201">
        <v>2003</v>
      </c>
      <c r="I380" s="201">
        <v>1</v>
      </c>
      <c r="J380" s="201">
        <v>2000</v>
      </c>
      <c r="K380" s="201"/>
      <c r="L380" s="268" t="s">
        <v>329</v>
      </c>
      <c r="M380" s="201"/>
      <c r="N380" s="201"/>
      <c r="O380" s="201"/>
      <c r="P380" s="201"/>
      <c r="Q380" s="201" t="s">
        <v>131</v>
      </c>
      <c r="R380" s="192"/>
      <c r="S380" s="192"/>
    </row>
    <row r="381" spans="1:19" s="235" customFormat="1">
      <c r="A381" s="276">
        <f t="shared" si="13"/>
        <v>378</v>
      </c>
      <c r="B381" s="276">
        <f>Sheet1!$B$2</f>
        <v>123</v>
      </c>
      <c r="C381" s="201">
        <v>7</v>
      </c>
      <c r="D381" s="201">
        <f t="shared" si="12"/>
        <v>7</v>
      </c>
      <c r="E381" s="201">
        <v>51</v>
      </c>
      <c r="F381" s="201">
        <v>60</v>
      </c>
      <c r="G381" s="201" t="s">
        <v>252</v>
      </c>
      <c r="H381" s="201">
        <v>500</v>
      </c>
      <c r="I381" s="201">
        <v>1</v>
      </c>
      <c r="J381" s="201">
        <v>7200</v>
      </c>
      <c r="K381" s="201"/>
      <c r="L381" s="268" t="s">
        <v>250</v>
      </c>
      <c r="M381" s="201"/>
      <c r="N381" s="201"/>
      <c r="O381" s="201"/>
      <c r="P381" s="201"/>
      <c r="Q381" s="201" t="s">
        <v>126</v>
      </c>
      <c r="R381" s="192"/>
      <c r="S381" s="192"/>
    </row>
    <row r="382" spans="1:19" s="235" customFormat="1" ht="18.95" customHeight="1">
      <c r="A382" s="276">
        <f t="shared" si="13"/>
        <v>379</v>
      </c>
      <c r="B382" s="276">
        <f>Sheet1!$B$2</f>
        <v>123</v>
      </c>
      <c r="C382" s="201">
        <v>7</v>
      </c>
      <c r="D382" s="201">
        <f t="shared" si="12"/>
        <v>7</v>
      </c>
      <c r="E382" s="201">
        <v>51</v>
      </c>
      <c r="F382" s="201">
        <v>60</v>
      </c>
      <c r="G382" s="201" t="s">
        <v>125</v>
      </c>
      <c r="H382" s="201">
        <v>1</v>
      </c>
      <c r="I382" s="201">
        <v>1</v>
      </c>
      <c r="J382" s="201">
        <v>300</v>
      </c>
      <c r="K382" s="201"/>
      <c r="L382" s="268" t="s">
        <v>295</v>
      </c>
      <c r="M382" s="201"/>
      <c r="N382" s="201"/>
      <c r="O382" s="201"/>
      <c r="P382" s="201"/>
      <c r="Q382" s="201" t="s">
        <v>253</v>
      </c>
      <c r="R382" s="192"/>
      <c r="S382" s="192">
        <f>SUM(J379:J382)/100</f>
        <v>100</v>
      </c>
    </row>
    <row r="383" spans="1:19" s="235" customFormat="1">
      <c r="A383" s="276">
        <f t="shared" si="13"/>
        <v>380</v>
      </c>
      <c r="B383" s="276">
        <f>Sheet1!$B$2</f>
        <v>123</v>
      </c>
      <c r="C383" s="268">
        <v>7</v>
      </c>
      <c r="D383" s="268">
        <f t="shared" si="12"/>
        <v>7</v>
      </c>
      <c r="E383" s="268">
        <v>61</v>
      </c>
      <c r="F383" s="268">
        <v>70</v>
      </c>
      <c r="G383" s="268" t="s">
        <v>125</v>
      </c>
      <c r="H383" s="268">
        <v>2003</v>
      </c>
      <c r="I383" s="268">
        <v>1</v>
      </c>
      <c r="J383" s="268">
        <v>2500</v>
      </c>
      <c r="K383" s="268"/>
      <c r="L383" s="268" t="s">
        <v>268</v>
      </c>
      <c r="M383" s="268"/>
      <c r="N383" s="268"/>
      <c r="O383" s="268"/>
      <c r="P383" s="268"/>
      <c r="Q383" s="268" t="s">
        <v>131</v>
      </c>
      <c r="R383" s="192"/>
      <c r="S383" s="192"/>
    </row>
    <row r="384" spans="1:19" s="235" customFormat="1" ht="18" customHeight="1">
      <c r="A384" s="276">
        <f t="shared" si="13"/>
        <v>381</v>
      </c>
      <c r="B384" s="276">
        <f>Sheet1!$B$2</f>
        <v>123</v>
      </c>
      <c r="C384" s="268">
        <v>7</v>
      </c>
      <c r="D384" s="268">
        <f t="shared" si="12"/>
        <v>7</v>
      </c>
      <c r="E384" s="268">
        <v>61</v>
      </c>
      <c r="F384" s="268">
        <v>70</v>
      </c>
      <c r="G384" s="268" t="s">
        <v>125</v>
      </c>
      <c r="H384" s="268">
        <v>2004</v>
      </c>
      <c r="I384" s="268">
        <v>1</v>
      </c>
      <c r="J384" s="268">
        <v>1000</v>
      </c>
      <c r="K384" s="268"/>
      <c r="L384" s="268" t="s">
        <v>268</v>
      </c>
      <c r="M384" s="268"/>
      <c r="N384" s="268"/>
      <c r="O384" s="268"/>
      <c r="P384" s="268"/>
      <c r="Q384" s="268" t="s">
        <v>132</v>
      </c>
      <c r="R384" s="192"/>
      <c r="S384" s="192"/>
    </row>
    <row r="385" spans="1:19" s="235" customFormat="1" ht="18" customHeight="1">
      <c r="A385" s="276">
        <f t="shared" si="13"/>
        <v>382</v>
      </c>
      <c r="B385" s="276">
        <f>Sheet1!$B$2</f>
        <v>123</v>
      </c>
      <c r="C385" s="268">
        <v>7</v>
      </c>
      <c r="D385" s="268">
        <f t="shared" si="12"/>
        <v>7</v>
      </c>
      <c r="E385" s="268">
        <v>61</v>
      </c>
      <c r="F385" s="268">
        <v>70</v>
      </c>
      <c r="G385" s="268" t="s">
        <v>278</v>
      </c>
      <c r="H385" s="268">
        <v>9032</v>
      </c>
      <c r="I385" s="268">
        <v>1</v>
      </c>
      <c r="J385" s="268">
        <v>0</v>
      </c>
      <c r="K385" s="268"/>
      <c r="L385" s="268" t="s">
        <v>268</v>
      </c>
      <c r="M385" s="268"/>
      <c r="N385" s="268" t="s">
        <v>268</v>
      </c>
      <c r="O385" s="268">
        <v>1</v>
      </c>
      <c r="P385" s="268">
        <v>2</v>
      </c>
      <c r="Q385" s="268" t="s">
        <v>366</v>
      </c>
      <c r="R385" s="192"/>
      <c r="S385" s="192"/>
    </row>
    <row r="386" spans="1:19" s="235" customFormat="1">
      <c r="A386" s="276">
        <f t="shared" si="13"/>
        <v>383</v>
      </c>
      <c r="B386" s="276">
        <f>Sheet1!$B$2</f>
        <v>123</v>
      </c>
      <c r="C386" s="268">
        <v>7</v>
      </c>
      <c r="D386" s="268">
        <f t="shared" si="12"/>
        <v>7</v>
      </c>
      <c r="E386" s="268">
        <v>61</v>
      </c>
      <c r="F386" s="268">
        <v>70</v>
      </c>
      <c r="G386" s="268" t="s">
        <v>270</v>
      </c>
      <c r="H386" s="268">
        <v>1000</v>
      </c>
      <c r="I386" s="268">
        <v>1</v>
      </c>
      <c r="J386" s="268">
        <v>5400</v>
      </c>
      <c r="K386" s="268"/>
      <c r="L386" s="268" t="s">
        <v>268</v>
      </c>
      <c r="M386" s="268"/>
      <c r="N386" s="268"/>
      <c r="O386" s="268"/>
      <c r="P386" s="268"/>
      <c r="Q386" s="268" t="s">
        <v>126</v>
      </c>
      <c r="R386" s="192"/>
      <c r="S386" s="192"/>
    </row>
    <row r="387" spans="1:19" s="235" customFormat="1">
      <c r="A387" s="276">
        <f t="shared" si="13"/>
        <v>384</v>
      </c>
      <c r="B387" s="276">
        <f>Sheet1!$B$2</f>
        <v>123</v>
      </c>
      <c r="C387" s="268">
        <v>7</v>
      </c>
      <c r="D387" s="268">
        <f t="shared" si="12"/>
        <v>7</v>
      </c>
      <c r="E387" s="268">
        <v>61</v>
      </c>
      <c r="F387" s="268">
        <v>70</v>
      </c>
      <c r="G387" s="268" t="s">
        <v>125</v>
      </c>
      <c r="H387" s="268">
        <v>1</v>
      </c>
      <c r="I387" s="268">
        <v>1</v>
      </c>
      <c r="J387" s="268">
        <v>500</v>
      </c>
      <c r="K387" s="268"/>
      <c r="L387" s="268" t="s">
        <v>268</v>
      </c>
      <c r="M387" s="268"/>
      <c r="N387" s="268"/>
      <c r="O387" s="268"/>
      <c r="P387" s="268"/>
      <c r="Q387" s="268" t="s">
        <v>256</v>
      </c>
      <c r="R387" s="192"/>
      <c r="S387" s="192"/>
    </row>
    <row r="388" spans="1:19" s="235" customFormat="1">
      <c r="A388" s="276">
        <f t="shared" si="13"/>
        <v>385</v>
      </c>
      <c r="B388" s="276">
        <f>Sheet1!$B$2</f>
        <v>123</v>
      </c>
      <c r="C388" s="268">
        <v>7</v>
      </c>
      <c r="D388" s="268">
        <f t="shared" si="12"/>
        <v>7</v>
      </c>
      <c r="E388" s="268">
        <v>61</v>
      </c>
      <c r="F388" s="268">
        <v>70</v>
      </c>
      <c r="G388" s="268" t="s">
        <v>125</v>
      </c>
      <c r="H388" s="268">
        <v>2</v>
      </c>
      <c r="I388" s="268">
        <v>1</v>
      </c>
      <c r="J388" s="268">
        <v>400</v>
      </c>
      <c r="K388" s="268"/>
      <c r="L388" s="268" t="s">
        <v>268</v>
      </c>
      <c r="M388" s="268"/>
      <c r="N388" s="268"/>
      <c r="O388" s="268"/>
      <c r="P388" s="268"/>
      <c r="Q388" s="268" t="s">
        <v>260</v>
      </c>
      <c r="R388" s="192"/>
      <c r="S388" s="192"/>
    </row>
    <row r="389" spans="1:19" s="235" customFormat="1">
      <c r="A389" s="276">
        <f t="shared" si="13"/>
        <v>386</v>
      </c>
      <c r="B389" s="276">
        <f>Sheet1!$B$2</f>
        <v>123</v>
      </c>
      <c r="C389" s="268">
        <v>7</v>
      </c>
      <c r="D389" s="268">
        <f t="shared" si="12"/>
        <v>7</v>
      </c>
      <c r="E389" s="268">
        <v>61</v>
      </c>
      <c r="F389" s="268">
        <v>70</v>
      </c>
      <c r="G389" s="268" t="s">
        <v>125</v>
      </c>
      <c r="H389" s="268">
        <v>3</v>
      </c>
      <c r="I389" s="268">
        <v>1</v>
      </c>
      <c r="J389" s="268">
        <v>200</v>
      </c>
      <c r="K389" s="268"/>
      <c r="L389" s="268" t="s">
        <v>268</v>
      </c>
      <c r="M389" s="268"/>
      <c r="N389" s="268"/>
      <c r="O389" s="268"/>
      <c r="P389" s="268"/>
      <c r="Q389" s="268" t="s">
        <v>133</v>
      </c>
      <c r="R389" s="192"/>
      <c r="S389" s="192">
        <f>SUM(J383:J389)/100</f>
        <v>100</v>
      </c>
    </row>
    <row r="390" spans="1:19" s="235" customFormat="1" ht="18.95" customHeight="1">
      <c r="A390" s="276">
        <f t="shared" si="13"/>
        <v>387</v>
      </c>
      <c r="B390" s="276">
        <f>Sheet1!$B$2</f>
        <v>123</v>
      </c>
      <c r="C390" s="201">
        <v>7</v>
      </c>
      <c r="D390" s="201">
        <f t="shared" si="12"/>
        <v>7</v>
      </c>
      <c r="E390" s="201">
        <v>71</v>
      </c>
      <c r="F390" s="201">
        <v>80</v>
      </c>
      <c r="G390" s="201" t="s">
        <v>125</v>
      </c>
      <c r="H390" s="201">
        <v>2003</v>
      </c>
      <c r="I390" s="201">
        <v>1</v>
      </c>
      <c r="J390" s="201">
        <v>3000</v>
      </c>
      <c r="K390" s="201"/>
      <c r="L390" s="268" t="s">
        <v>263</v>
      </c>
      <c r="M390" s="201"/>
      <c r="N390" s="201"/>
      <c r="O390" s="201"/>
      <c r="P390" s="201"/>
      <c r="Q390" s="201" t="s">
        <v>131</v>
      </c>
      <c r="R390" s="192"/>
      <c r="S390" s="192"/>
    </row>
    <row r="391" spans="1:19" s="235" customFormat="1" ht="18.95" customHeight="1">
      <c r="A391" s="276">
        <f t="shared" si="13"/>
        <v>388</v>
      </c>
      <c r="B391" s="276">
        <f>Sheet1!$B$2</f>
        <v>123</v>
      </c>
      <c r="C391" s="201">
        <v>7</v>
      </c>
      <c r="D391" s="201">
        <f t="shared" si="12"/>
        <v>7</v>
      </c>
      <c r="E391" s="201">
        <v>71</v>
      </c>
      <c r="F391" s="201">
        <v>80</v>
      </c>
      <c r="G391" s="201" t="s">
        <v>125</v>
      </c>
      <c r="H391" s="201">
        <v>2004</v>
      </c>
      <c r="I391" s="201">
        <v>1</v>
      </c>
      <c r="J391" s="201">
        <v>2100</v>
      </c>
      <c r="K391" s="201"/>
      <c r="L391" s="268" t="s">
        <v>263</v>
      </c>
      <c r="M391" s="201"/>
      <c r="N391" s="201"/>
      <c r="O391" s="201"/>
      <c r="P391" s="201"/>
      <c r="Q391" s="201" t="s">
        <v>132</v>
      </c>
      <c r="R391" s="192"/>
      <c r="S391" s="192"/>
    </row>
    <row r="392" spans="1:19" s="235" customFormat="1">
      <c r="A392" s="276">
        <f t="shared" si="13"/>
        <v>389</v>
      </c>
      <c r="B392" s="276">
        <f>Sheet1!$B$2</f>
        <v>123</v>
      </c>
      <c r="C392" s="201">
        <v>7</v>
      </c>
      <c r="D392" s="201">
        <f t="shared" si="12"/>
        <v>7</v>
      </c>
      <c r="E392" s="201">
        <v>71</v>
      </c>
      <c r="F392" s="201">
        <v>80</v>
      </c>
      <c r="G392" s="201" t="s">
        <v>257</v>
      </c>
      <c r="H392" s="201">
        <v>9032</v>
      </c>
      <c r="I392" s="201">
        <v>1</v>
      </c>
      <c r="J392" s="201">
        <v>0</v>
      </c>
      <c r="K392" s="201"/>
      <c r="L392" s="268" t="s">
        <v>263</v>
      </c>
      <c r="M392" s="201"/>
      <c r="N392" s="201" t="s">
        <v>43</v>
      </c>
      <c r="O392" s="201">
        <v>1</v>
      </c>
      <c r="P392" s="201">
        <v>2</v>
      </c>
      <c r="Q392" s="201" t="s">
        <v>366</v>
      </c>
      <c r="R392" s="192"/>
      <c r="S392" s="192"/>
    </row>
    <row r="393" spans="1:19" s="235" customFormat="1">
      <c r="A393" s="276">
        <f t="shared" si="13"/>
        <v>390</v>
      </c>
      <c r="B393" s="276">
        <f>Sheet1!$B$2</f>
        <v>123</v>
      </c>
      <c r="C393" s="201">
        <v>7</v>
      </c>
      <c r="D393" s="201">
        <f t="shared" si="12"/>
        <v>7</v>
      </c>
      <c r="E393" s="201">
        <v>71</v>
      </c>
      <c r="F393" s="201">
        <v>80</v>
      </c>
      <c r="G393" s="201" t="s">
        <v>252</v>
      </c>
      <c r="H393" s="201">
        <v>1000</v>
      </c>
      <c r="I393" s="201">
        <v>1</v>
      </c>
      <c r="J393" s="201">
        <v>3800</v>
      </c>
      <c r="K393" s="201"/>
      <c r="L393" s="268" t="s">
        <v>263</v>
      </c>
      <c r="M393" s="201"/>
      <c r="N393" s="201"/>
      <c r="O393" s="201"/>
      <c r="P393" s="201"/>
      <c r="Q393" s="201" t="s">
        <v>126</v>
      </c>
      <c r="R393" s="192"/>
      <c r="S393" s="192"/>
    </row>
    <row r="394" spans="1:19" s="235" customFormat="1" ht="18" customHeight="1">
      <c r="A394" s="276">
        <f t="shared" si="13"/>
        <v>391</v>
      </c>
      <c r="B394" s="276">
        <f>Sheet1!$B$2</f>
        <v>123</v>
      </c>
      <c r="C394" s="201">
        <v>7</v>
      </c>
      <c r="D394" s="201">
        <f t="shared" ref="D394:D416" si="14">C394</f>
        <v>7</v>
      </c>
      <c r="E394" s="201">
        <v>71</v>
      </c>
      <c r="F394" s="201">
        <v>80</v>
      </c>
      <c r="G394" s="201" t="s">
        <v>125</v>
      </c>
      <c r="H394" s="201">
        <v>1</v>
      </c>
      <c r="I394" s="201">
        <v>1</v>
      </c>
      <c r="J394" s="201">
        <v>500</v>
      </c>
      <c r="K394" s="201"/>
      <c r="L394" s="268" t="s">
        <v>263</v>
      </c>
      <c r="M394" s="201"/>
      <c r="N394" s="201"/>
      <c r="O394" s="201"/>
      <c r="P394" s="201"/>
      <c r="Q394" s="201" t="s">
        <v>253</v>
      </c>
      <c r="R394" s="192"/>
      <c r="S394" s="192"/>
    </row>
    <row r="395" spans="1:19">
      <c r="A395" s="276">
        <f t="shared" si="13"/>
        <v>392</v>
      </c>
      <c r="B395" s="276">
        <f>Sheet1!$B$2</f>
        <v>123</v>
      </c>
      <c r="C395" s="201">
        <v>7</v>
      </c>
      <c r="D395" s="201">
        <f t="shared" si="14"/>
        <v>7</v>
      </c>
      <c r="E395" s="201">
        <v>71</v>
      </c>
      <c r="F395" s="201">
        <v>80</v>
      </c>
      <c r="G395" s="201" t="s">
        <v>125</v>
      </c>
      <c r="H395" s="201">
        <v>2</v>
      </c>
      <c r="I395" s="201">
        <v>1</v>
      </c>
      <c r="J395" s="201">
        <v>400</v>
      </c>
      <c r="K395" s="201"/>
      <c r="L395" s="268" t="s">
        <v>263</v>
      </c>
      <c r="M395" s="201"/>
      <c r="N395" s="201"/>
      <c r="O395" s="201"/>
      <c r="P395" s="201"/>
      <c r="Q395" s="201" t="s">
        <v>258</v>
      </c>
    </row>
    <row r="396" spans="1:19">
      <c r="A396" s="276">
        <f t="shared" si="13"/>
        <v>393</v>
      </c>
      <c r="B396" s="276">
        <f>Sheet1!$B$2</f>
        <v>123</v>
      </c>
      <c r="C396" s="201">
        <v>7</v>
      </c>
      <c r="D396" s="201">
        <f t="shared" si="14"/>
        <v>7</v>
      </c>
      <c r="E396" s="201">
        <v>71</v>
      </c>
      <c r="F396" s="201">
        <v>80</v>
      </c>
      <c r="G396" s="201" t="s">
        <v>125</v>
      </c>
      <c r="H396" s="201">
        <v>3</v>
      </c>
      <c r="I396" s="201">
        <v>1</v>
      </c>
      <c r="J396" s="201">
        <v>200</v>
      </c>
      <c r="K396" s="201"/>
      <c r="L396" s="268" t="s">
        <v>291</v>
      </c>
      <c r="M396" s="201"/>
      <c r="N396" s="201"/>
      <c r="O396" s="201"/>
      <c r="P396" s="201"/>
      <c r="Q396" s="201" t="s">
        <v>133</v>
      </c>
      <c r="S396" s="192">
        <f>SUM(J390:J396)/100</f>
        <v>100</v>
      </c>
    </row>
    <row r="397" spans="1:19">
      <c r="A397" s="276">
        <f t="shared" si="13"/>
        <v>394</v>
      </c>
      <c r="B397" s="276">
        <f>Sheet1!$B$2</f>
        <v>123</v>
      </c>
      <c r="C397" s="268">
        <v>7</v>
      </c>
      <c r="D397" s="268">
        <f t="shared" si="14"/>
        <v>7</v>
      </c>
      <c r="E397" s="268">
        <v>81</v>
      </c>
      <c r="F397" s="268">
        <v>90</v>
      </c>
      <c r="G397" s="268" t="s">
        <v>125</v>
      </c>
      <c r="H397" s="268">
        <v>2003</v>
      </c>
      <c r="I397" s="268">
        <v>1</v>
      </c>
      <c r="J397" s="268">
        <v>3100</v>
      </c>
      <c r="K397" s="268"/>
      <c r="L397" s="268" t="s">
        <v>266</v>
      </c>
      <c r="M397" s="268"/>
      <c r="N397" s="268"/>
      <c r="O397" s="268"/>
      <c r="P397" s="268"/>
      <c r="Q397" s="268" t="s">
        <v>131</v>
      </c>
    </row>
    <row r="398" spans="1:19">
      <c r="A398" s="276">
        <f t="shared" si="13"/>
        <v>395</v>
      </c>
      <c r="B398" s="276">
        <f>Sheet1!$B$2</f>
        <v>123</v>
      </c>
      <c r="C398" s="268">
        <v>7</v>
      </c>
      <c r="D398" s="268">
        <f t="shared" si="14"/>
        <v>7</v>
      </c>
      <c r="E398" s="268">
        <v>81</v>
      </c>
      <c r="F398" s="268">
        <v>90</v>
      </c>
      <c r="G398" s="268" t="s">
        <v>125</v>
      </c>
      <c r="H398" s="268">
        <v>2004</v>
      </c>
      <c r="I398" s="268">
        <v>1</v>
      </c>
      <c r="J398" s="268">
        <v>3100</v>
      </c>
      <c r="K398" s="268"/>
      <c r="L398" s="268" t="s">
        <v>295</v>
      </c>
      <c r="M398" s="268"/>
      <c r="N398" s="268"/>
      <c r="O398" s="268"/>
      <c r="P398" s="268"/>
      <c r="Q398" s="268" t="s">
        <v>132</v>
      </c>
    </row>
    <row r="399" spans="1:19">
      <c r="A399" s="276">
        <f t="shared" si="13"/>
        <v>396</v>
      </c>
      <c r="B399" s="276">
        <f>Sheet1!$B$2</f>
        <v>123</v>
      </c>
      <c r="C399" s="268">
        <v>7</v>
      </c>
      <c r="D399" s="268">
        <f t="shared" si="14"/>
        <v>7</v>
      </c>
      <c r="E399" s="268">
        <v>81</v>
      </c>
      <c r="F399" s="268">
        <v>90</v>
      </c>
      <c r="G399" s="268" t="s">
        <v>330</v>
      </c>
      <c r="H399" s="268">
        <v>9032</v>
      </c>
      <c r="I399" s="268">
        <v>1</v>
      </c>
      <c r="J399" s="268">
        <v>0</v>
      </c>
      <c r="K399" s="268"/>
      <c r="L399" s="268" t="s">
        <v>331</v>
      </c>
      <c r="M399" s="268"/>
      <c r="N399" s="268" t="s">
        <v>331</v>
      </c>
      <c r="O399" s="268">
        <v>1</v>
      </c>
      <c r="P399" s="268">
        <v>2</v>
      </c>
      <c r="Q399" s="268" t="s">
        <v>366</v>
      </c>
    </row>
    <row r="400" spans="1:19" ht="18.95" customHeight="1">
      <c r="A400" s="276">
        <f t="shared" si="13"/>
        <v>397</v>
      </c>
      <c r="B400" s="276">
        <f>Sheet1!$B$2</f>
        <v>123</v>
      </c>
      <c r="C400" s="268">
        <v>7</v>
      </c>
      <c r="D400" s="268">
        <f t="shared" si="14"/>
        <v>7</v>
      </c>
      <c r="E400" s="268">
        <v>81</v>
      </c>
      <c r="F400" s="268">
        <v>90</v>
      </c>
      <c r="G400" s="268" t="s">
        <v>332</v>
      </c>
      <c r="H400" s="268">
        <v>1000</v>
      </c>
      <c r="I400" s="268">
        <v>1</v>
      </c>
      <c r="J400" s="268">
        <v>2700</v>
      </c>
      <c r="K400" s="268"/>
      <c r="L400" s="268" t="s">
        <v>250</v>
      </c>
      <c r="M400" s="268"/>
      <c r="N400" s="268"/>
      <c r="O400" s="268"/>
      <c r="P400" s="268"/>
      <c r="Q400" s="268" t="s">
        <v>126</v>
      </c>
    </row>
    <row r="401" spans="1:19">
      <c r="A401" s="276">
        <f t="shared" si="13"/>
        <v>398</v>
      </c>
      <c r="B401" s="276">
        <f>Sheet1!$B$2</f>
        <v>123</v>
      </c>
      <c r="C401" s="268">
        <v>7</v>
      </c>
      <c r="D401" s="268">
        <f t="shared" si="14"/>
        <v>7</v>
      </c>
      <c r="E401" s="268">
        <v>81</v>
      </c>
      <c r="F401" s="268">
        <v>90</v>
      </c>
      <c r="G401" s="268" t="s">
        <v>125</v>
      </c>
      <c r="H401" s="268">
        <v>1</v>
      </c>
      <c r="I401" s="268">
        <v>1</v>
      </c>
      <c r="J401" s="268">
        <v>500</v>
      </c>
      <c r="K401" s="268"/>
      <c r="L401" s="268" t="s">
        <v>333</v>
      </c>
      <c r="M401" s="268"/>
      <c r="N401" s="268"/>
      <c r="O401" s="268"/>
      <c r="P401" s="268"/>
      <c r="Q401" s="268" t="s">
        <v>256</v>
      </c>
    </row>
    <row r="402" spans="1:19" ht="18.95" customHeight="1">
      <c r="A402" s="276">
        <f t="shared" si="13"/>
        <v>399</v>
      </c>
      <c r="B402" s="276">
        <f>Sheet1!$B$2</f>
        <v>123</v>
      </c>
      <c r="C402" s="268">
        <v>7</v>
      </c>
      <c r="D402" s="268">
        <f t="shared" si="14"/>
        <v>7</v>
      </c>
      <c r="E402" s="268">
        <v>81</v>
      </c>
      <c r="F402" s="268">
        <v>90</v>
      </c>
      <c r="G402" s="268" t="s">
        <v>125</v>
      </c>
      <c r="H402" s="268">
        <v>2</v>
      </c>
      <c r="I402" s="268">
        <v>1</v>
      </c>
      <c r="J402" s="268">
        <v>400</v>
      </c>
      <c r="K402" s="268"/>
      <c r="L402" s="268" t="s">
        <v>295</v>
      </c>
      <c r="M402" s="268"/>
      <c r="N402" s="268"/>
      <c r="O402" s="268"/>
      <c r="P402" s="268"/>
      <c r="Q402" s="268" t="s">
        <v>260</v>
      </c>
    </row>
    <row r="403" spans="1:19" ht="18" customHeight="1">
      <c r="A403" s="276">
        <f t="shared" si="13"/>
        <v>400</v>
      </c>
      <c r="B403" s="276">
        <f>Sheet1!$B$2</f>
        <v>123</v>
      </c>
      <c r="C403" s="268">
        <v>7</v>
      </c>
      <c r="D403" s="268">
        <f t="shared" si="14"/>
        <v>7</v>
      </c>
      <c r="E403" s="268">
        <v>81</v>
      </c>
      <c r="F403" s="268">
        <v>90</v>
      </c>
      <c r="G403" s="268" t="s">
        <v>125</v>
      </c>
      <c r="H403" s="268">
        <v>3</v>
      </c>
      <c r="I403" s="268">
        <v>1</v>
      </c>
      <c r="J403" s="268">
        <v>200</v>
      </c>
      <c r="K403" s="268"/>
      <c r="L403" s="268" t="s">
        <v>334</v>
      </c>
      <c r="M403" s="268"/>
      <c r="N403" s="268"/>
      <c r="O403" s="268"/>
      <c r="P403" s="268"/>
      <c r="Q403" s="268" t="s">
        <v>133</v>
      </c>
      <c r="S403" s="192">
        <f>SUM(J397:J403)/100</f>
        <v>100</v>
      </c>
    </row>
    <row r="404" spans="1:19">
      <c r="A404" s="276">
        <f t="shared" si="13"/>
        <v>401</v>
      </c>
      <c r="B404" s="276">
        <f>Sheet1!$B$2</f>
        <v>123</v>
      </c>
      <c r="C404" s="201">
        <v>7</v>
      </c>
      <c r="D404" s="201">
        <f t="shared" si="14"/>
        <v>7</v>
      </c>
      <c r="E404" s="201">
        <v>91</v>
      </c>
      <c r="F404" s="201">
        <v>99</v>
      </c>
      <c r="G404" s="201" t="s">
        <v>125</v>
      </c>
      <c r="H404" s="201">
        <v>2003</v>
      </c>
      <c r="I404" s="201">
        <v>1</v>
      </c>
      <c r="J404" s="201">
        <v>3100</v>
      </c>
      <c r="K404" s="201"/>
      <c r="L404" s="268" t="s">
        <v>335</v>
      </c>
      <c r="M404" s="201"/>
      <c r="N404" s="201"/>
      <c r="O404" s="201"/>
      <c r="P404" s="201"/>
      <c r="Q404" s="201" t="s">
        <v>131</v>
      </c>
    </row>
    <row r="405" spans="1:19">
      <c r="A405" s="276">
        <f t="shared" si="13"/>
        <v>402</v>
      </c>
      <c r="B405" s="276">
        <f>Sheet1!$B$2</f>
        <v>123</v>
      </c>
      <c r="C405" s="201">
        <v>7</v>
      </c>
      <c r="D405" s="201">
        <f t="shared" si="14"/>
        <v>7</v>
      </c>
      <c r="E405" s="201">
        <v>91</v>
      </c>
      <c r="F405" s="201">
        <v>99</v>
      </c>
      <c r="G405" s="201" t="s">
        <v>125</v>
      </c>
      <c r="H405" s="201">
        <v>2004</v>
      </c>
      <c r="I405" s="201">
        <v>1</v>
      </c>
      <c r="J405" s="201">
        <v>4100</v>
      </c>
      <c r="K405" s="201"/>
      <c r="L405" s="268" t="s">
        <v>295</v>
      </c>
      <c r="M405" s="201"/>
      <c r="N405" s="201"/>
      <c r="O405" s="201"/>
      <c r="P405" s="201"/>
      <c r="Q405" s="201" t="s">
        <v>132</v>
      </c>
    </row>
    <row r="406" spans="1:19">
      <c r="A406" s="276">
        <f t="shared" si="13"/>
        <v>403</v>
      </c>
      <c r="B406" s="276">
        <f>Sheet1!$B$2</f>
        <v>123</v>
      </c>
      <c r="C406" s="201">
        <v>7</v>
      </c>
      <c r="D406" s="201">
        <f t="shared" si="14"/>
        <v>7</v>
      </c>
      <c r="E406" s="201">
        <v>91</v>
      </c>
      <c r="F406" s="201">
        <v>99</v>
      </c>
      <c r="G406" s="201" t="s">
        <v>257</v>
      </c>
      <c r="H406" s="201">
        <v>9032</v>
      </c>
      <c r="I406" s="201">
        <v>1</v>
      </c>
      <c r="J406" s="201">
        <v>0</v>
      </c>
      <c r="K406" s="201"/>
      <c r="L406" s="268" t="s">
        <v>336</v>
      </c>
      <c r="M406" s="201"/>
      <c r="N406" s="201" t="s">
        <v>43</v>
      </c>
      <c r="O406" s="201">
        <v>1</v>
      </c>
      <c r="P406" s="201">
        <v>2</v>
      </c>
      <c r="Q406" s="201" t="s">
        <v>366</v>
      </c>
    </row>
    <row r="407" spans="1:19">
      <c r="A407" s="276">
        <f t="shared" si="13"/>
        <v>404</v>
      </c>
      <c r="B407" s="276">
        <f>Sheet1!$B$2</f>
        <v>123</v>
      </c>
      <c r="C407" s="201">
        <v>7</v>
      </c>
      <c r="D407" s="201">
        <f t="shared" si="14"/>
        <v>7</v>
      </c>
      <c r="E407" s="201">
        <v>91</v>
      </c>
      <c r="F407" s="201">
        <v>99</v>
      </c>
      <c r="G407" s="201" t="s">
        <v>252</v>
      </c>
      <c r="H407" s="201">
        <v>1000</v>
      </c>
      <c r="I407" s="201">
        <v>1</v>
      </c>
      <c r="J407" s="201">
        <v>2200</v>
      </c>
      <c r="K407" s="201"/>
      <c r="L407" s="268" t="s">
        <v>268</v>
      </c>
      <c r="M407" s="201"/>
      <c r="N407" s="201"/>
      <c r="O407" s="201"/>
      <c r="P407" s="201"/>
      <c r="Q407" s="201" t="s">
        <v>126</v>
      </c>
    </row>
    <row r="408" spans="1:19" ht="18.95" customHeight="1">
      <c r="A408" s="276">
        <f t="shared" si="13"/>
        <v>405</v>
      </c>
      <c r="B408" s="276">
        <f>Sheet1!$B$2</f>
        <v>123</v>
      </c>
      <c r="C408" s="201">
        <v>7</v>
      </c>
      <c r="D408" s="201">
        <f t="shared" si="14"/>
        <v>7</v>
      </c>
      <c r="E408" s="201">
        <v>91</v>
      </c>
      <c r="F408" s="201">
        <v>99</v>
      </c>
      <c r="G408" s="201" t="s">
        <v>125</v>
      </c>
      <c r="H408" s="201">
        <v>2</v>
      </c>
      <c r="I408" s="201">
        <v>1</v>
      </c>
      <c r="J408" s="201">
        <v>300</v>
      </c>
      <c r="K408" s="201"/>
      <c r="L408" s="268" t="s">
        <v>337</v>
      </c>
      <c r="M408" s="201"/>
      <c r="N408" s="201"/>
      <c r="O408" s="201"/>
      <c r="P408" s="201"/>
      <c r="Q408" s="201" t="s">
        <v>258</v>
      </c>
    </row>
    <row r="409" spans="1:19" ht="18.95" customHeight="1">
      <c r="A409" s="276">
        <f t="shared" si="13"/>
        <v>406</v>
      </c>
      <c r="B409" s="276">
        <f>Sheet1!$B$2</f>
        <v>123</v>
      </c>
      <c r="C409" s="201">
        <v>7</v>
      </c>
      <c r="D409" s="201">
        <f t="shared" si="14"/>
        <v>7</v>
      </c>
      <c r="E409" s="201">
        <v>91</v>
      </c>
      <c r="F409" s="201">
        <v>99</v>
      </c>
      <c r="G409" s="201" t="s">
        <v>125</v>
      </c>
      <c r="H409" s="201">
        <v>3</v>
      </c>
      <c r="I409" s="201">
        <v>1</v>
      </c>
      <c r="J409" s="201">
        <v>300</v>
      </c>
      <c r="K409" s="201"/>
      <c r="L409" s="268" t="s">
        <v>268</v>
      </c>
      <c r="M409" s="201"/>
      <c r="N409" s="201"/>
      <c r="O409" s="201"/>
      <c r="P409" s="201"/>
      <c r="Q409" s="201" t="s">
        <v>133</v>
      </c>
      <c r="S409" s="192">
        <f>SUM(J404:J409)/100</f>
        <v>100</v>
      </c>
    </row>
    <row r="410" spans="1:19" ht="18" customHeight="1">
      <c r="A410" s="276">
        <f t="shared" si="13"/>
        <v>407</v>
      </c>
      <c r="B410" s="276">
        <f>Sheet1!$B$2</f>
        <v>123</v>
      </c>
      <c r="C410" s="268">
        <v>7</v>
      </c>
      <c r="D410" s="268">
        <f t="shared" si="14"/>
        <v>7</v>
      </c>
      <c r="E410" s="268">
        <v>100</v>
      </c>
      <c r="F410" s="268">
        <v>100</v>
      </c>
      <c r="G410" s="268" t="s">
        <v>125</v>
      </c>
      <c r="H410" s="268">
        <v>2003</v>
      </c>
      <c r="I410" s="268">
        <v>1</v>
      </c>
      <c r="J410" s="268">
        <v>3000</v>
      </c>
      <c r="K410" s="268"/>
      <c r="L410" s="268" t="s">
        <v>291</v>
      </c>
      <c r="M410" s="268"/>
      <c r="N410" s="268"/>
      <c r="O410" s="268"/>
      <c r="P410" s="268"/>
      <c r="Q410" s="268" t="s">
        <v>131</v>
      </c>
    </row>
    <row r="411" spans="1:19" ht="18" customHeight="1">
      <c r="A411" s="276">
        <f t="shared" si="13"/>
        <v>408</v>
      </c>
      <c r="B411" s="276">
        <f>Sheet1!$B$2</f>
        <v>123</v>
      </c>
      <c r="C411" s="268">
        <v>7</v>
      </c>
      <c r="D411" s="268">
        <f t="shared" si="14"/>
        <v>7</v>
      </c>
      <c r="E411" s="268">
        <v>100</v>
      </c>
      <c r="F411" s="268">
        <v>100</v>
      </c>
      <c r="G411" s="268" t="s">
        <v>125</v>
      </c>
      <c r="H411" s="268">
        <v>2004</v>
      </c>
      <c r="I411" s="268">
        <v>1</v>
      </c>
      <c r="J411" s="268">
        <v>5000</v>
      </c>
      <c r="K411" s="268"/>
      <c r="L411" s="268" t="s">
        <v>338</v>
      </c>
      <c r="M411" s="268"/>
      <c r="N411" s="268"/>
      <c r="O411" s="268"/>
      <c r="P411" s="268"/>
      <c r="Q411" s="268" t="s">
        <v>132</v>
      </c>
    </row>
    <row r="412" spans="1:19">
      <c r="A412" s="276">
        <f t="shared" si="13"/>
        <v>409</v>
      </c>
      <c r="B412" s="276">
        <f>Sheet1!$B$2</f>
        <v>123</v>
      </c>
      <c r="C412" s="268">
        <v>7</v>
      </c>
      <c r="D412" s="268">
        <f t="shared" si="14"/>
        <v>7</v>
      </c>
      <c r="E412" s="268">
        <v>100</v>
      </c>
      <c r="F412" s="268">
        <v>100</v>
      </c>
      <c r="G412" s="268" t="s">
        <v>257</v>
      </c>
      <c r="H412" s="268">
        <v>9032</v>
      </c>
      <c r="I412" s="268">
        <v>1</v>
      </c>
      <c r="J412" s="268">
        <v>50</v>
      </c>
      <c r="K412" s="268"/>
      <c r="L412" s="268" t="s">
        <v>339</v>
      </c>
      <c r="M412" s="268"/>
      <c r="N412" s="268" t="s">
        <v>43</v>
      </c>
      <c r="O412" s="268">
        <v>1</v>
      </c>
      <c r="P412" s="268">
        <v>2</v>
      </c>
      <c r="Q412" s="268" t="s">
        <v>366</v>
      </c>
    </row>
    <row r="413" spans="1:19" ht="18.95" customHeight="1">
      <c r="A413" s="276">
        <f t="shared" si="13"/>
        <v>410</v>
      </c>
      <c r="B413" s="276">
        <f>Sheet1!$B$2</f>
        <v>123</v>
      </c>
      <c r="C413" s="268">
        <v>7</v>
      </c>
      <c r="D413" s="268">
        <f t="shared" si="14"/>
        <v>7</v>
      </c>
      <c r="E413" s="268">
        <v>100</v>
      </c>
      <c r="F413" s="268">
        <v>100</v>
      </c>
      <c r="G413" s="268" t="s">
        <v>340</v>
      </c>
      <c r="H413" s="268">
        <v>1000</v>
      </c>
      <c r="I413" s="268">
        <v>1</v>
      </c>
      <c r="J413" s="268">
        <v>1000</v>
      </c>
      <c r="K413" s="268"/>
      <c r="L413" s="268" t="s">
        <v>263</v>
      </c>
      <c r="M413" s="268"/>
      <c r="N413" s="268"/>
      <c r="O413" s="268"/>
      <c r="P413" s="268"/>
      <c r="Q413" s="268" t="s">
        <v>126</v>
      </c>
    </row>
    <row r="414" spans="1:19" ht="18.95" customHeight="1">
      <c r="A414" s="276">
        <f t="shared" si="13"/>
        <v>411</v>
      </c>
      <c r="B414" s="276">
        <f>Sheet1!$B$2</f>
        <v>123</v>
      </c>
      <c r="C414" s="268">
        <v>7</v>
      </c>
      <c r="D414" s="268">
        <f t="shared" si="14"/>
        <v>7</v>
      </c>
      <c r="E414" s="268">
        <v>100</v>
      </c>
      <c r="F414" s="268">
        <v>100</v>
      </c>
      <c r="G414" s="268" t="s">
        <v>314</v>
      </c>
      <c r="H414" s="268">
        <v>207</v>
      </c>
      <c r="I414" s="268">
        <v>1</v>
      </c>
      <c r="J414" s="268">
        <v>100</v>
      </c>
      <c r="K414" s="268"/>
      <c r="L414" s="268" t="s">
        <v>338</v>
      </c>
      <c r="M414" s="268"/>
      <c r="N414" s="268"/>
      <c r="O414" s="268"/>
      <c r="P414" s="268"/>
      <c r="Q414" s="268" t="s">
        <v>261</v>
      </c>
    </row>
    <row r="415" spans="1:19">
      <c r="A415" s="276">
        <f t="shared" si="13"/>
        <v>412</v>
      </c>
      <c r="B415" s="276">
        <f>Sheet1!$B$2</f>
        <v>123</v>
      </c>
      <c r="C415" s="268">
        <v>7</v>
      </c>
      <c r="D415" s="268">
        <f t="shared" si="14"/>
        <v>7</v>
      </c>
      <c r="E415" s="268">
        <v>100</v>
      </c>
      <c r="F415" s="268">
        <v>100</v>
      </c>
      <c r="G415" s="268" t="s">
        <v>125</v>
      </c>
      <c r="H415" s="268">
        <v>2</v>
      </c>
      <c r="I415" s="268">
        <v>1</v>
      </c>
      <c r="J415" s="268">
        <v>500</v>
      </c>
      <c r="K415" s="268"/>
      <c r="L415" s="268" t="s">
        <v>341</v>
      </c>
      <c r="M415" s="268"/>
      <c r="N415" s="268"/>
      <c r="O415" s="268"/>
      <c r="P415" s="268"/>
      <c r="Q415" s="268" t="s">
        <v>260</v>
      </c>
    </row>
    <row r="416" spans="1:19">
      <c r="A416" s="276">
        <f t="shared" si="13"/>
        <v>413</v>
      </c>
      <c r="B416" s="276">
        <f>Sheet1!$B$2</f>
        <v>123</v>
      </c>
      <c r="C416" s="268">
        <v>7</v>
      </c>
      <c r="D416" s="268">
        <f t="shared" si="14"/>
        <v>7</v>
      </c>
      <c r="E416" s="268">
        <v>100</v>
      </c>
      <c r="F416" s="268">
        <v>100</v>
      </c>
      <c r="G416" s="268" t="s">
        <v>125</v>
      </c>
      <c r="H416" s="268">
        <v>3</v>
      </c>
      <c r="I416" s="268">
        <v>1</v>
      </c>
      <c r="J416" s="268">
        <v>350</v>
      </c>
      <c r="K416" s="268"/>
      <c r="L416" s="268" t="s">
        <v>250</v>
      </c>
      <c r="M416" s="268"/>
      <c r="N416" s="268"/>
      <c r="O416" s="268"/>
      <c r="P416" s="268"/>
      <c r="Q416" s="268" t="s">
        <v>133</v>
      </c>
      <c r="S416" s="192">
        <f>SUM(J410:J416)/100</f>
        <v>100</v>
      </c>
    </row>
    <row r="417" spans="1:19" ht="18" customHeight="1">
      <c r="A417" s="267">
        <f t="shared" ref="A417:A427" si="15">ROW()-3</f>
        <v>414</v>
      </c>
      <c r="B417" s="267">
        <f>Sheet1!$B$2</f>
        <v>123</v>
      </c>
      <c r="C417" s="267">
        <v>8</v>
      </c>
      <c r="D417" s="267">
        <f t="shared" ref="D417:D418" si="16">C417</f>
        <v>8</v>
      </c>
      <c r="E417" s="267">
        <v>100</v>
      </c>
      <c r="F417" s="267">
        <v>100</v>
      </c>
      <c r="G417" s="267" t="s">
        <v>125</v>
      </c>
      <c r="H417" s="267">
        <v>2003</v>
      </c>
      <c r="I417" s="267">
        <v>1</v>
      </c>
      <c r="J417" s="267">
        <v>2950</v>
      </c>
      <c r="K417" s="267"/>
      <c r="L417" s="268" t="s">
        <v>353</v>
      </c>
      <c r="M417" s="267"/>
      <c r="N417" s="267"/>
      <c r="O417" s="267"/>
      <c r="P417" s="267"/>
      <c r="Q417" s="267" t="s">
        <v>131</v>
      </c>
    </row>
    <row r="418" spans="1:19" ht="18" customHeight="1">
      <c r="A418" s="267">
        <f t="shared" si="15"/>
        <v>415</v>
      </c>
      <c r="B418" s="267">
        <f>Sheet1!$B$2</f>
        <v>123</v>
      </c>
      <c r="C418" s="267">
        <v>8</v>
      </c>
      <c r="D418" s="267">
        <f t="shared" si="16"/>
        <v>8</v>
      </c>
      <c r="E418" s="267">
        <v>100</v>
      </c>
      <c r="F418" s="267">
        <v>100</v>
      </c>
      <c r="G418" s="267" t="s">
        <v>125</v>
      </c>
      <c r="H418" s="267">
        <v>2004</v>
      </c>
      <c r="I418" s="267">
        <v>1</v>
      </c>
      <c r="J418" s="267">
        <v>5000</v>
      </c>
      <c r="K418" s="267"/>
      <c r="L418" s="268" t="s">
        <v>259</v>
      </c>
      <c r="M418" s="267"/>
      <c r="N418" s="267"/>
      <c r="O418" s="267"/>
      <c r="P418" s="267"/>
      <c r="Q418" s="267" t="s">
        <v>132</v>
      </c>
    </row>
    <row r="419" spans="1:19">
      <c r="A419" s="267">
        <f t="shared" si="15"/>
        <v>416</v>
      </c>
      <c r="B419" s="267">
        <f>Sheet1!$B$2</f>
        <v>123</v>
      </c>
      <c r="C419" s="267">
        <v>8</v>
      </c>
      <c r="D419" s="267">
        <f t="shared" ref="D419:D437" si="17">C419</f>
        <v>8</v>
      </c>
      <c r="E419" s="267">
        <v>100</v>
      </c>
      <c r="F419" s="267">
        <v>100</v>
      </c>
      <c r="G419" s="267" t="s">
        <v>365</v>
      </c>
      <c r="H419" s="267">
        <v>9032</v>
      </c>
      <c r="I419" s="267">
        <v>1</v>
      </c>
      <c r="J419" s="267">
        <v>50</v>
      </c>
      <c r="K419" s="267"/>
      <c r="L419" s="268" t="s">
        <v>259</v>
      </c>
      <c r="M419" s="267"/>
      <c r="N419" s="267" t="s">
        <v>259</v>
      </c>
      <c r="O419" s="267">
        <v>1</v>
      </c>
      <c r="P419" s="267">
        <v>1</v>
      </c>
      <c r="Q419" s="267" t="s">
        <v>366</v>
      </c>
    </row>
    <row r="420" spans="1:19" ht="18.95" customHeight="1">
      <c r="A420" s="267">
        <f t="shared" si="15"/>
        <v>417</v>
      </c>
      <c r="B420" s="267">
        <f>Sheet1!$B$2</f>
        <v>123</v>
      </c>
      <c r="C420" s="267">
        <v>8</v>
      </c>
      <c r="D420" s="267">
        <f t="shared" si="17"/>
        <v>8</v>
      </c>
      <c r="E420" s="267">
        <v>100</v>
      </c>
      <c r="F420" s="267">
        <v>100</v>
      </c>
      <c r="G420" s="267" t="s">
        <v>367</v>
      </c>
      <c r="H420" s="267">
        <v>1000</v>
      </c>
      <c r="I420" s="267">
        <v>1</v>
      </c>
      <c r="J420" s="267">
        <v>1000</v>
      </c>
      <c r="K420" s="267"/>
      <c r="L420" s="268" t="s">
        <v>259</v>
      </c>
      <c r="M420" s="267"/>
      <c r="N420" s="267"/>
      <c r="O420" s="267"/>
      <c r="P420" s="267"/>
      <c r="Q420" s="267" t="s">
        <v>126</v>
      </c>
    </row>
    <row r="421" spans="1:19" ht="18.95" customHeight="1">
      <c r="A421" s="267">
        <f t="shared" si="15"/>
        <v>418</v>
      </c>
      <c r="B421" s="267">
        <f>Sheet1!$B$2</f>
        <v>123</v>
      </c>
      <c r="C421" s="267">
        <v>8</v>
      </c>
      <c r="D421" s="267">
        <f t="shared" si="17"/>
        <v>8</v>
      </c>
      <c r="E421" s="267">
        <v>100</v>
      </c>
      <c r="F421" s="267">
        <v>100</v>
      </c>
      <c r="G421" s="267" t="s">
        <v>368</v>
      </c>
      <c r="H421" s="267">
        <v>207</v>
      </c>
      <c r="I421" s="267">
        <v>1</v>
      </c>
      <c r="J421" s="267">
        <v>150</v>
      </c>
      <c r="K421" s="267"/>
      <c r="L421" s="268" t="s">
        <v>259</v>
      </c>
      <c r="M421" s="267"/>
      <c r="N421" s="267"/>
      <c r="O421" s="267"/>
      <c r="P421" s="267"/>
      <c r="Q421" s="267" t="s">
        <v>369</v>
      </c>
    </row>
    <row r="422" spans="1:19">
      <c r="A422" s="267">
        <f t="shared" si="15"/>
        <v>419</v>
      </c>
      <c r="B422" s="267">
        <f>Sheet1!$B$2</f>
        <v>123</v>
      </c>
      <c r="C422" s="267">
        <v>8</v>
      </c>
      <c r="D422" s="267">
        <f t="shared" si="17"/>
        <v>8</v>
      </c>
      <c r="E422" s="267">
        <v>100</v>
      </c>
      <c r="F422" s="267">
        <v>100</v>
      </c>
      <c r="G422" s="267" t="s">
        <v>125</v>
      </c>
      <c r="H422" s="267">
        <v>2</v>
      </c>
      <c r="I422" s="267">
        <v>1</v>
      </c>
      <c r="J422" s="267">
        <v>500</v>
      </c>
      <c r="K422" s="267"/>
      <c r="L422" s="268" t="s">
        <v>250</v>
      </c>
      <c r="M422" s="267"/>
      <c r="N422" s="267"/>
      <c r="O422" s="267"/>
      <c r="P422" s="267"/>
      <c r="Q422" s="267" t="s">
        <v>260</v>
      </c>
    </row>
    <row r="423" spans="1:19">
      <c r="A423" s="267">
        <f t="shared" si="15"/>
        <v>420</v>
      </c>
      <c r="B423" s="267">
        <f>Sheet1!$B$2</f>
        <v>123</v>
      </c>
      <c r="C423" s="267">
        <v>8</v>
      </c>
      <c r="D423" s="267">
        <f t="shared" si="17"/>
        <v>8</v>
      </c>
      <c r="E423" s="267">
        <v>100</v>
      </c>
      <c r="F423" s="267">
        <v>100</v>
      </c>
      <c r="G423" s="267" t="s">
        <v>125</v>
      </c>
      <c r="H423" s="267">
        <v>3</v>
      </c>
      <c r="I423" s="267">
        <v>1</v>
      </c>
      <c r="J423" s="267">
        <v>350</v>
      </c>
      <c r="K423" s="267"/>
      <c r="L423" s="268" t="s">
        <v>353</v>
      </c>
      <c r="M423" s="267"/>
      <c r="N423" s="267"/>
      <c r="O423" s="267"/>
      <c r="P423" s="267"/>
      <c r="Q423" s="267" t="s">
        <v>133</v>
      </c>
      <c r="S423" s="192">
        <f>SUM(J417:J423)/100</f>
        <v>100</v>
      </c>
    </row>
    <row r="424" spans="1:19">
      <c r="A424" s="271">
        <f t="shared" si="15"/>
        <v>421</v>
      </c>
      <c r="B424" s="271">
        <f>Sheet1!$B$2</f>
        <v>123</v>
      </c>
      <c r="C424" s="271">
        <v>9</v>
      </c>
      <c r="D424" s="271">
        <f t="shared" si="17"/>
        <v>9</v>
      </c>
      <c r="E424" s="271">
        <v>100</v>
      </c>
      <c r="F424" s="271">
        <v>100</v>
      </c>
      <c r="G424" s="271" t="s">
        <v>125</v>
      </c>
      <c r="H424" s="271">
        <v>2003</v>
      </c>
      <c r="I424" s="271">
        <v>1</v>
      </c>
      <c r="J424" s="271">
        <v>2950</v>
      </c>
      <c r="K424" s="271"/>
      <c r="L424" s="268" t="s">
        <v>259</v>
      </c>
      <c r="M424" s="271"/>
      <c r="N424" s="271"/>
      <c r="O424" s="271"/>
      <c r="P424" s="271"/>
      <c r="Q424" s="271" t="s">
        <v>131</v>
      </c>
    </row>
    <row r="425" spans="1:19">
      <c r="A425" s="271">
        <f t="shared" si="15"/>
        <v>422</v>
      </c>
      <c r="B425" s="271">
        <f>Sheet1!$B$2</f>
        <v>123</v>
      </c>
      <c r="C425" s="271">
        <v>9</v>
      </c>
      <c r="D425" s="271">
        <f t="shared" si="17"/>
        <v>9</v>
      </c>
      <c r="E425" s="271">
        <v>100</v>
      </c>
      <c r="F425" s="271">
        <v>100</v>
      </c>
      <c r="G425" s="271" t="s">
        <v>125</v>
      </c>
      <c r="H425" s="271">
        <v>2004</v>
      </c>
      <c r="I425" s="271">
        <v>1</v>
      </c>
      <c r="J425" s="271">
        <v>5000</v>
      </c>
      <c r="K425" s="271"/>
      <c r="L425" s="268" t="s">
        <v>259</v>
      </c>
      <c r="M425" s="271"/>
      <c r="N425" s="271"/>
      <c r="O425" s="271"/>
      <c r="P425" s="271"/>
      <c r="Q425" s="271" t="s">
        <v>132</v>
      </c>
    </row>
    <row r="426" spans="1:19">
      <c r="A426" s="271">
        <f t="shared" si="15"/>
        <v>423</v>
      </c>
      <c r="B426" s="271">
        <f>Sheet1!$B$2</f>
        <v>123</v>
      </c>
      <c r="C426" s="271">
        <v>9</v>
      </c>
      <c r="D426" s="271">
        <f t="shared" si="17"/>
        <v>9</v>
      </c>
      <c r="E426" s="271">
        <v>100</v>
      </c>
      <c r="F426" s="271">
        <v>100</v>
      </c>
      <c r="G426" s="271" t="s">
        <v>257</v>
      </c>
      <c r="H426" s="271">
        <v>9032</v>
      </c>
      <c r="I426" s="271">
        <v>1</v>
      </c>
      <c r="J426" s="271">
        <v>50</v>
      </c>
      <c r="K426" s="271"/>
      <c r="L426" s="268" t="s">
        <v>259</v>
      </c>
      <c r="M426" s="271"/>
      <c r="N426" s="271" t="s">
        <v>259</v>
      </c>
      <c r="O426" s="271">
        <v>1</v>
      </c>
      <c r="P426" s="271">
        <v>1</v>
      </c>
      <c r="Q426" s="271" t="s">
        <v>366</v>
      </c>
    </row>
    <row r="427" spans="1:19">
      <c r="A427" s="271">
        <f t="shared" si="15"/>
        <v>424</v>
      </c>
      <c r="B427" s="271">
        <f>Sheet1!$B$2</f>
        <v>123</v>
      </c>
      <c r="C427" s="271">
        <v>9</v>
      </c>
      <c r="D427" s="271">
        <f t="shared" si="17"/>
        <v>9</v>
      </c>
      <c r="E427" s="271">
        <v>100</v>
      </c>
      <c r="F427" s="271">
        <v>100</v>
      </c>
      <c r="G427" s="271" t="s">
        <v>367</v>
      </c>
      <c r="H427" s="271">
        <v>1000</v>
      </c>
      <c r="I427" s="271">
        <v>1</v>
      </c>
      <c r="J427" s="271">
        <v>1000</v>
      </c>
      <c r="K427" s="271"/>
      <c r="L427" s="268" t="s">
        <v>259</v>
      </c>
      <c r="M427" s="271"/>
      <c r="N427" s="271"/>
      <c r="O427" s="271"/>
      <c r="P427" s="271"/>
      <c r="Q427" s="271" t="s">
        <v>126</v>
      </c>
    </row>
    <row r="428" spans="1:19">
      <c r="A428" s="271">
        <f t="shared" ref="A428:A437" si="18">ROW()-3</f>
        <v>425</v>
      </c>
      <c r="B428" s="271">
        <f>Sheet1!$B$2</f>
        <v>123</v>
      </c>
      <c r="C428" s="271">
        <v>9</v>
      </c>
      <c r="D428" s="271">
        <f t="shared" si="17"/>
        <v>9</v>
      </c>
      <c r="E428" s="271">
        <v>100</v>
      </c>
      <c r="F428" s="271">
        <v>100</v>
      </c>
      <c r="G428" s="271" t="s">
        <v>368</v>
      </c>
      <c r="H428" s="271">
        <v>207</v>
      </c>
      <c r="I428" s="271">
        <v>1</v>
      </c>
      <c r="J428" s="271">
        <v>150</v>
      </c>
      <c r="K428" s="271"/>
      <c r="L428" s="268" t="s">
        <v>259</v>
      </c>
      <c r="M428" s="271"/>
      <c r="N428" s="271"/>
      <c r="O428" s="271"/>
      <c r="P428" s="271"/>
      <c r="Q428" s="271" t="s">
        <v>370</v>
      </c>
    </row>
    <row r="429" spans="1:19">
      <c r="A429" s="271">
        <f t="shared" si="18"/>
        <v>426</v>
      </c>
      <c r="B429" s="271">
        <f>Sheet1!$B$2</f>
        <v>123</v>
      </c>
      <c r="C429" s="271">
        <v>9</v>
      </c>
      <c r="D429" s="271">
        <f t="shared" si="17"/>
        <v>9</v>
      </c>
      <c r="E429" s="271">
        <v>100</v>
      </c>
      <c r="F429" s="271">
        <v>100</v>
      </c>
      <c r="G429" s="271" t="s">
        <v>125</v>
      </c>
      <c r="H429" s="271">
        <v>2</v>
      </c>
      <c r="I429" s="271">
        <v>1</v>
      </c>
      <c r="J429" s="271">
        <v>500</v>
      </c>
      <c r="K429" s="271"/>
      <c r="L429" s="268" t="s">
        <v>259</v>
      </c>
      <c r="M429" s="271"/>
      <c r="N429" s="271"/>
      <c r="O429" s="271"/>
      <c r="P429" s="271"/>
      <c r="Q429" s="271" t="s">
        <v>260</v>
      </c>
    </row>
    <row r="430" spans="1:19">
      <c r="A430" s="271">
        <f t="shared" si="18"/>
        <v>427</v>
      </c>
      <c r="B430" s="271">
        <f>Sheet1!$B$2</f>
        <v>123</v>
      </c>
      <c r="C430" s="271">
        <v>9</v>
      </c>
      <c r="D430" s="271">
        <f t="shared" si="17"/>
        <v>9</v>
      </c>
      <c r="E430" s="271">
        <v>100</v>
      </c>
      <c r="F430" s="271">
        <v>100</v>
      </c>
      <c r="G430" s="271" t="s">
        <v>125</v>
      </c>
      <c r="H430" s="271">
        <v>3</v>
      </c>
      <c r="I430" s="271">
        <v>1</v>
      </c>
      <c r="J430" s="271">
        <v>350</v>
      </c>
      <c r="K430" s="271"/>
      <c r="L430" s="268" t="s">
        <v>371</v>
      </c>
      <c r="M430" s="271"/>
      <c r="N430" s="271"/>
      <c r="O430" s="271"/>
      <c r="P430" s="271"/>
      <c r="Q430" s="271" t="s">
        <v>133</v>
      </c>
      <c r="S430" s="192">
        <f>SUM(J424:J430)/100</f>
        <v>100</v>
      </c>
    </row>
    <row r="431" spans="1:19">
      <c r="A431" s="272">
        <f t="shared" si="18"/>
        <v>428</v>
      </c>
      <c r="B431" s="272">
        <f>Sheet1!$B$2</f>
        <v>123</v>
      </c>
      <c r="C431" s="272">
        <v>10</v>
      </c>
      <c r="D431" s="272">
        <f t="shared" si="17"/>
        <v>10</v>
      </c>
      <c r="E431" s="272">
        <v>100</v>
      </c>
      <c r="F431" s="272">
        <v>100</v>
      </c>
      <c r="G431" s="272" t="s">
        <v>125</v>
      </c>
      <c r="H431" s="272">
        <v>2003</v>
      </c>
      <c r="I431" s="272">
        <v>1</v>
      </c>
      <c r="J431" s="272">
        <v>2950</v>
      </c>
      <c r="K431" s="272"/>
      <c r="L431" s="268" t="s">
        <v>372</v>
      </c>
      <c r="M431" s="272"/>
      <c r="N431" s="272"/>
      <c r="O431" s="272"/>
      <c r="P431" s="272"/>
      <c r="Q431" s="272" t="s">
        <v>131</v>
      </c>
    </row>
    <row r="432" spans="1:19">
      <c r="A432" s="272">
        <f t="shared" si="18"/>
        <v>429</v>
      </c>
      <c r="B432" s="272">
        <f>Sheet1!$B$2</f>
        <v>123</v>
      </c>
      <c r="C432" s="272">
        <v>10</v>
      </c>
      <c r="D432" s="272">
        <f t="shared" si="17"/>
        <v>10</v>
      </c>
      <c r="E432" s="272">
        <v>100</v>
      </c>
      <c r="F432" s="272">
        <v>100</v>
      </c>
      <c r="G432" s="272" t="s">
        <v>125</v>
      </c>
      <c r="H432" s="272">
        <v>2004</v>
      </c>
      <c r="I432" s="272">
        <v>1</v>
      </c>
      <c r="J432" s="272">
        <v>5000</v>
      </c>
      <c r="K432" s="272"/>
      <c r="L432" s="268" t="s">
        <v>353</v>
      </c>
      <c r="M432" s="272"/>
      <c r="N432" s="272"/>
      <c r="O432" s="272"/>
      <c r="P432" s="272"/>
      <c r="Q432" s="272" t="s">
        <v>132</v>
      </c>
    </row>
    <row r="433" spans="1:19">
      <c r="A433" s="272">
        <f t="shared" si="18"/>
        <v>430</v>
      </c>
      <c r="B433" s="272">
        <f>Sheet1!$B$2</f>
        <v>123</v>
      </c>
      <c r="C433" s="272">
        <v>10</v>
      </c>
      <c r="D433" s="272">
        <f t="shared" si="17"/>
        <v>10</v>
      </c>
      <c r="E433" s="272">
        <v>100</v>
      </c>
      <c r="F433" s="272">
        <v>100</v>
      </c>
      <c r="G433" s="272" t="s">
        <v>257</v>
      </c>
      <c r="H433" s="272">
        <v>9032</v>
      </c>
      <c r="I433" s="272">
        <v>1</v>
      </c>
      <c r="J433" s="272">
        <v>50</v>
      </c>
      <c r="K433" s="272"/>
      <c r="L433" s="268" t="s">
        <v>250</v>
      </c>
      <c r="M433" s="272"/>
      <c r="N433" s="272" t="s">
        <v>250</v>
      </c>
      <c r="O433" s="272">
        <v>1</v>
      </c>
      <c r="P433" s="272">
        <v>1</v>
      </c>
      <c r="Q433" s="272" t="s">
        <v>373</v>
      </c>
    </row>
    <row r="434" spans="1:19">
      <c r="A434" s="272">
        <f t="shared" si="18"/>
        <v>431</v>
      </c>
      <c r="B434" s="272">
        <f>Sheet1!$B$2</f>
        <v>123</v>
      </c>
      <c r="C434" s="272">
        <v>10</v>
      </c>
      <c r="D434" s="272">
        <f t="shared" si="17"/>
        <v>10</v>
      </c>
      <c r="E434" s="272">
        <v>100</v>
      </c>
      <c r="F434" s="272">
        <v>100</v>
      </c>
      <c r="G434" s="272" t="s">
        <v>354</v>
      </c>
      <c r="H434" s="272">
        <v>1000</v>
      </c>
      <c r="I434" s="272">
        <v>1</v>
      </c>
      <c r="J434" s="272">
        <v>1000</v>
      </c>
      <c r="K434" s="272"/>
      <c r="L434" s="268" t="s">
        <v>353</v>
      </c>
      <c r="M434" s="272"/>
      <c r="N434" s="272"/>
      <c r="O434" s="272"/>
      <c r="P434" s="272"/>
      <c r="Q434" s="272" t="s">
        <v>126</v>
      </c>
    </row>
    <row r="435" spans="1:19">
      <c r="A435" s="272">
        <f t="shared" si="18"/>
        <v>432</v>
      </c>
      <c r="B435" s="272">
        <f>Sheet1!$B$2</f>
        <v>123</v>
      </c>
      <c r="C435" s="272">
        <v>10</v>
      </c>
      <c r="D435" s="272">
        <f t="shared" si="17"/>
        <v>10</v>
      </c>
      <c r="E435" s="272">
        <v>100</v>
      </c>
      <c r="F435" s="272">
        <v>100</v>
      </c>
      <c r="G435" s="272" t="s">
        <v>374</v>
      </c>
      <c r="H435" s="272">
        <v>207</v>
      </c>
      <c r="I435" s="272">
        <v>1</v>
      </c>
      <c r="J435" s="272">
        <v>150</v>
      </c>
      <c r="K435" s="272"/>
      <c r="L435" s="268" t="s">
        <v>353</v>
      </c>
      <c r="M435" s="272"/>
      <c r="N435" s="272"/>
      <c r="O435" s="272"/>
      <c r="P435" s="272"/>
      <c r="Q435" s="272" t="s">
        <v>375</v>
      </c>
    </row>
    <row r="436" spans="1:19">
      <c r="A436" s="272">
        <f t="shared" si="18"/>
        <v>433</v>
      </c>
      <c r="B436" s="272">
        <f>Sheet1!$B$2</f>
        <v>123</v>
      </c>
      <c r="C436" s="272">
        <v>10</v>
      </c>
      <c r="D436" s="272">
        <f t="shared" si="17"/>
        <v>10</v>
      </c>
      <c r="E436" s="272">
        <v>100</v>
      </c>
      <c r="F436" s="272">
        <v>100</v>
      </c>
      <c r="G436" s="272" t="s">
        <v>125</v>
      </c>
      <c r="H436" s="272">
        <v>2</v>
      </c>
      <c r="I436" s="272">
        <v>1</v>
      </c>
      <c r="J436" s="272">
        <v>500</v>
      </c>
      <c r="K436" s="272"/>
      <c r="L436" s="268" t="s">
        <v>353</v>
      </c>
      <c r="M436" s="272"/>
      <c r="N436" s="272"/>
      <c r="O436" s="272"/>
      <c r="P436" s="272"/>
      <c r="Q436" s="272" t="s">
        <v>260</v>
      </c>
    </row>
    <row r="437" spans="1:19">
      <c r="A437" s="272">
        <f t="shared" si="18"/>
        <v>434</v>
      </c>
      <c r="B437" s="272">
        <f>Sheet1!$B$2</f>
        <v>123</v>
      </c>
      <c r="C437" s="272">
        <v>10</v>
      </c>
      <c r="D437" s="272">
        <f t="shared" si="17"/>
        <v>10</v>
      </c>
      <c r="E437" s="272">
        <v>100</v>
      </c>
      <c r="F437" s="272">
        <v>100</v>
      </c>
      <c r="G437" s="272" t="s">
        <v>125</v>
      </c>
      <c r="H437" s="272">
        <v>3</v>
      </c>
      <c r="I437" s="272">
        <v>1</v>
      </c>
      <c r="J437" s="272">
        <v>350</v>
      </c>
      <c r="K437" s="272"/>
      <c r="L437" s="268" t="s">
        <v>353</v>
      </c>
      <c r="M437" s="272"/>
      <c r="N437" s="272"/>
      <c r="O437" s="272"/>
      <c r="P437" s="272"/>
      <c r="Q437" s="272" t="s">
        <v>133</v>
      </c>
      <c r="S437" s="192">
        <f>SUM(J431:J437)/100</f>
        <v>100</v>
      </c>
    </row>
    <row r="438" spans="1:19">
      <c r="A438" s="271">
        <f t="shared" ref="A438:A463" si="19">ROW()-3</f>
        <v>435</v>
      </c>
      <c r="B438" s="271">
        <f>Sheet1!$B$2</f>
        <v>123</v>
      </c>
      <c r="C438" s="271">
        <v>1</v>
      </c>
      <c r="D438" s="271">
        <f t="shared" ref="D438:D474" si="20">C438</f>
        <v>1</v>
      </c>
      <c r="E438" s="271">
        <v>1</v>
      </c>
      <c r="F438" s="271">
        <v>10</v>
      </c>
      <c r="G438" s="271" t="s">
        <v>125</v>
      </c>
      <c r="H438" s="271">
        <v>2001</v>
      </c>
      <c r="I438" s="271">
        <v>1</v>
      </c>
      <c r="J438" s="271">
        <v>1500</v>
      </c>
      <c r="K438" s="271" t="s">
        <v>357</v>
      </c>
      <c r="L438" s="271"/>
      <c r="M438" s="271"/>
      <c r="N438" s="271"/>
      <c r="O438" s="271"/>
      <c r="P438" s="271"/>
      <c r="Q438" s="271" t="s">
        <v>53</v>
      </c>
    </row>
    <row r="439" spans="1:19">
      <c r="A439" s="271">
        <f t="shared" si="19"/>
        <v>436</v>
      </c>
      <c r="B439" s="271">
        <f>Sheet1!$B$2</f>
        <v>123</v>
      </c>
      <c r="C439" s="271">
        <v>1</v>
      </c>
      <c r="D439" s="268">
        <f t="shared" si="20"/>
        <v>1</v>
      </c>
      <c r="E439" s="268">
        <v>1</v>
      </c>
      <c r="F439" s="268">
        <v>10</v>
      </c>
      <c r="G439" s="268" t="s">
        <v>125</v>
      </c>
      <c r="H439" s="268">
        <v>2002</v>
      </c>
      <c r="I439" s="268">
        <v>1</v>
      </c>
      <c r="J439" s="268">
        <v>1000</v>
      </c>
      <c r="K439" s="268" t="s">
        <v>259</v>
      </c>
      <c r="L439" s="268"/>
      <c r="M439" s="268"/>
      <c r="N439" s="268"/>
      <c r="O439" s="268"/>
      <c r="P439" s="268"/>
      <c r="Q439" s="268" t="s">
        <v>54</v>
      </c>
    </row>
    <row r="440" spans="1:19">
      <c r="A440" s="271">
        <f t="shared" si="19"/>
        <v>437</v>
      </c>
      <c r="B440" s="271">
        <f>Sheet1!$B$2</f>
        <v>123</v>
      </c>
      <c r="C440" s="271">
        <v>1</v>
      </c>
      <c r="D440" s="268">
        <f t="shared" si="20"/>
        <v>1</v>
      </c>
      <c r="E440" s="268">
        <v>1</v>
      </c>
      <c r="F440" s="268">
        <v>10</v>
      </c>
      <c r="G440" s="268" t="s">
        <v>125</v>
      </c>
      <c r="H440" s="268">
        <v>2003</v>
      </c>
      <c r="I440" s="268">
        <v>1</v>
      </c>
      <c r="J440" s="268">
        <v>0</v>
      </c>
      <c r="K440" s="268" t="s">
        <v>250</v>
      </c>
      <c r="L440" s="268"/>
      <c r="M440" s="268"/>
      <c r="N440" s="268"/>
      <c r="O440" s="268"/>
      <c r="P440" s="268"/>
      <c r="Q440" s="268" t="s">
        <v>131</v>
      </c>
    </row>
    <row r="441" spans="1:19">
      <c r="A441" s="271">
        <f t="shared" si="19"/>
        <v>438</v>
      </c>
      <c r="B441" s="271">
        <f>Sheet1!$B$2</f>
        <v>123</v>
      </c>
      <c r="C441" s="271">
        <v>1</v>
      </c>
      <c r="D441" s="268">
        <f t="shared" si="20"/>
        <v>1</v>
      </c>
      <c r="E441" s="268">
        <v>1</v>
      </c>
      <c r="F441" s="268">
        <v>10</v>
      </c>
      <c r="G441" s="268" t="s">
        <v>125</v>
      </c>
      <c r="H441" s="268">
        <v>2004</v>
      </c>
      <c r="I441" s="268">
        <v>1</v>
      </c>
      <c r="J441" s="268">
        <v>0</v>
      </c>
      <c r="K441" s="268" t="s">
        <v>250</v>
      </c>
      <c r="L441" s="268"/>
      <c r="M441" s="268"/>
      <c r="N441" s="268"/>
      <c r="O441" s="268"/>
      <c r="P441" s="268"/>
      <c r="Q441" s="268" t="s">
        <v>132</v>
      </c>
    </row>
    <row r="442" spans="1:19">
      <c r="A442" s="271">
        <f t="shared" si="19"/>
        <v>439</v>
      </c>
      <c r="B442" s="271">
        <f>Sheet1!$B$2</f>
        <v>123</v>
      </c>
      <c r="C442" s="271">
        <v>1</v>
      </c>
      <c r="D442" s="268">
        <f t="shared" si="20"/>
        <v>1</v>
      </c>
      <c r="E442" s="268">
        <v>1</v>
      </c>
      <c r="F442" s="268">
        <v>10</v>
      </c>
      <c r="G442" s="277" t="s">
        <v>376</v>
      </c>
      <c r="H442" s="277">
        <f>VLOOKUP(C442,キングボス!A:E,4,FALSE)</f>
        <v>13913011</v>
      </c>
      <c r="I442" s="268">
        <v>1</v>
      </c>
      <c r="J442" s="277">
        <f>VLOOKUP(H442,キングボス!D:AG,30,FALSE)</f>
        <v>500</v>
      </c>
      <c r="K442" s="268" t="s">
        <v>404</v>
      </c>
      <c r="L442" s="268"/>
      <c r="M442" s="268"/>
      <c r="N442" s="268" t="s">
        <v>43</v>
      </c>
      <c r="O442" s="268"/>
      <c r="P442" s="268"/>
      <c r="Q442" s="268" t="str">
        <f>VLOOKUP(H442,キングボス!D:I,3,FALSE)</f>
        <v>ｱﾚ</v>
      </c>
    </row>
    <row r="443" spans="1:19">
      <c r="A443" s="271">
        <f t="shared" si="19"/>
        <v>440</v>
      </c>
      <c r="B443" s="271">
        <f>Sheet1!$B$2</f>
        <v>123</v>
      </c>
      <c r="C443" s="271">
        <v>1</v>
      </c>
      <c r="D443" s="268">
        <f t="shared" si="20"/>
        <v>1</v>
      </c>
      <c r="E443" s="268">
        <v>1</v>
      </c>
      <c r="F443" s="268">
        <v>10</v>
      </c>
      <c r="G443" s="268" t="s">
        <v>405</v>
      </c>
      <c r="H443" s="268">
        <v>500</v>
      </c>
      <c r="I443" s="268">
        <v>1</v>
      </c>
      <c r="J443" s="268">
        <v>7000</v>
      </c>
      <c r="K443" s="268" t="s">
        <v>250</v>
      </c>
      <c r="L443" s="268"/>
      <c r="M443" s="268"/>
      <c r="N443" s="268"/>
      <c r="O443" s="268"/>
      <c r="P443" s="268"/>
      <c r="Q443" s="268" t="s">
        <v>126</v>
      </c>
    </row>
    <row r="444" spans="1:19">
      <c r="A444" s="271">
        <f t="shared" si="19"/>
        <v>441</v>
      </c>
      <c r="B444" s="271">
        <f>Sheet1!$B$2</f>
        <v>123</v>
      </c>
      <c r="C444" s="271">
        <v>1</v>
      </c>
      <c r="D444" s="268">
        <f t="shared" si="20"/>
        <v>1</v>
      </c>
      <c r="E444" s="268">
        <v>1</v>
      </c>
      <c r="F444" s="268">
        <v>10</v>
      </c>
      <c r="G444" s="268" t="s">
        <v>236</v>
      </c>
      <c r="H444" s="268">
        <v>207</v>
      </c>
      <c r="I444" s="268">
        <v>1</v>
      </c>
      <c r="J444" s="268">
        <v>0</v>
      </c>
      <c r="K444" s="268" t="s">
        <v>259</v>
      </c>
      <c r="L444" s="268"/>
      <c r="M444" s="268"/>
      <c r="N444" s="268"/>
      <c r="O444" s="268"/>
      <c r="P444" s="268"/>
      <c r="Q444" s="268" t="s">
        <v>377</v>
      </c>
    </row>
    <row r="445" spans="1:19">
      <c r="A445" s="271">
        <f t="shared" si="19"/>
        <v>442</v>
      </c>
      <c r="B445" s="271">
        <f>Sheet1!$B$2</f>
        <v>123</v>
      </c>
      <c r="C445" s="271">
        <v>1</v>
      </c>
      <c r="D445" s="268">
        <f t="shared" si="20"/>
        <v>1</v>
      </c>
      <c r="E445" s="268">
        <v>1</v>
      </c>
      <c r="F445" s="268">
        <v>10</v>
      </c>
      <c r="G445" s="268" t="s">
        <v>125</v>
      </c>
      <c r="H445" s="268">
        <v>1</v>
      </c>
      <c r="I445" s="268">
        <v>1</v>
      </c>
      <c r="J445" s="268">
        <v>0</v>
      </c>
      <c r="K445" s="268" t="s">
        <v>254</v>
      </c>
      <c r="L445" s="268"/>
      <c r="M445" s="268"/>
      <c r="N445" s="268"/>
      <c r="O445" s="268"/>
      <c r="P445" s="268"/>
      <c r="Q445" s="268" t="s">
        <v>378</v>
      </c>
    </row>
    <row r="446" spans="1:19">
      <c r="A446" s="271">
        <f t="shared" si="19"/>
        <v>443</v>
      </c>
      <c r="B446" s="271">
        <f>Sheet1!$B$2</f>
        <v>123</v>
      </c>
      <c r="C446" s="271">
        <v>1</v>
      </c>
      <c r="D446" s="268">
        <f t="shared" si="20"/>
        <v>1</v>
      </c>
      <c r="E446" s="268">
        <v>1</v>
      </c>
      <c r="F446" s="268">
        <v>10</v>
      </c>
      <c r="G446" s="268" t="s">
        <v>125</v>
      </c>
      <c r="H446" s="268">
        <v>2</v>
      </c>
      <c r="I446" s="268">
        <v>1</v>
      </c>
      <c r="J446" s="268">
        <v>0</v>
      </c>
      <c r="K446" s="268" t="s">
        <v>406</v>
      </c>
      <c r="L446" s="268"/>
      <c r="M446" s="268"/>
      <c r="N446" s="268"/>
      <c r="O446" s="268"/>
      <c r="P446" s="268"/>
      <c r="Q446" s="268" t="s">
        <v>379</v>
      </c>
    </row>
    <row r="447" spans="1:19">
      <c r="A447" s="271">
        <f t="shared" si="19"/>
        <v>444</v>
      </c>
      <c r="B447" s="271">
        <f>Sheet1!$B$2</f>
        <v>123</v>
      </c>
      <c r="C447" s="271">
        <v>1</v>
      </c>
      <c r="D447" s="268">
        <f t="shared" si="20"/>
        <v>1</v>
      </c>
      <c r="E447" s="268">
        <v>1</v>
      </c>
      <c r="F447" s="268">
        <v>10</v>
      </c>
      <c r="G447" s="268" t="s">
        <v>125</v>
      </c>
      <c r="H447" s="268">
        <v>3</v>
      </c>
      <c r="I447" s="268">
        <v>1</v>
      </c>
      <c r="J447" s="268">
        <v>0</v>
      </c>
      <c r="K447" s="268" t="s">
        <v>360</v>
      </c>
      <c r="L447" s="268"/>
      <c r="M447" s="268"/>
      <c r="N447" s="268"/>
      <c r="O447" s="268"/>
      <c r="P447" s="268"/>
      <c r="Q447" s="268" t="s">
        <v>380</v>
      </c>
      <c r="S447" s="192">
        <f>SUM(J438:J447)/100</f>
        <v>100</v>
      </c>
    </row>
    <row r="448" spans="1:19">
      <c r="A448" s="271">
        <f t="shared" si="19"/>
        <v>445</v>
      </c>
      <c r="B448" s="271">
        <f>Sheet1!$B$2</f>
        <v>123</v>
      </c>
      <c r="C448" s="271">
        <v>1</v>
      </c>
      <c r="D448" s="201">
        <f t="shared" si="20"/>
        <v>1</v>
      </c>
      <c r="E448" s="201">
        <v>11</v>
      </c>
      <c r="F448" s="201">
        <v>20</v>
      </c>
      <c r="G448" s="201" t="s">
        <v>125</v>
      </c>
      <c r="H448" s="201">
        <v>2001</v>
      </c>
      <c r="I448" s="201">
        <v>1</v>
      </c>
      <c r="J448" s="201">
        <v>1000</v>
      </c>
      <c r="K448" s="201" t="s">
        <v>259</v>
      </c>
      <c r="L448" s="201"/>
      <c r="M448" s="201"/>
      <c r="N448" s="201"/>
      <c r="O448" s="201"/>
      <c r="P448" s="201"/>
      <c r="Q448" s="201" t="s">
        <v>53</v>
      </c>
    </row>
    <row r="449" spans="1:19">
      <c r="A449" s="271">
        <f t="shared" si="19"/>
        <v>446</v>
      </c>
      <c r="B449" s="271">
        <f>Sheet1!$B$2</f>
        <v>123</v>
      </c>
      <c r="C449" s="271">
        <v>1</v>
      </c>
      <c r="D449" s="201">
        <f t="shared" si="20"/>
        <v>1</v>
      </c>
      <c r="E449" s="201">
        <v>11</v>
      </c>
      <c r="F449" s="201">
        <v>20</v>
      </c>
      <c r="G449" s="201" t="s">
        <v>125</v>
      </c>
      <c r="H449" s="201">
        <v>2002</v>
      </c>
      <c r="I449" s="201">
        <v>1</v>
      </c>
      <c r="J449" s="201">
        <v>1500</v>
      </c>
      <c r="K449" s="201" t="s">
        <v>259</v>
      </c>
      <c r="L449" s="201"/>
      <c r="M449" s="201"/>
      <c r="N449" s="201"/>
      <c r="O449" s="201"/>
      <c r="P449" s="201"/>
      <c r="Q449" s="201" t="s">
        <v>54</v>
      </c>
    </row>
    <row r="450" spans="1:19">
      <c r="A450" s="271">
        <f t="shared" si="19"/>
        <v>447</v>
      </c>
      <c r="B450" s="271">
        <f>Sheet1!$B$2</f>
        <v>123</v>
      </c>
      <c r="C450" s="271">
        <v>1</v>
      </c>
      <c r="D450" s="201">
        <f t="shared" si="20"/>
        <v>1</v>
      </c>
      <c r="E450" s="201">
        <v>11</v>
      </c>
      <c r="F450" s="201">
        <v>20</v>
      </c>
      <c r="G450" s="201" t="s">
        <v>125</v>
      </c>
      <c r="H450" s="201">
        <v>2003</v>
      </c>
      <c r="I450" s="201">
        <v>1</v>
      </c>
      <c r="J450" s="201">
        <v>0</v>
      </c>
      <c r="K450" s="201" t="s">
        <v>360</v>
      </c>
      <c r="L450" s="201"/>
      <c r="M450" s="201"/>
      <c r="N450" s="201"/>
      <c r="O450" s="201"/>
      <c r="P450" s="201"/>
      <c r="Q450" s="201" t="s">
        <v>131</v>
      </c>
    </row>
    <row r="451" spans="1:19">
      <c r="A451" s="271">
        <f t="shared" si="19"/>
        <v>448</v>
      </c>
      <c r="B451" s="271">
        <f>Sheet1!$B$2</f>
        <v>123</v>
      </c>
      <c r="C451" s="271">
        <v>1</v>
      </c>
      <c r="D451" s="201">
        <f t="shared" si="20"/>
        <v>1</v>
      </c>
      <c r="E451" s="201">
        <v>11</v>
      </c>
      <c r="F451" s="201">
        <v>20</v>
      </c>
      <c r="G451" s="201" t="s">
        <v>125</v>
      </c>
      <c r="H451" s="201">
        <v>2004</v>
      </c>
      <c r="I451" s="201">
        <v>1</v>
      </c>
      <c r="J451" s="201">
        <v>0</v>
      </c>
      <c r="K451" s="201" t="s">
        <v>361</v>
      </c>
      <c r="L451" s="201"/>
      <c r="M451" s="201"/>
      <c r="N451" s="201"/>
      <c r="O451" s="201"/>
      <c r="P451" s="201"/>
      <c r="Q451" s="201" t="s">
        <v>132</v>
      </c>
    </row>
    <row r="452" spans="1:19">
      <c r="A452" s="271">
        <f t="shared" si="19"/>
        <v>449</v>
      </c>
      <c r="B452" s="271">
        <f>Sheet1!$B$2</f>
        <v>123</v>
      </c>
      <c r="C452" s="271">
        <v>1</v>
      </c>
      <c r="D452" s="201">
        <f t="shared" si="20"/>
        <v>1</v>
      </c>
      <c r="E452" s="201">
        <v>11</v>
      </c>
      <c r="F452" s="201">
        <v>20</v>
      </c>
      <c r="G452" s="277" t="s">
        <v>407</v>
      </c>
      <c r="H452" s="277">
        <f>VLOOKUP(C452,キングボス!A:E,4,FALSE)</f>
        <v>13913011</v>
      </c>
      <c r="I452" s="201">
        <v>1</v>
      </c>
      <c r="J452" s="277">
        <f>VLOOKUP(H452,キングボス!D:AG,30,FALSE)</f>
        <v>500</v>
      </c>
      <c r="K452" s="201" t="s">
        <v>358</v>
      </c>
      <c r="L452" s="201"/>
      <c r="M452" s="201"/>
      <c r="N452" s="201" t="s">
        <v>43</v>
      </c>
      <c r="O452" s="201"/>
      <c r="P452" s="201"/>
      <c r="Q452" s="201" t="str">
        <f>VLOOKUP(H452,キングボス!D:I,3,FALSE)</f>
        <v>ｱﾚ</v>
      </c>
    </row>
    <row r="453" spans="1:19">
      <c r="A453" s="271">
        <f t="shared" si="19"/>
        <v>450</v>
      </c>
      <c r="B453" s="271">
        <f>Sheet1!$B$2</f>
        <v>123</v>
      </c>
      <c r="C453" s="271">
        <v>1</v>
      </c>
      <c r="D453" s="201">
        <f t="shared" si="20"/>
        <v>1</v>
      </c>
      <c r="E453" s="201">
        <v>11</v>
      </c>
      <c r="F453" s="201">
        <v>20</v>
      </c>
      <c r="G453" s="201" t="s">
        <v>252</v>
      </c>
      <c r="H453" s="201">
        <v>500</v>
      </c>
      <c r="I453" s="201">
        <v>1</v>
      </c>
      <c r="J453" s="201">
        <v>7000</v>
      </c>
      <c r="K453" s="201" t="s">
        <v>254</v>
      </c>
      <c r="L453" s="201"/>
      <c r="M453" s="201"/>
      <c r="N453" s="201"/>
      <c r="O453" s="201"/>
      <c r="P453" s="201"/>
      <c r="Q453" s="201" t="s">
        <v>126</v>
      </c>
    </row>
    <row r="454" spans="1:19">
      <c r="A454" s="271">
        <f t="shared" si="19"/>
        <v>451</v>
      </c>
      <c r="B454" s="271">
        <f>Sheet1!$B$2</f>
        <v>123</v>
      </c>
      <c r="C454" s="271">
        <v>1</v>
      </c>
      <c r="D454" s="201">
        <f t="shared" si="20"/>
        <v>1</v>
      </c>
      <c r="E454" s="201">
        <v>11</v>
      </c>
      <c r="F454" s="201">
        <v>20</v>
      </c>
      <c r="G454" s="201" t="s">
        <v>381</v>
      </c>
      <c r="H454" s="201">
        <v>207</v>
      </c>
      <c r="I454" s="201">
        <v>1</v>
      </c>
      <c r="J454" s="201">
        <v>0</v>
      </c>
      <c r="K454" s="201" t="s">
        <v>358</v>
      </c>
      <c r="L454" s="201"/>
      <c r="M454" s="201"/>
      <c r="N454" s="201"/>
      <c r="O454" s="201"/>
      <c r="P454" s="201"/>
      <c r="Q454" s="201" t="s">
        <v>377</v>
      </c>
    </row>
    <row r="455" spans="1:19">
      <c r="A455" s="271">
        <f t="shared" si="19"/>
        <v>452</v>
      </c>
      <c r="B455" s="271">
        <f>Sheet1!$B$2</f>
        <v>123</v>
      </c>
      <c r="C455" s="271">
        <v>1</v>
      </c>
      <c r="D455" s="201">
        <f t="shared" si="20"/>
        <v>1</v>
      </c>
      <c r="E455" s="201">
        <v>11</v>
      </c>
      <c r="F455" s="201">
        <v>20</v>
      </c>
      <c r="G455" s="201" t="s">
        <v>125</v>
      </c>
      <c r="H455" s="201">
        <v>1</v>
      </c>
      <c r="I455" s="201">
        <v>1</v>
      </c>
      <c r="J455" s="201">
        <v>0</v>
      </c>
      <c r="K455" s="201" t="s">
        <v>254</v>
      </c>
      <c r="L455" s="201"/>
      <c r="M455" s="201"/>
      <c r="N455" s="201"/>
      <c r="O455" s="201"/>
      <c r="P455" s="201"/>
      <c r="Q455" s="201" t="s">
        <v>378</v>
      </c>
    </row>
    <row r="456" spans="1:19">
      <c r="A456" s="271">
        <f t="shared" si="19"/>
        <v>453</v>
      </c>
      <c r="B456" s="271">
        <f>Sheet1!$B$2</f>
        <v>123</v>
      </c>
      <c r="C456" s="271">
        <v>1</v>
      </c>
      <c r="D456" s="201">
        <f t="shared" si="20"/>
        <v>1</v>
      </c>
      <c r="E456" s="201">
        <v>11</v>
      </c>
      <c r="F456" s="201">
        <v>20</v>
      </c>
      <c r="G456" s="201" t="s">
        <v>125</v>
      </c>
      <c r="H456" s="201">
        <v>2</v>
      </c>
      <c r="I456" s="201">
        <v>1</v>
      </c>
      <c r="J456" s="201">
        <v>0</v>
      </c>
      <c r="K456" s="201" t="s">
        <v>361</v>
      </c>
      <c r="L456" s="201"/>
      <c r="M456" s="201"/>
      <c r="N456" s="201"/>
      <c r="O456" s="201"/>
      <c r="P456" s="201"/>
      <c r="Q456" s="201" t="s">
        <v>379</v>
      </c>
    </row>
    <row r="457" spans="1:19">
      <c r="A457" s="271">
        <f t="shared" si="19"/>
        <v>454</v>
      </c>
      <c r="B457" s="271">
        <f>Sheet1!$B$2</f>
        <v>123</v>
      </c>
      <c r="C457" s="271">
        <v>1</v>
      </c>
      <c r="D457" s="201">
        <f t="shared" si="20"/>
        <v>1</v>
      </c>
      <c r="E457" s="201">
        <v>11</v>
      </c>
      <c r="F457" s="201">
        <v>20</v>
      </c>
      <c r="G457" s="201" t="s">
        <v>125</v>
      </c>
      <c r="H457" s="201">
        <v>3</v>
      </c>
      <c r="I457" s="201">
        <v>1</v>
      </c>
      <c r="J457" s="201">
        <v>0</v>
      </c>
      <c r="K457" s="201" t="s">
        <v>401</v>
      </c>
      <c r="L457" s="201"/>
      <c r="M457" s="201"/>
      <c r="N457" s="201"/>
      <c r="O457" s="201"/>
      <c r="P457" s="201"/>
      <c r="Q457" s="201" t="s">
        <v>380</v>
      </c>
      <c r="S457" s="192">
        <f>SUM(J448:J457)/100</f>
        <v>100</v>
      </c>
    </row>
    <row r="458" spans="1:19">
      <c r="A458" s="271">
        <f t="shared" si="19"/>
        <v>455</v>
      </c>
      <c r="B458" s="271">
        <f>Sheet1!$B$2</f>
        <v>123</v>
      </c>
      <c r="C458" s="271">
        <v>1</v>
      </c>
      <c r="D458" s="268">
        <f t="shared" si="20"/>
        <v>1</v>
      </c>
      <c r="E458" s="268">
        <v>21</v>
      </c>
      <c r="F458" s="268">
        <v>30</v>
      </c>
      <c r="G458" s="268" t="s">
        <v>125</v>
      </c>
      <c r="H458" s="268">
        <v>2001</v>
      </c>
      <c r="I458" s="268">
        <v>1</v>
      </c>
      <c r="J458" s="268">
        <v>500</v>
      </c>
      <c r="K458" s="268" t="s">
        <v>384</v>
      </c>
      <c r="L458" s="268"/>
      <c r="M458" s="268"/>
      <c r="N458" s="268"/>
      <c r="O458" s="268"/>
      <c r="P458" s="268"/>
      <c r="Q458" s="268" t="s">
        <v>53</v>
      </c>
    </row>
    <row r="459" spans="1:19">
      <c r="A459" s="271">
        <f t="shared" si="19"/>
        <v>456</v>
      </c>
      <c r="B459" s="271">
        <f>Sheet1!$B$2</f>
        <v>123</v>
      </c>
      <c r="C459" s="271">
        <v>1</v>
      </c>
      <c r="D459" s="268">
        <f t="shared" si="20"/>
        <v>1</v>
      </c>
      <c r="E459" s="268">
        <v>21</v>
      </c>
      <c r="F459" s="268">
        <v>30</v>
      </c>
      <c r="G459" s="268" t="s">
        <v>125</v>
      </c>
      <c r="H459" s="268">
        <v>2002</v>
      </c>
      <c r="I459" s="268">
        <v>1</v>
      </c>
      <c r="J459" s="268">
        <v>1400</v>
      </c>
      <c r="K459" s="268" t="s">
        <v>401</v>
      </c>
      <c r="L459" s="268"/>
      <c r="M459" s="268"/>
      <c r="N459" s="268"/>
      <c r="O459" s="268"/>
      <c r="P459" s="268"/>
      <c r="Q459" s="268" t="s">
        <v>54</v>
      </c>
    </row>
    <row r="460" spans="1:19">
      <c r="A460" s="271">
        <f t="shared" si="19"/>
        <v>457</v>
      </c>
      <c r="B460" s="271">
        <f>Sheet1!$B$2</f>
        <v>123</v>
      </c>
      <c r="C460" s="271">
        <v>1</v>
      </c>
      <c r="D460" s="268">
        <f t="shared" si="20"/>
        <v>1</v>
      </c>
      <c r="E460" s="268">
        <v>21</v>
      </c>
      <c r="F460" s="268">
        <v>30</v>
      </c>
      <c r="G460" s="268" t="s">
        <v>125</v>
      </c>
      <c r="H460" s="268">
        <v>2003</v>
      </c>
      <c r="I460" s="268">
        <v>1</v>
      </c>
      <c r="J460" s="268">
        <v>800</v>
      </c>
      <c r="K460" s="268" t="s">
        <v>250</v>
      </c>
      <c r="L460" s="268"/>
      <c r="M460" s="268"/>
      <c r="N460" s="268"/>
      <c r="O460" s="268"/>
      <c r="P460" s="268"/>
      <c r="Q460" s="268" t="s">
        <v>131</v>
      </c>
    </row>
    <row r="461" spans="1:19">
      <c r="A461" s="271">
        <f t="shared" si="19"/>
        <v>458</v>
      </c>
      <c r="B461" s="271">
        <f>Sheet1!$B$2</f>
        <v>123</v>
      </c>
      <c r="C461" s="271">
        <v>1</v>
      </c>
      <c r="D461" s="268">
        <f t="shared" si="20"/>
        <v>1</v>
      </c>
      <c r="E461" s="268">
        <v>21</v>
      </c>
      <c r="F461" s="268">
        <v>30</v>
      </c>
      <c r="G461" s="268" t="s">
        <v>125</v>
      </c>
      <c r="H461" s="268">
        <v>2004</v>
      </c>
      <c r="I461" s="268">
        <v>1</v>
      </c>
      <c r="J461" s="268">
        <v>0</v>
      </c>
      <c r="K461" s="268" t="s">
        <v>254</v>
      </c>
      <c r="L461" s="268"/>
      <c r="M461" s="268"/>
      <c r="N461" s="268"/>
      <c r="O461" s="268"/>
      <c r="P461" s="268"/>
      <c r="Q461" s="268" t="s">
        <v>132</v>
      </c>
    </row>
    <row r="462" spans="1:19">
      <c r="A462" s="271">
        <f t="shared" si="19"/>
        <v>459</v>
      </c>
      <c r="B462" s="271">
        <f>Sheet1!$B$2</f>
        <v>123</v>
      </c>
      <c r="C462" s="271">
        <v>1</v>
      </c>
      <c r="D462" s="268">
        <f t="shared" si="20"/>
        <v>1</v>
      </c>
      <c r="E462" s="268">
        <v>21</v>
      </c>
      <c r="F462" s="268">
        <v>30</v>
      </c>
      <c r="G462" s="277" t="s">
        <v>408</v>
      </c>
      <c r="H462" s="277">
        <f>VLOOKUP(C462,キングボス!A:E,4,FALSE)</f>
        <v>13913011</v>
      </c>
      <c r="I462" s="268">
        <v>1</v>
      </c>
      <c r="J462" s="277">
        <f>VLOOKUP(H462,キングボス!D:AG,30,FALSE)</f>
        <v>500</v>
      </c>
      <c r="K462" s="268" t="s">
        <v>259</v>
      </c>
      <c r="L462" s="268"/>
      <c r="M462" s="268"/>
      <c r="N462" s="268" t="s">
        <v>43</v>
      </c>
      <c r="O462" s="268"/>
      <c r="P462" s="268"/>
      <c r="Q462" s="268" t="str">
        <f>VLOOKUP(H462,キングボス!D:I,3,FALSE)</f>
        <v>ｱﾚ</v>
      </c>
    </row>
    <row r="463" spans="1:19">
      <c r="A463" s="271">
        <f t="shared" si="19"/>
        <v>460</v>
      </c>
      <c r="B463" s="271">
        <f>Sheet1!$B$2</f>
        <v>123</v>
      </c>
      <c r="C463" s="271">
        <v>1</v>
      </c>
      <c r="D463" s="268">
        <f t="shared" si="20"/>
        <v>1</v>
      </c>
      <c r="E463" s="268">
        <v>21</v>
      </c>
      <c r="F463" s="268">
        <v>30</v>
      </c>
      <c r="G463" s="268" t="s">
        <v>367</v>
      </c>
      <c r="H463" s="268">
        <v>500</v>
      </c>
      <c r="I463" s="268">
        <v>1</v>
      </c>
      <c r="J463" s="268">
        <v>6500</v>
      </c>
      <c r="K463" s="268" t="s">
        <v>358</v>
      </c>
      <c r="L463" s="268"/>
      <c r="M463" s="268"/>
      <c r="N463" s="268"/>
      <c r="O463" s="268"/>
      <c r="P463" s="268"/>
      <c r="Q463" s="268" t="s">
        <v>126</v>
      </c>
    </row>
    <row r="464" spans="1:19">
      <c r="A464" s="271">
        <f t="shared" ref="A464:A527" si="21">ROW()-3</f>
        <v>461</v>
      </c>
      <c r="B464" s="271">
        <f>Sheet1!$B$2</f>
        <v>123</v>
      </c>
      <c r="C464" s="271">
        <v>1</v>
      </c>
      <c r="D464" s="268">
        <f t="shared" si="20"/>
        <v>1</v>
      </c>
      <c r="E464" s="268">
        <v>21</v>
      </c>
      <c r="F464" s="268">
        <v>30</v>
      </c>
      <c r="G464" s="268" t="s">
        <v>368</v>
      </c>
      <c r="H464" s="268">
        <v>207</v>
      </c>
      <c r="I464" s="268">
        <v>1</v>
      </c>
      <c r="J464" s="268">
        <v>0</v>
      </c>
      <c r="K464" s="268" t="s">
        <v>254</v>
      </c>
      <c r="L464" s="268"/>
      <c r="M464" s="268"/>
      <c r="N464" s="268"/>
      <c r="O464" s="268"/>
      <c r="P464" s="268"/>
      <c r="Q464" s="268" t="s">
        <v>377</v>
      </c>
    </row>
    <row r="465" spans="1:19">
      <c r="A465" s="271">
        <f t="shared" si="21"/>
        <v>462</v>
      </c>
      <c r="B465" s="271">
        <f>Sheet1!$B$2</f>
        <v>123</v>
      </c>
      <c r="C465" s="271">
        <v>1</v>
      </c>
      <c r="D465" s="268">
        <f t="shared" si="20"/>
        <v>1</v>
      </c>
      <c r="E465" s="268">
        <v>21</v>
      </c>
      <c r="F465" s="268">
        <v>30</v>
      </c>
      <c r="G465" s="268" t="s">
        <v>125</v>
      </c>
      <c r="H465" s="268">
        <v>1</v>
      </c>
      <c r="I465" s="268">
        <v>1</v>
      </c>
      <c r="J465" s="268">
        <v>300</v>
      </c>
      <c r="K465" s="268" t="s">
        <v>401</v>
      </c>
      <c r="L465" s="268"/>
      <c r="M465" s="268"/>
      <c r="N465" s="268"/>
      <c r="O465" s="268"/>
      <c r="P465" s="268"/>
      <c r="Q465" s="268" t="s">
        <v>378</v>
      </c>
    </row>
    <row r="466" spans="1:19">
      <c r="A466" s="271">
        <f t="shared" si="21"/>
        <v>463</v>
      </c>
      <c r="B466" s="271">
        <f>Sheet1!$B$2</f>
        <v>123</v>
      </c>
      <c r="C466" s="271">
        <v>1</v>
      </c>
      <c r="D466" s="268">
        <f t="shared" si="20"/>
        <v>1</v>
      </c>
      <c r="E466" s="268">
        <v>21</v>
      </c>
      <c r="F466" s="268">
        <v>30</v>
      </c>
      <c r="G466" s="268" t="s">
        <v>125</v>
      </c>
      <c r="H466" s="268">
        <v>2</v>
      </c>
      <c r="I466" s="268">
        <v>1</v>
      </c>
      <c r="J466" s="268">
        <v>0</v>
      </c>
      <c r="K466" s="268" t="s">
        <v>250</v>
      </c>
      <c r="L466" s="268"/>
      <c r="M466" s="268"/>
      <c r="N466" s="268"/>
      <c r="O466" s="268"/>
      <c r="P466" s="268"/>
      <c r="Q466" s="268" t="s">
        <v>379</v>
      </c>
    </row>
    <row r="467" spans="1:19">
      <c r="A467" s="271">
        <f t="shared" si="21"/>
        <v>464</v>
      </c>
      <c r="B467" s="271">
        <f>Sheet1!$B$2</f>
        <v>123</v>
      </c>
      <c r="C467" s="271">
        <v>1</v>
      </c>
      <c r="D467" s="268">
        <f t="shared" si="20"/>
        <v>1</v>
      </c>
      <c r="E467" s="268">
        <v>21</v>
      </c>
      <c r="F467" s="268">
        <v>30</v>
      </c>
      <c r="G467" s="268" t="s">
        <v>125</v>
      </c>
      <c r="H467" s="268">
        <v>3</v>
      </c>
      <c r="I467" s="268">
        <v>1</v>
      </c>
      <c r="J467" s="268">
        <v>0</v>
      </c>
      <c r="K467" s="268" t="s">
        <v>401</v>
      </c>
      <c r="L467" s="268"/>
      <c r="M467" s="268"/>
      <c r="N467" s="268"/>
      <c r="O467" s="268"/>
      <c r="P467" s="268"/>
      <c r="Q467" s="268" t="s">
        <v>380</v>
      </c>
      <c r="S467" s="192">
        <f>SUM(J458:J467)/100</f>
        <v>100</v>
      </c>
    </row>
    <row r="468" spans="1:19">
      <c r="A468" s="271">
        <f t="shared" si="21"/>
        <v>465</v>
      </c>
      <c r="B468" s="271">
        <f>Sheet1!$B$2</f>
        <v>123</v>
      </c>
      <c r="C468" s="271">
        <v>1</v>
      </c>
      <c r="D468" s="201">
        <f t="shared" si="20"/>
        <v>1</v>
      </c>
      <c r="E468" s="201">
        <v>31</v>
      </c>
      <c r="F468" s="201">
        <v>40</v>
      </c>
      <c r="G468" s="201" t="s">
        <v>125</v>
      </c>
      <c r="H468" s="201">
        <v>2001</v>
      </c>
      <c r="I468" s="201">
        <v>1</v>
      </c>
      <c r="J468" s="201">
        <v>500</v>
      </c>
      <c r="K468" s="201" t="s">
        <v>259</v>
      </c>
      <c r="L468" s="201"/>
      <c r="M468" s="201"/>
      <c r="N468" s="201"/>
      <c r="O468" s="201"/>
      <c r="P468" s="201"/>
      <c r="Q468" s="201" t="s">
        <v>53</v>
      </c>
    </row>
    <row r="469" spans="1:19">
      <c r="A469" s="271">
        <f t="shared" si="21"/>
        <v>466</v>
      </c>
      <c r="B469" s="271">
        <f>Sheet1!$B$2</f>
        <v>123</v>
      </c>
      <c r="C469" s="271">
        <v>1</v>
      </c>
      <c r="D469" s="201">
        <f t="shared" si="20"/>
        <v>1</v>
      </c>
      <c r="E469" s="201">
        <v>31</v>
      </c>
      <c r="F469" s="201">
        <v>40</v>
      </c>
      <c r="G469" s="201" t="s">
        <v>125</v>
      </c>
      <c r="H469" s="201">
        <v>2002</v>
      </c>
      <c r="I469" s="201">
        <v>1</v>
      </c>
      <c r="J469" s="201">
        <v>1000</v>
      </c>
      <c r="K469" s="201" t="s">
        <v>383</v>
      </c>
      <c r="L469" s="201"/>
      <c r="M469" s="201"/>
      <c r="N469" s="201"/>
      <c r="O469" s="201"/>
      <c r="P469" s="201"/>
      <c r="Q469" s="201" t="s">
        <v>54</v>
      </c>
    </row>
    <row r="470" spans="1:19">
      <c r="A470" s="271">
        <f t="shared" si="21"/>
        <v>467</v>
      </c>
      <c r="B470" s="271">
        <f>Sheet1!$B$2</f>
        <v>123</v>
      </c>
      <c r="C470" s="271">
        <v>1</v>
      </c>
      <c r="D470" s="201">
        <f t="shared" si="20"/>
        <v>1</v>
      </c>
      <c r="E470" s="201">
        <v>31</v>
      </c>
      <c r="F470" s="201">
        <v>40</v>
      </c>
      <c r="G470" s="201" t="s">
        <v>125</v>
      </c>
      <c r="H470" s="201">
        <v>2003</v>
      </c>
      <c r="I470" s="201">
        <v>1</v>
      </c>
      <c r="J470" s="201">
        <v>1200</v>
      </c>
      <c r="K470" s="201" t="s">
        <v>259</v>
      </c>
      <c r="L470" s="201"/>
      <c r="M470" s="201"/>
      <c r="N470" s="201"/>
      <c r="O470" s="201"/>
      <c r="P470" s="201"/>
      <c r="Q470" s="201" t="s">
        <v>131</v>
      </c>
    </row>
    <row r="471" spans="1:19">
      <c r="A471" s="271">
        <f t="shared" si="21"/>
        <v>468</v>
      </c>
      <c r="B471" s="271">
        <f>Sheet1!$B$2</f>
        <v>123</v>
      </c>
      <c r="C471" s="271">
        <v>1</v>
      </c>
      <c r="D471" s="201">
        <f t="shared" si="20"/>
        <v>1</v>
      </c>
      <c r="E471" s="201">
        <v>31</v>
      </c>
      <c r="F471" s="201">
        <v>40</v>
      </c>
      <c r="G471" s="201" t="s">
        <v>125</v>
      </c>
      <c r="H471" s="201">
        <v>2004</v>
      </c>
      <c r="I471" s="201">
        <v>1</v>
      </c>
      <c r="J471" s="201">
        <v>0</v>
      </c>
      <c r="K471" s="201" t="s">
        <v>250</v>
      </c>
      <c r="L471" s="201"/>
      <c r="M471" s="201"/>
      <c r="N471" s="201"/>
      <c r="O471" s="201"/>
      <c r="P471" s="201"/>
      <c r="Q471" s="201" t="s">
        <v>132</v>
      </c>
    </row>
    <row r="472" spans="1:19">
      <c r="A472" s="271">
        <f t="shared" si="21"/>
        <v>469</v>
      </c>
      <c r="B472" s="271">
        <f>Sheet1!$B$2</f>
        <v>123</v>
      </c>
      <c r="C472" s="271">
        <v>1</v>
      </c>
      <c r="D472" s="201">
        <f t="shared" si="20"/>
        <v>1</v>
      </c>
      <c r="E472" s="201">
        <v>31</v>
      </c>
      <c r="F472" s="201">
        <v>40</v>
      </c>
      <c r="G472" s="277" t="s">
        <v>376</v>
      </c>
      <c r="H472" s="277">
        <f>VLOOKUP(C472,キングボス!A:E,4,FALSE)</f>
        <v>13913011</v>
      </c>
      <c r="I472" s="201">
        <v>1</v>
      </c>
      <c r="J472" s="277">
        <f>VLOOKUP(H472,キングボス!D:AG,30,FALSE)</f>
        <v>500</v>
      </c>
      <c r="K472" s="201" t="s">
        <v>259</v>
      </c>
      <c r="L472" s="201"/>
      <c r="M472" s="201"/>
      <c r="N472" s="201" t="s">
        <v>43</v>
      </c>
      <c r="O472" s="201"/>
      <c r="P472" s="201"/>
      <c r="Q472" s="201" t="str">
        <f>VLOOKUP(H472,キングボス!D:I,3,FALSE)</f>
        <v>ｱﾚ</v>
      </c>
    </row>
    <row r="473" spans="1:19">
      <c r="A473" s="271">
        <f t="shared" si="21"/>
        <v>470</v>
      </c>
      <c r="B473" s="271">
        <f>Sheet1!$B$2</f>
        <v>123</v>
      </c>
      <c r="C473" s="271">
        <v>1</v>
      </c>
      <c r="D473" s="201">
        <f t="shared" si="20"/>
        <v>1</v>
      </c>
      <c r="E473" s="201">
        <v>31</v>
      </c>
      <c r="F473" s="201">
        <v>40</v>
      </c>
      <c r="G473" s="201" t="s">
        <v>252</v>
      </c>
      <c r="H473" s="201">
        <v>500</v>
      </c>
      <c r="I473" s="201">
        <v>1</v>
      </c>
      <c r="J473" s="201">
        <v>6500</v>
      </c>
      <c r="K473" s="201" t="s">
        <v>250</v>
      </c>
      <c r="L473" s="201"/>
      <c r="M473" s="201"/>
      <c r="N473" s="201"/>
      <c r="O473" s="201"/>
      <c r="P473" s="201"/>
      <c r="Q473" s="201" t="s">
        <v>126</v>
      </c>
    </row>
    <row r="474" spans="1:19">
      <c r="A474" s="271">
        <f t="shared" si="21"/>
        <v>471</v>
      </c>
      <c r="B474" s="271">
        <f>Sheet1!$B$2</f>
        <v>123</v>
      </c>
      <c r="C474" s="271">
        <v>1</v>
      </c>
      <c r="D474" s="201">
        <f t="shared" si="20"/>
        <v>1</v>
      </c>
      <c r="E474" s="201">
        <v>31</v>
      </c>
      <c r="F474" s="201">
        <v>40</v>
      </c>
      <c r="G474" s="201" t="s">
        <v>381</v>
      </c>
      <c r="H474" s="201">
        <v>207</v>
      </c>
      <c r="I474" s="201">
        <v>1</v>
      </c>
      <c r="J474" s="201">
        <v>0</v>
      </c>
      <c r="K474" s="201" t="s">
        <v>254</v>
      </c>
      <c r="L474" s="201"/>
      <c r="M474" s="201"/>
      <c r="N474" s="201"/>
      <c r="O474" s="201"/>
      <c r="P474" s="201"/>
      <c r="Q474" s="201" t="s">
        <v>377</v>
      </c>
    </row>
    <row r="475" spans="1:19">
      <c r="A475" s="271">
        <f t="shared" si="21"/>
        <v>472</v>
      </c>
      <c r="B475" s="271">
        <f>Sheet1!$B$2</f>
        <v>123</v>
      </c>
      <c r="C475" s="271">
        <v>1</v>
      </c>
      <c r="D475" s="201">
        <f t="shared" ref="D475:D538" si="22">C475</f>
        <v>1</v>
      </c>
      <c r="E475" s="201">
        <v>31</v>
      </c>
      <c r="F475" s="201">
        <v>40</v>
      </c>
      <c r="G475" s="201" t="s">
        <v>125</v>
      </c>
      <c r="H475" s="201">
        <v>1</v>
      </c>
      <c r="I475" s="201">
        <v>1</v>
      </c>
      <c r="J475" s="201">
        <v>300</v>
      </c>
      <c r="K475" s="201" t="s">
        <v>259</v>
      </c>
      <c r="L475" s="201"/>
      <c r="M475" s="201"/>
      <c r="N475" s="201"/>
      <c r="O475" s="201"/>
      <c r="P475" s="201"/>
      <c r="Q475" s="201" t="s">
        <v>378</v>
      </c>
    </row>
    <row r="476" spans="1:19">
      <c r="A476" s="271">
        <f t="shared" si="21"/>
        <v>473</v>
      </c>
      <c r="B476" s="271">
        <f>Sheet1!$B$2</f>
        <v>123</v>
      </c>
      <c r="C476" s="271">
        <v>1</v>
      </c>
      <c r="D476" s="201">
        <f t="shared" si="22"/>
        <v>1</v>
      </c>
      <c r="E476" s="201">
        <v>31</v>
      </c>
      <c r="F476" s="201">
        <v>40</v>
      </c>
      <c r="G476" s="201" t="s">
        <v>125</v>
      </c>
      <c r="H476" s="201">
        <v>2</v>
      </c>
      <c r="I476" s="201">
        <v>1</v>
      </c>
      <c r="J476" s="201">
        <v>0</v>
      </c>
      <c r="K476" s="201" t="s">
        <v>401</v>
      </c>
      <c r="L476" s="201"/>
      <c r="M476" s="201"/>
      <c r="N476" s="201"/>
      <c r="O476" s="201"/>
      <c r="P476" s="201"/>
      <c r="Q476" s="201" t="s">
        <v>379</v>
      </c>
    </row>
    <row r="477" spans="1:19">
      <c r="A477" s="271">
        <f t="shared" si="21"/>
        <v>474</v>
      </c>
      <c r="B477" s="271">
        <f>Sheet1!$B$2</f>
        <v>123</v>
      </c>
      <c r="C477" s="271">
        <v>1</v>
      </c>
      <c r="D477" s="201">
        <f t="shared" si="22"/>
        <v>1</v>
      </c>
      <c r="E477" s="201">
        <v>31</v>
      </c>
      <c r="F477" s="201">
        <v>40</v>
      </c>
      <c r="G477" s="201" t="s">
        <v>125</v>
      </c>
      <c r="H477" s="201">
        <v>3</v>
      </c>
      <c r="I477" s="201">
        <v>1</v>
      </c>
      <c r="J477" s="201">
        <v>0</v>
      </c>
      <c r="K477" s="201" t="s">
        <v>259</v>
      </c>
      <c r="L477" s="201"/>
      <c r="M477" s="201"/>
      <c r="N477" s="201"/>
      <c r="O477" s="201"/>
      <c r="P477" s="201"/>
      <c r="Q477" s="201" t="s">
        <v>380</v>
      </c>
      <c r="S477" s="192">
        <f>SUM(J468:J477)/100</f>
        <v>100</v>
      </c>
    </row>
    <row r="478" spans="1:19">
      <c r="A478" s="271">
        <f t="shared" si="21"/>
        <v>475</v>
      </c>
      <c r="B478" s="271">
        <f>Sheet1!$B$2</f>
        <v>123</v>
      </c>
      <c r="C478" s="271">
        <v>1</v>
      </c>
      <c r="D478" s="268">
        <f t="shared" si="22"/>
        <v>1</v>
      </c>
      <c r="E478" s="268">
        <v>41</v>
      </c>
      <c r="F478" s="268">
        <v>50</v>
      </c>
      <c r="G478" s="268" t="s">
        <v>125</v>
      </c>
      <c r="H478" s="268">
        <v>2001</v>
      </c>
      <c r="I478" s="268">
        <v>1</v>
      </c>
      <c r="J478" s="268">
        <v>0</v>
      </c>
      <c r="K478" s="268" t="s">
        <v>358</v>
      </c>
      <c r="L478" s="268"/>
      <c r="M478" s="268"/>
      <c r="N478" s="268"/>
      <c r="O478" s="268"/>
      <c r="P478" s="268"/>
      <c r="Q478" s="268" t="s">
        <v>53</v>
      </c>
    </row>
    <row r="479" spans="1:19">
      <c r="A479" s="271">
        <f t="shared" si="21"/>
        <v>476</v>
      </c>
      <c r="B479" s="271">
        <f>Sheet1!$B$2</f>
        <v>123</v>
      </c>
      <c r="C479" s="271">
        <v>1</v>
      </c>
      <c r="D479" s="268">
        <f t="shared" si="22"/>
        <v>1</v>
      </c>
      <c r="E479" s="268">
        <v>41</v>
      </c>
      <c r="F479" s="268">
        <v>50</v>
      </c>
      <c r="G479" s="268" t="s">
        <v>125</v>
      </c>
      <c r="H479" s="268">
        <v>2002</v>
      </c>
      <c r="I479" s="268">
        <v>1</v>
      </c>
      <c r="J479" s="268">
        <v>900</v>
      </c>
      <c r="K479" s="268" t="s">
        <v>358</v>
      </c>
      <c r="L479" s="268"/>
      <c r="M479" s="268"/>
      <c r="N479" s="268"/>
      <c r="O479" s="268"/>
      <c r="P479" s="268"/>
      <c r="Q479" s="268" t="s">
        <v>54</v>
      </c>
    </row>
    <row r="480" spans="1:19">
      <c r="A480" s="271">
        <f t="shared" si="21"/>
        <v>477</v>
      </c>
      <c r="B480" s="271">
        <f>Sheet1!$B$2</f>
        <v>123</v>
      </c>
      <c r="C480" s="271">
        <v>1</v>
      </c>
      <c r="D480" s="268">
        <f t="shared" si="22"/>
        <v>1</v>
      </c>
      <c r="E480" s="268">
        <v>41</v>
      </c>
      <c r="F480" s="268">
        <v>50</v>
      </c>
      <c r="G480" s="268" t="s">
        <v>125</v>
      </c>
      <c r="H480" s="268">
        <v>2003</v>
      </c>
      <c r="I480" s="268">
        <v>1</v>
      </c>
      <c r="J480" s="268">
        <v>1800</v>
      </c>
      <c r="K480" s="268" t="s">
        <v>360</v>
      </c>
      <c r="L480" s="268"/>
      <c r="M480" s="268"/>
      <c r="N480" s="268"/>
      <c r="O480" s="268"/>
      <c r="P480" s="268"/>
      <c r="Q480" s="268" t="s">
        <v>131</v>
      </c>
    </row>
    <row r="481" spans="1:19">
      <c r="A481" s="271">
        <f t="shared" si="21"/>
        <v>478</v>
      </c>
      <c r="B481" s="271">
        <f>Sheet1!$B$2</f>
        <v>123</v>
      </c>
      <c r="C481" s="271">
        <v>1</v>
      </c>
      <c r="D481" s="268">
        <f t="shared" si="22"/>
        <v>1</v>
      </c>
      <c r="E481" s="268">
        <v>41</v>
      </c>
      <c r="F481" s="268">
        <v>50</v>
      </c>
      <c r="G481" s="268" t="s">
        <v>125</v>
      </c>
      <c r="H481" s="268">
        <v>2004</v>
      </c>
      <c r="I481" s="268">
        <v>1</v>
      </c>
      <c r="J481" s="268">
        <v>0</v>
      </c>
      <c r="K481" s="268" t="s">
        <v>358</v>
      </c>
      <c r="L481" s="268"/>
      <c r="M481" s="268"/>
      <c r="N481" s="268"/>
      <c r="O481" s="268"/>
      <c r="P481" s="268"/>
      <c r="Q481" s="268" t="s">
        <v>132</v>
      </c>
    </row>
    <row r="482" spans="1:19">
      <c r="A482" s="271">
        <f t="shared" si="21"/>
        <v>479</v>
      </c>
      <c r="B482" s="271">
        <f>Sheet1!$B$2</f>
        <v>123</v>
      </c>
      <c r="C482" s="271">
        <v>1</v>
      </c>
      <c r="D482" s="268">
        <f t="shared" si="22"/>
        <v>1</v>
      </c>
      <c r="E482" s="268">
        <v>41</v>
      </c>
      <c r="F482" s="268">
        <v>50</v>
      </c>
      <c r="G482" s="277" t="s">
        <v>396</v>
      </c>
      <c r="H482" s="277">
        <f>VLOOKUP(C482,キングボス!A:E,4,FALSE)</f>
        <v>13913011</v>
      </c>
      <c r="I482" s="268">
        <v>1</v>
      </c>
      <c r="J482" s="277">
        <f>VLOOKUP(H482,キングボス!D:AG,30,FALSE)</f>
        <v>500</v>
      </c>
      <c r="K482" s="268" t="s">
        <v>357</v>
      </c>
      <c r="L482" s="268"/>
      <c r="M482" s="268"/>
      <c r="N482" s="268" t="s">
        <v>43</v>
      </c>
      <c r="O482" s="268"/>
      <c r="P482" s="268"/>
      <c r="Q482" s="268" t="str">
        <f>VLOOKUP(H482,キングボス!D:I,3,FALSE)</f>
        <v>ｱﾚ</v>
      </c>
    </row>
    <row r="483" spans="1:19">
      <c r="A483" s="271">
        <f t="shared" si="21"/>
        <v>480</v>
      </c>
      <c r="B483" s="271">
        <f>Sheet1!$B$2</f>
        <v>123</v>
      </c>
      <c r="C483" s="271">
        <v>1</v>
      </c>
      <c r="D483" s="268">
        <f t="shared" si="22"/>
        <v>1</v>
      </c>
      <c r="E483" s="268">
        <v>41</v>
      </c>
      <c r="F483" s="268">
        <v>50</v>
      </c>
      <c r="G483" s="268" t="s">
        <v>409</v>
      </c>
      <c r="H483" s="268">
        <v>500</v>
      </c>
      <c r="I483" s="268">
        <v>1</v>
      </c>
      <c r="J483" s="268">
        <v>6500</v>
      </c>
      <c r="K483" s="268" t="s">
        <v>250</v>
      </c>
      <c r="L483" s="268"/>
      <c r="M483" s="268"/>
      <c r="N483" s="268"/>
      <c r="O483" s="268"/>
      <c r="P483" s="268"/>
      <c r="Q483" s="268" t="s">
        <v>126</v>
      </c>
    </row>
    <row r="484" spans="1:19">
      <c r="A484" s="271">
        <f t="shared" si="21"/>
        <v>481</v>
      </c>
      <c r="B484" s="271">
        <f>Sheet1!$B$2</f>
        <v>123</v>
      </c>
      <c r="C484" s="271">
        <v>1</v>
      </c>
      <c r="D484" s="268">
        <f t="shared" si="22"/>
        <v>1</v>
      </c>
      <c r="E484" s="268">
        <v>41</v>
      </c>
      <c r="F484" s="268">
        <v>50</v>
      </c>
      <c r="G484" s="268" t="s">
        <v>236</v>
      </c>
      <c r="H484" s="268">
        <v>207</v>
      </c>
      <c r="I484" s="268">
        <v>1</v>
      </c>
      <c r="J484" s="268">
        <v>0</v>
      </c>
      <c r="K484" s="268" t="s">
        <v>343</v>
      </c>
      <c r="L484" s="268"/>
      <c r="M484" s="268"/>
      <c r="N484" s="268"/>
      <c r="O484" s="268"/>
      <c r="P484" s="268"/>
      <c r="Q484" s="268" t="s">
        <v>377</v>
      </c>
    </row>
    <row r="485" spans="1:19">
      <c r="A485" s="271">
        <f t="shared" si="21"/>
        <v>482</v>
      </c>
      <c r="B485" s="271">
        <f>Sheet1!$B$2</f>
        <v>123</v>
      </c>
      <c r="C485" s="271">
        <v>1</v>
      </c>
      <c r="D485" s="268">
        <f t="shared" si="22"/>
        <v>1</v>
      </c>
      <c r="E485" s="268">
        <v>41</v>
      </c>
      <c r="F485" s="268">
        <v>50</v>
      </c>
      <c r="G485" s="268" t="s">
        <v>125</v>
      </c>
      <c r="H485" s="268">
        <v>1</v>
      </c>
      <c r="I485" s="268">
        <v>1</v>
      </c>
      <c r="J485" s="268">
        <v>300</v>
      </c>
      <c r="K485" s="268" t="s">
        <v>250</v>
      </c>
      <c r="L485" s="268"/>
      <c r="M485" s="268"/>
      <c r="N485" s="268"/>
      <c r="O485" s="268"/>
      <c r="P485" s="268"/>
      <c r="Q485" s="268" t="s">
        <v>378</v>
      </c>
    </row>
    <row r="486" spans="1:19">
      <c r="A486" s="271">
        <f t="shared" si="21"/>
        <v>483</v>
      </c>
      <c r="B486" s="271">
        <f>Sheet1!$B$2</f>
        <v>123</v>
      </c>
      <c r="C486" s="271">
        <v>1</v>
      </c>
      <c r="D486" s="268">
        <f t="shared" si="22"/>
        <v>1</v>
      </c>
      <c r="E486" s="268">
        <v>41</v>
      </c>
      <c r="F486" s="268">
        <v>50</v>
      </c>
      <c r="G486" s="268" t="s">
        <v>125</v>
      </c>
      <c r="H486" s="268">
        <v>2</v>
      </c>
      <c r="I486" s="268">
        <v>1</v>
      </c>
      <c r="J486" s="268">
        <v>0</v>
      </c>
      <c r="K486" s="268" t="s">
        <v>259</v>
      </c>
      <c r="L486" s="268"/>
      <c r="M486" s="268"/>
      <c r="N486" s="268"/>
      <c r="O486" s="268"/>
      <c r="P486" s="268"/>
      <c r="Q486" s="268" t="s">
        <v>379</v>
      </c>
    </row>
    <row r="487" spans="1:19">
      <c r="A487" s="271">
        <f t="shared" si="21"/>
        <v>484</v>
      </c>
      <c r="B487" s="271">
        <f>Sheet1!$B$2</f>
        <v>123</v>
      </c>
      <c r="C487" s="271">
        <v>1</v>
      </c>
      <c r="D487" s="268">
        <f t="shared" si="22"/>
        <v>1</v>
      </c>
      <c r="E487" s="268">
        <v>41</v>
      </c>
      <c r="F487" s="268">
        <v>50</v>
      </c>
      <c r="G487" s="268" t="s">
        <v>125</v>
      </c>
      <c r="H487" s="268">
        <v>3</v>
      </c>
      <c r="I487" s="268">
        <v>1</v>
      </c>
      <c r="J487" s="268">
        <v>0</v>
      </c>
      <c r="K487" s="268" t="s">
        <v>250</v>
      </c>
      <c r="L487" s="268"/>
      <c r="M487" s="268"/>
      <c r="N487" s="268"/>
      <c r="O487" s="268"/>
      <c r="P487" s="268"/>
      <c r="Q487" s="268" t="s">
        <v>380</v>
      </c>
      <c r="S487" s="192">
        <f>SUM(J478:J487)/100</f>
        <v>100</v>
      </c>
    </row>
    <row r="488" spans="1:19">
      <c r="A488" s="271">
        <f t="shared" si="21"/>
        <v>485</v>
      </c>
      <c r="B488" s="271">
        <f>Sheet1!$B$2</f>
        <v>123</v>
      </c>
      <c r="C488" s="271">
        <v>1</v>
      </c>
      <c r="D488" s="201">
        <f t="shared" si="22"/>
        <v>1</v>
      </c>
      <c r="E488" s="201">
        <v>51</v>
      </c>
      <c r="F488" s="201">
        <v>60</v>
      </c>
      <c r="G488" s="201" t="s">
        <v>125</v>
      </c>
      <c r="H488" s="201">
        <v>2001</v>
      </c>
      <c r="I488" s="201">
        <v>1</v>
      </c>
      <c r="J488" s="201">
        <v>0</v>
      </c>
      <c r="K488" s="201" t="s">
        <v>250</v>
      </c>
      <c r="L488" s="201"/>
      <c r="M488" s="201"/>
      <c r="N488" s="201"/>
      <c r="O488" s="201"/>
      <c r="P488" s="201"/>
      <c r="Q488" s="201" t="s">
        <v>53</v>
      </c>
    </row>
    <row r="489" spans="1:19">
      <c r="A489" s="271">
        <f t="shared" si="21"/>
        <v>486</v>
      </c>
      <c r="B489" s="271">
        <f>Sheet1!$B$2</f>
        <v>123</v>
      </c>
      <c r="C489" s="271">
        <v>1</v>
      </c>
      <c r="D489" s="201">
        <f t="shared" si="22"/>
        <v>1</v>
      </c>
      <c r="E489" s="201">
        <v>51</v>
      </c>
      <c r="F489" s="201">
        <v>60</v>
      </c>
      <c r="G489" s="201" t="s">
        <v>125</v>
      </c>
      <c r="H489" s="201">
        <v>2002</v>
      </c>
      <c r="I489" s="201">
        <v>1</v>
      </c>
      <c r="J489" s="201">
        <v>500</v>
      </c>
      <c r="K489" s="201" t="s">
        <v>250</v>
      </c>
      <c r="L489" s="201"/>
      <c r="M489" s="201"/>
      <c r="N489" s="201"/>
      <c r="O489" s="201"/>
      <c r="P489" s="201"/>
      <c r="Q489" s="201" t="s">
        <v>54</v>
      </c>
    </row>
    <row r="490" spans="1:19">
      <c r="A490" s="271">
        <f t="shared" si="21"/>
        <v>487</v>
      </c>
      <c r="B490" s="271">
        <f>Sheet1!$B$2</f>
        <v>123</v>
      </c>
      <c r="C490" s="271">
        <v>1</v>
      </c>
      <c r="D490" s="201">
        <f t="shared" si="22"/>
        <v>1</v>
      </c>
      <c r="E490" s="201">
        <v>51</v>
      </c>
      <c r="F490" s="201">
        <v>60</v>
      </c>
      <c r="G490" s="201" t="s">
        <v>125</v>
      </c>
      <c r="H490" s="201">
        <v>2003</v>
      </c>
      <c r="I490" s="201">
        <v>1</v>
      </c>
      <c r="J490" s="201">
        <v>2200</v>
      </c>
      <c r="K490" s="201" t="s">
        <v>250</v>
      </c>
      <c r="L490" s="201"/>
      <c r="M490" s="201"/>
      <c r="N490" s="201"/>
      <c r="O490" s="201"/>
      <c r="P490" s="201"/>
      <c r="Q490" s="201" t="s">
        <v>131</v>
      </c>
    </row>
    <row r="491" spans="1:19">
      <c r="A491" s="271">
        <f t="shared" si="21"/>
        <v>488</v>
      </c>
      <c r="B491" s="271">
        <f>Sheet1!$B$2</f>
        <v>123</v>
      </c>
      <c r="C491" s="271">
        <v>1</v>
      </c>
      <c r="D491" s="201">
        <f t="shared" si="22"/>
        <v>1</v>
      </c>
      <c r="E491" s="201">
        <v>51</v>
      </c>
      <c r="F491" s="201">
        <v>60</v>
      </c>
      <c r="G491" s="201" t="s">
        <v>125</v>
      </c>
      <c r="H491" s="201">
        <v>2004</v>
      </c>
      <c r="I491" s="201">
        <v>1</v>
      </c>
      <c r="J491" s="201">
        <v>0</v>
      </c>
      <c r="K491" s="201" t="s">
        <v>410</v>
      </c>
      <c r="L491" s="201"/>
      <c r="M491" s="201"/>
      <c r="N491" s="201"/>
      <c r="O491" s="201"/>
      <c r="P491" s="201"/>
      <c r="Q491" s="201" t="s">
        <v>132</v>
      </c>
    </row>
    <row r="492" spans="1:19">
      <c r="A492" s="271">
        <f t="shared" si="21"/>
        <v>489</v>
      </c>
      <c r="B492" s="271">
        <f>Sheet1!$B$2</f>
        <v>123</v>
      </c>
      <c r="C492" s="271">
        <v>1</v>
      </c>
      <c r="D492" s="201">
        <f t="shared" si="22"/>
        <v>1</v>
      </c>
      <c r="E492" s="201">
        <v>51</v>
      </c>
      <c r="F492" s="201">
        <v>60</v>
      </c>
      <c r="G492" s="277" t="s">
        <v>411</v>
      </c>
      <c r="H492" s="277">
        <f>VLOOKUP(C492,キングボス!A:E,4,FALSE)</f>
        <v>13913011</v>
      </c>
      <c r="I492" s="201">
        <v>1</v>
      </c>
      <c r="J492" s="277">
        <f>VLOOKUP(H492,キングボス!D:AG,30,FALSE)</f>
        <v>500</v>
      </c>
      <c r="K492" s="201" t="s">
        <v>412</v>
      </c>
      <c r="L492" s="201"/>
      <c r="M492" s="201"/>
      <c r="N492" s="201" t="s">
        <v>43</v>
      </c>
      <c r="O492" s="201"/>
      <c r="P492" s="201"/>
      <c r="Q492" s="201" t="str">
        <f>VLOOKUP(H492,キングボス!D:I,3,FALSE)</f>
        <v>ｱﾚ</v>
      </c>
    </row>
    <row r="493" spans="1:19">
      <c r="A493" s="271">
        <f t="shared" si="21"/>
        <v>490</v>
      </c>
      <c r="B493" s="271">
        <f>Sheet1!$B$2</f>
        <v>123</v>
      </c>
      <c r="C493" s="271">
        <v>1</v>
      </c>
      <c r="D493" s="201">
        <f t="shared" si="22"/>
        <v>1</v>
      </c>
      <c r="E493" s="201">
        <v>51</v>
      </c>
      <c r="F493" s="201">
        <v>60</v>
      </c>
      <c r="G493" s="201" t="s">
        <v>252</v>
      </c>
      <c r="H493" s="201">
        <v>500</v>
      </c>
      <c r="I493" s="201">
        <v>1</v>
      </c>
      <c r="J493" s="201">
        <v>6500</v>
      </c>
      <c r="K493" s="201" t="s">
        <v>343</v>
      </c>
      <c r="L493" s="201"/>
      <c r="M493" s="201"/>
      <c r="N493" s="201"/>
      <c r="O493" s="201"/>
      <c r="P493" s="201"/>
      <c r="Q493" s="201" t="s">
        <v>126</v>
      </c>
    </row>
    <row r="494" spans="1:19">
      <c r="A494" s="271">
        <f t="shared" si="21"/>
        <v>491</v>
      </c>
      <c r="B494" s="271">
        <f>Sheet1!$B$2</f>
        <v>123</v>
      </c>
      <c r="C494" s="271">
        <v>1</v>
      </c>
      <c r="D494" s="201">
        <f t="shared" si="22"/>
        <v>1</v>
      </c>
      <c r="E494" s="201">
        <v>51</v>
      </c>
      <c r="F494" s="201">
        <v>60</v>
      </c>
      <c r="G494" s="201" t="s">
        <v>381</v>
      </c>
      <c r="H494" s="201">
        <v>207</v>
      </c>
      <c r="I494" s="201">
        <v>1</v>
      </c>
      <c r="J494" s="201">
        <v>0</v>
      </c>
      <c r="K494" s="201" t="s">
        <v>250</v>
      </c>
      <c r="L494" s="201"/>
      <c r="M494" s="201"/>
      <c r="N494" s="201"/>
      <c r="O494" s="201"/>
      <c r="P494" s="201"/>
      <c r="Q494" s="201" t="s">
        <v>377</v>
      </c>
    </row>
    <row r="495" spans="1:19">
      <c r="A495" s="271">
        <f t="shared" si="21"/>
        <v>492</v>
      </c>
      <c r="B495" s="271">
        <f>Sheet1!$B$2</f>
        <v>123</v>
      </c>
      <c r="C495" s="271">
        <v>1</v>
      </c>
      <c r="D495" s="201">
        <f t="shared" si="22"/>
        <v>1</v>
      </c>
      <c r="E495" s="201">
        <v>51</v>
      </c>
      <c r="F495" s="201">
        <v>60</v>
      </c>
      <c r="G495" s="201" t="s">
        <v>125</v>
      </c>
      <c r="H495" s="201">
        <v>1</v>
      </c>
      <c r="I495" s="201">
        <v>1</v>
      </c>
      <c r="J495" s="201">
        <v>300</v>
      </c>
      <c r="K495" s="201" t="s">
        <v>250</v>
      </c>
      <c r="L495" s="201"/>
      <c r="M495" s="201"/>
      <c r="N495" s="201"/>
      <c r="O495" s="201"/>
      <c r="P495" s="201"/>
      <c r="Q495" s="201" t="s">
        <v>378</v>
      </c>
    </row>
    <row r="496" spans="1:19">
      <c r="A496" s="271">
        <f t="shared" si="21"/>
        <v>493</v>
      </c>
      <c r="B496" s="271">
        <f>Sheet1!$B$2</f>
        <v>123</v>
      </c>
      <c r="C496" s="271">
        <v>1</v>
      </c>
      <c r="D496" s="201">
        <f t="shared" si="22"/>
        <v>1</v>
      </c>
      <c r="E496" s="201">
        <v>51</v>
      </c>
      <c r="F496" s="201">
        <v>60</v>
      </c>
      <c r="G496" s="201" t="s">
        <v>125</v>
      </c>
      <c r="H496" s="201">
        <v>2</v>
      </c>
      <c r="I496" s="201">
        <v>1</v>
      </c>
      <c r="J496" s="201">
        <v>0</v>
      </c>
      <c r="K496" s="201" t="s">
        <v>255</v>
      </c>
      <c r="L496" s="201"/>
      <c r="M496" s="201"/>
      <c r="N496" s="201"/>
      <c r="O496" s="201"/>
      <c r="P496" s="201"/>
      <c r="Q496" s="201" t="s">
        <v>379</v>
      </c>
    </row>
    <row r="497" spans="1:19">
      <c r="A497" s="271">
        <f t="shared" si="21"/>
        <v>494</v>
      </c>
      <c r="B497" s="271">
        <f>Sheet1!$B$2</f>
        <v>123</v>
      </c>
      <c r="C497" s="271">
        <v>1</v>
      </c>
      <c r="D497" s="201">
        <f t="shared" si="22"/>
        <v>1</v>
      </c>
      <c r="E497" s="201">
        <v>51</v>
      </c>
      <c r="F497" s="201">
        <v>60</v>
      </c>
      <c r="G497" s="201" t="s">
        <v>125</v>
      </c>
      <c r="H497" s="201">
        <v>3</v>
      </c>
      <c r="I497" s="201">
        <v>1</v>
      </c>
      <c r="J497" s="201">
        <v>0</v>
      </c>
      <c r="K497" s="201" t="s">
        <v>351</v>
      </c>
      <c r="L497" s="201"/>
      <c r="M497" s="201"/>
      <c r="N497" s="201"/>
      <c r="O497" s="201"/>
      <c r="P497" s="201"/>
      <c r="Q497" s="201" t="s">
        <v>380</v>
      </c>
      <c r="S497" s="192">
        <f>SUM(J488:J497)/100</f>
        <v>100</v>
      </c>
    </row>
    <row r="498" spans="1:19">
      <c r="A498" s="271">
        <f t="shared" si="21"/>
        <v>495</v>
      </c>
      <c r="B498" s="271">
        <f>Sheet1!$B$2</f>
        <v>123</v>
      </c>
      <c r="C498" s="271">
        <v>1</v>
      </c>
      <c r="D498" s="268">
        <f t="shared" si="22"/>
        <v>1</v>
      </c>
      <c r="E498" s="268">
        <v>61</v>
      </c>
      <c r="F498" s="268">
        <v>70</v>
      </c>
      <c r="G498" s="268" t="s">
        <v>125</v>
      </c>
      <c r="H498" s="268">
        <v>2001</v>
      </c>
      <c r="I498" s="268">
        <v>1</v>
      </c>
      <c r="J498" s="268">
        <v>0</v>
      </c>
      <c r="K498" s="268" t="s">
        <v>342</v>
      </c>
      <c r="L498" s="268"/>
      <c r="M498" s="268"/>
      <c r="N498" s="268"/>
      <c r="O498" s="268"/>
      <c r="P498" s="268"/>
      <c r="Q498" s="268" t="s">
        <v>53</v>
      </c>
    </row>
    <row r="499" spans="1:19">
      <c r="A499" s="271">
        <f t="shared" si="21"/>
        <v>496</v>
      </c>
      <c r="B499" s="271">
        <f>Sheet1!$B$2</f>
        <v>123</v>
      </c>
      <c r="C499" s="271">
        <v>1</v>
      </c>
      <c r="D499" s="268">
        <f t="shared" si="22"/>
        <v>1</v>
      </c>
      <c r="E499" s="268">
        <v>61</v>
      </c>
      <c r="F499" s="268">
        <v>70</v>
      </c>
      <c r="G499" s="268" t="s">
        <v>125</v>
      </c>
      <c r="H499" s="268">
        <v>2002</v>
      </c>
      <c r="I499" s="268">
        <v>1</v>
      </c>
      <c r="J499" s="268">
        <v>0</v>
      </c>
      <c r="K499" s="268" t="s">
        <v>413</v>
      </c>
      <c r="L499" s="268"/>
      <c r="M499" s="268"/>
      <c r="N499" s="268"/>
      <c r="O499" s="268"/>
      <c r="P499" s="268"/>
      <c r="Q499" s="268" t="s">
        <v>54</v>
      </c>
    </row>
    <row r="500" spans="1:19">
      <c r="A500" s="271">
        <f t="shared" si="21"/>
        <v>497</v>
      </c>
      <c r="B500" s="271">
        <f>Sheet1!$B$2</f>
        <v>123</v>
      </c>
      <c r="C500" s="271">
        <v>1</v>
      </c>
      <c r="D500" s="268">
        <f t="shared" si="22"/>
        <v>1</v>
      </c>
      <c r="E500" s="268">
        <v>61</v>
      </c>
      <c r="F500" s="268">
        <v>70</v>
      </c>
      <c r="G500" s="268" t="s">
        <v>125</v>
      </c>
      <c r="H500" s="268">
        <v>2003</v>
      </c>
      <c r="I500" s="268">
        <v>1</v>
      </c>
      <c r="J500" s="268">
        <v>2200</v>
      </c>
      <c r="K500" s="268" t="s">
        <v>414</v>
      </c>
      <c r="L500" s="268"/>
      <c r="M500" s="268"/>
      <c r="N500" s="268"/>
      <c r="O500" s="268"/>
      <c r="P500" s="268"/>
      <c r="Q500" s="268" t="s">
        <v>131</v>
      </c>
    </row>
    <row r="501" spans="1:19">
      <c r="A501" s="271">
        <f t="shared" si="21"/>
        <v>498</v>
      </c>
      <c r="B501" s="271">
        <f>Sheet1!$B$2</f>
        <v>123</v>
      </c>
      <c r="C501" s="271">
        <v>1</v>
      </c>
      <c r="D501" s="268">
        <f t="shared" si="22"/>
        <v>1</v>
      </c>
      <c r="E501" s="268">
        <v>61</v>
      </c>
      <c r="F501" s="268">
        <v>70</v>
      </c>
      <c r="G501" s="268" t="s">
        <v>125</v>
      </c>
      <c r="H501" s="268">
        <v>2004</v>
      </c>
      <c r="I501" s="268">
        <v>1</v>
      </c>
      <c r="J501" s="268">
        <v>1200</v>
      </c>
      <c r="K501" s="268" t="s">
        <v>343</v>
      </c>
      <c r="L501" s="268"/>
      <c r="M501" s="268"/>
      <c r="N501" s="268"/>
      <c r="O501" s="268"/>
      <c r="P501" s="268"/>
      <c r="Q501" s="268" t="s">
        <v>132</v>
      </c>
    </row>
    <row r="502" spans="1:19">
      <c r="A502" s="271">
        <f t="shared" si="21"/>
        <v>499</v>
      </c>
      <c r="B502" s="271">
        <f>Sheet1!$B$2</f>
        <v>123</v>
      </c>
      <c r="C502" s="271">
        <v>1</v>
      </c>
      <c r="D502" s="268">
        <f t="shared" si="22"/>
        <v>1</v>
      </c>
      <c r="E502" s="268">
        <v>61</v>
      </c>
      <c r="F502" s="268">
        <v>70</v>
      </c>
      <c r="G502" s="277" t="s">
        <v>391</v>
      </c>
      <c r="H502" s="277">
        <f>VLOOKUP(C502,キングボス!A:E,4,FALSE)</f>
        <v>13913011</v>
      </c>
      <c r="I502" s="268">
        <v>1</v>
      </c>
      <c r="J502" s="277">
        <f>VLOOKUP(H502,キングボス!D:AG,30,FALSE)</f>
        <v>500</v>
      </c>
      <c r="K502" s="268" t="s">
        <v>343</v>
      </c>
      <c r="L502" s="268"/>
      <c r="M502" s="268"/>
      <c r="N502" s="268" t="s">
        <v>43</v>
      </c>
      <c r="O502" s="268"/>
      <c r="P502" s="268"/>
      <c r="Q502" s="268" t="str">
        <f>VLOOKUP(H502,キングボス!D:I,3,FALSE)</f>
        <v>ｱﾚ</v>
      </c>
    </row>
    <row r="503" spans="1:19">
      <c r="A503" s="271">
        <f t="shared" si="21"/>
        <v>500</v>
      </c>
      <c r="B503" s="271">
        <f>Sheet1!$B$2</f>
        <v>123</v>
      </c>
      <c r="C503" s="271">
        <v>1</v>
      </c>
      <c r="D503" s="268">
        <f t="shared" si="22"/>
        <v>1</v>
      </c>
      <c r="E503" s="268">
        <v>61</v>
      </c>
      <c r="F503" s="268">
        <v>70</v>
      </c>
      <c r="G503" s="268" t="s">
        <v>344</v>
      </c>
      <c r="H503" s="268">
        <v>1000</v>
      </c>
      <c r="I503" s="268">
        <v>1</v>
      </c>
      <c r="J503" s="268">
        <v>5000</v>
      </c>
      <c r="K503" s="268" t="s">
        <v>250</v>
      </c>
      <c r="L503" s="268"/>
      <c r="M503" s="268"/>
      <c r="N503" s="268"/>
      <c r="O503" s="268"/>
      <c r="P503" s="268"/>
      <c r="Q503" s="268" t="s">
        <v>126</v>
      </c>
    </row>
    <row r="504" spans="1:19">
      <c r="A504" s="271">
        <f t="shared" si="21"/>
        <v>501</v>
      </c>
      <c r="B504" s="271">
        <f>Sheet1!$B$2</f>
        <v>123</v>
      </c>
      <c r="C504" s="271">
        <v>1</v>
      </c>
      <c r="D504" s="268">
        <f t="shared" si="22"/>
        <v>1</v>
      </c>
      <c r="E504" s="268">
        <v>61</v>
      </c>
      <c r="F504" s="268">
        <v>70</v>
      </c>
      <c r="G504" s="268" t="s">
        <v>236</v>
      </c>
      <c r="H504" s="268">
        <v>207</v>
      </c>
      <c r="I504" s="268">
        <v>1</v>
      </c>
      <c r="J504" s="268">
        <v>0</v>
      </c>
      <c r="K504" s="268" t="s">
        <v>250</v>
      </c>
      <c r="L504" s="268"/>
      <c r="M504" s="268"/>
      <c r="N504" s="268"/>
      <c r="O504" s="268"/>
      <c r="P504" s="268"/>
      <c r="Q504" s="268" t="s">
        <v>377</v>
      </c>
    </row>
    <row r="505" spans="1:19">
      <c r="A505" s="271">
        <f t="shared" si="21"/>
        <v>502</v>
      </c>
      <c r="B505" s="271">
        <f>Sheet1!$B$2</f>
        <v>123</v>
      </c>
      <c r="C505" s="271">
        <v>1</v>
      </c>
      <c r="D505" s="268">
        <f t="shared" si="22"/>
        <v>1</v>
      </c>
      <c r="E505" s="268">
        <v>61</v>
      </c>
      <c r="F505" s="268">
        <v>70</v>
      </c>
      <c r="G505" s="268" t="s">
        <v>125</v>
      </c>
      <c r="H505" s="268">
        <v>1</v>
      </c>
      <c r="I505" s="268">
        <v>1</v>
      </c>
      <c r="J505" s="268">
        <v>500</v>
      </c>
      <c r="K505" s="268" t="s">
        <v>415</v>
      </c>
      <c r="L505" s="268"/>
      <c r="M505" s="268"/>
      <c r="N505" s="268"/>
      <c r="O505" s="268"/>
      <c r="P505" s="268"/>
      <c r="Q505" s="268" t="s">
        <v>378</v>
      </c>
    </row>
    <row r="506" spans="1:19">
      <c r="A506" s="271">
        <f t="shared" si="21"/>
        <v>503</v>
      </c>
      <c r="B506" s="271">
        <f>Sheet1!$B$2</f>
        <v>123</v>
      </c>
      <c r="C506" s="271">
        <v>1</v>
      </c>
      <c r="D506" s="268">
        <f t="shared" si="22"/>
        <v>1</v>
      </c>
      <c r="E506" s="268">
        <v>61</v>
      </c>
      <c r="F506" s="268">
        <v>70</v>
      </c>
      <c r="G506" s="268" t="s">
        <v>125</v>
      </c>
      <c r="H506" s="268">
        <v>2</v>
      </c>
      <c r="I506" s="268">
        <v>1</v>
      </c>
      <c r="J506" s="268">
        <v>400</v>
      </c>
      <c r="K506" s="268" t="s">
        <v>392</v>
      </c>
      <c r="L506" s="268"/>
      <c r="M506" s="268"/>
      <c r="N506" s="268"/>
      <c r="O506" s="268"/>
      <c r="P506" s="268"/>
      <c r="Q506" s="268" t="s">
        <v>379</v>
      </c>
    </row>
    <row r="507" spans="1:19">
      <c r="A507" s="271">
        <f t="shared" si="21"/>
        <v>504</v>
      </c>
      <c r="B507" s="271">
        <f>Sheet1!$B$2</f>
        <v>123</v>
      </c>
      <c r="C507" s="271">
        <v>1</v>
      </c>
      <c r="D507" s="268">
        <f t="shared" si="22"/>
        <v>1</v>
      </c>
      <c r="E507" s="268">
        <v>61</v>
      </c>
      <c r="F507" s="268">
        <v>70</v>
      </c>
      <c r="G507" s="268" t="s">
        <v>125</v>
      </c>
      <c r="H507" s="268">
        <v>3</v>
      </c>
      <c r="I507" s="268">
        <v>1</v>
      </c>
      <c r="J507" s="268">
        <v>200</v>
      </c>
      <c r="K507" s="268" t="s">
        <v>259</v>
      </c>
      <c r="L507" s="268"/>
      <c r="M507" s="268"/>
      <c r="N507" s="268"/>
      <c r="O507" s="268"/>
      <c r="P507" s="268"/>
      <c r="Q507" s="268" t="s">
        <v>380</v>
      </c>
      <c r="S507" s="192">
        <f>SUM(J498:J507)/100</f>
        <v>100</v>
      </c>
    </row>
    <row r="508" spans="1:19">
      <c r="A508" s="271">
        <f t="shared" si="21"/>
        <v>505</v>
      </c>
      <c r="B508" s="271">
        <f>Sheet1!$B$2</f>
        <v>123</v>
      </c>
      <c r="C508" s="271">
        <v>1</v>
      </c>
      <c r="D508" s="201">
        <f t="shared" si="22"/>
        <v>1</v>
      </c>
      <c r="E508" s="201">
        <v>71</v>
      </c>
      <c r="F508" s="201">
        <v>80</v>
      </c>
      <c r="G508" s="201" t="s">
        <v>125</v>
      </c>
      <c r="H508" s="201">
        <v>2001</v>
      </c>
      <c r="I508" s="201">
        <v>1</v>
      </c>
      <c r="J508" s="201">
        <v>0</v>
      </c>
      <c r="K508" s="201" t="s">
        <v>250</v>
      </c>
      <c r="L508" s="201"/>
      <c r="M508" s="201"/>
      <c r="N508" s="201"/>
      <c r="O508" s="201"/>
      <c r="P508" s="201"/>
      <c r="Q508" s="201" t="s">
        <v>53</v>
      </c>
    </row>
    <row r="509" spans="1:19">
      <c r="A509" s="271">
        <f t="shared" si="21"/>
        <v>506</v>
      </c>
      <c r="B509" s="271">
        <f>Sheet1!$B$2</f>
        <v>123</v>
      </c>
      <c r="C509" s="271">
        <v>1</v>
      </c>
      <c r="D509" s="201">
        <f t="shared" si="22"/>
        <v>1</v>
      </c>
      <c r="E509" s="201">
        <v>71</v>
      </c>
      <c r="F509" s="201">
        <v>80</v>
      </c>
      <c r="G509" s="201" t="s">
        <v>125</v>
      </c>
      <c r="H509" s="201">
        <v>2002</v>
      </c>
      <c r="I509" s="201">
        <v>1</v>
      </c>
      <c r="J509" s="201">
        <v>0</v>
      </c>
      <c r="K509" s="201" t="s">
        <v>331</v>
      </c>
      <c r="L509" s="201"/>
      <c r="M509" s="201"/>
      <c r="N509" s="201"/>
      <c r="O509" s="201"/>
      <c r="P509" s="201"/>
      <c r="Q509" s="201" t="s">
        <v>54</v>
      </c>
    </row>
    <row r="510" spans="1:19">
      <c r="A510" s="271">
        <f t="shared" si="21"/>
        <v>507</v>
      </c>
      <c r="B510" s="271">
        <f>Sheet1!$B$2</f>
        <v>123</v>
      </c>
      <c r="C510" s="271">
        <v>1</v>
      </c>
      <c r="D510" s="201">
        <f t="shared" si="22"/>
        <v>1</v>
      </c>
      <c r="E510" s="201">
        <v>71</v>
      </c>
      <c r="F510" s="201">
        <v>80</v>
      </c>
      <c r="G510" s="201" t="s">
        <v>125</v>
      </c>
      <c r="H510" s="201">
        <v>2003</v>
      </c>
      <c r="I510" s="201">
        <v>1</v>
      </c>
      <c r="J510" s="201">
        <v>2500</v>
      </c>
      <c r="K510" s="201" t="s">
        <v>343</v>
      </c>
      <c r="L510" s="201"/>
      <c r="M510" s="201"/>
      <c r="N510" s="201"/>
      <c r="O510" s="201"/>
      <c r="P510" s="201"/>
      <c r="Q510" s="201" t="s">
        <v>131</v>
      </c>
    </row>
    <row r="511" spans="1:19">
      <c r="A511" s="271">
        <f t="shared" si="21"/>
        <v>508</v>
      </c>
      <c r="B511" s="271">
        <f>Sheet1!$B$2</f>
        <v>123</v>
      </c>
      <c r="C511" s="271">
        <v>1</v>
      </c>
      <c r="D511" s="201">
        <f t="shared" si="22"/>
        <v>1</v>
      </c>
      <c r="E511" s="201">
        <v>71</v>
      </c>
      <c r="F511" s="201">
        <v>80</v>
      </c>
      <c r="G511" s="201" t="s">
        <v>125</v>
      </c>
      <c r="H511" s="201">
        <v>2004</v>
      </c>
      <c r="I511" s="201">
        <v>1</v>
      </c>
      <c r="J511" s="201">
        <v>2200</v>
      </c>
      <c r="K511" s="201" t="s">
        <v>402</v>
      </c>
      <c r="L511" s="201"/>
      <c r="M511" s="201"/>
      <c r="N511" s="201"/>
      <c r="O511" s="201"/>
      <c r="P511" s="201"/>
      <c r="Q511" s="201" t="s">
        <v>132</v>
      </c>
    </row>
    <row r="512" spans="1:19">
      <c r="A512" s="271">
        <f t="shared" si="21"/>
        <v>509</v>
      </c>
      <c r="B512" s="271">
        <f>Sheet1!$B$2</f>
        <v>123</v>
      </c>
      <c r="C512" s="271">
        <v>1</v>
      </c>
      <c r="D512" s="201">
        <f t="shared" si="22"/>
        <v>1</v>
      </c>
      <c r="E512" s="201">
        <v>71</v>
      </c>
      <c r="F512" s="201">
        <v>80</v>
      </c>
      <c r="G512" s="277" t="s">
        <v>416</v>
      </c>
      <c r="H512" s="277">
        <f>VLOOKUP(C512,キングボス!A:E,4,FALSE)</f>
        <v>13913011</v>
      </c>
      <c r="I512" s="201">
        <v>1</v>
      </c>
      <c r="J512" s="277">
        <f>VLOOKUP(H512,キングボス!D:AG,30,FALSE)</f>
        <v>500</v>
      </c>
      <c r="K512" s="201" t="s">
        <v>417</v>
      </c>
      <c r="L512" s="201"/>
      <c r="M512" s="201"/>
      <c r="N512" s="201" t="s">
        <v>43</v>
      </c>
      <c r="O512" s="201"/>
      <c r="P512" s="201"/>
      <c r="Q512" s="201" t="str">
        <f>VLOOKUP(H512,キングボス!D:I,3,FALSE)</f>
        <v>ｱﾚ</v>
      </c>
    </row>
    <row r="513" spans="1:19">
      <c r="A513" s="271">
        <f t="shared" si="21"/>
        <v>510</v>
      </c>
      <c r="B513" s="271">
        <f>Sheet1!$B$2</f>
        <v>123</v>
      </c>
      <c r="C513" s="271">
        <v>1</v>
      </c>
      <c r="D513" s="201">
        <f t="shared" si="22"/>
        <v>1</v>
      </c>
      <c r="E513" s="201">
        <v>71</v>
      </c>
      <c r="F513" s="201">
        <v>80</v>
      </c>
      <c r="G513" s="201" t="s">
        <v>252</v>
      </c>
      <c r="H513" s="201">
        <v>1000</v>
      </c>
      <c r="I513" s="201">
        <v>1</v>
      </c>
      <c r="J513" s="201">
        <v>3600</v>
      </c>
      <c r="K513" s="201" t="s">
        <v>343</v>
      </c>
      <c r="L513" s="201"/>
      <c r="M513" s="201"/>
      <c r="N513" s="201"/>
      <c r="O513" s="201"/>
      <c r="P513" s="201"/>
      <c r="Q513" s="201" t="s">
        <v>126</v>
      </c>
    </row>
    <row r="514" spans="1:19">
      <c r="A514" s="271">
        <f t="shared" si="21"/>
        <v>511</v>
      </c>
      <c r="B514" s="271">
        <f>Sheet1!$B$2</f>
        <v>123</v>
      </c>
      <c r="C514" s="271">
        <v>1</v>
      </c>
      <c r="D514" s="201">
        <f t="shared" si="22"/>
        <v>1</v>
      </c>
      <c r="E514" s="201">
        <v>71</v>
      </c>
      <c r="F514" s="201">
        <v>80</v>
      </c>
      <c r="G514" s="201" t="s">
        <v>381</v>
      </c>
      <c r="H514" s="201">
        <v>207</v>
      </c>
      <c r="I514" s="201">
        <v>1</v>
      </c>
      <c r="J514" s="201">
        <v>0</v>
      </c>
      <c r="K514" s="201" t="s">
        <v>250</v>
      </c>
      <c r="L514" s="201"/>
      <c r="M514" s="201"/>
      <c r="N514" s="201"/>
      <c r="O514" s="201"/>
      <c r="P514" s="201"/>
      <c r="Q514" s="201" t="s">
        <v>377</v>
      </c>
    </row>
    <row r="515" spans="1:19">
      <c r="A515" s="271">
        <f t="shared" si="21"/>
        <v>512</v>
      </c>
      <c r="B515" s="271">
        <f>Sheet1!$B$2</f>
        <v>123</v>
      </c>
      <c r="C515" s="271">
        <v>1</v>
      </c>
      <c r="D515" s="201">
        <f t="shared" si="22"/>
        <v>1</v>
      </c>
      <c r="E515" s="201">
        <v>71</v>
      </c>
      <c r="F515" s="201">
        <v>80</v>
      </c>
      <c r="G515" s="201" t="s">
        <v>125</v>
      </c>
      <c r="H515" s="201">
        <v>1</v>
      </c>
      <c r="I515" s="201">
        <v>1</v>
      </c>
      <c r="J515" s="201">
        <v>500</v>
      </c>
      <c r="K515" s="201" t="s">
        <v>350</v>
      </c>
      <c r="L515" s="201"/>
      <c r="M515" s="201"/>
      <c r="N515" s="201"/>
      <c r="O515" s="201"/>
      <c r="P515" s="201"/>
      <c r="Q515" s="201" t="s">
        <v>378</v>
      </c>
    </row>
    <row r="516" spans="1:19">
      <c r="A516" s="271">
        <f t="shared" si="21"/>
        <v>513</v>
      </c>
      <c r="B516" s="271">
        <f>Sheet1!$B$2</f>
        <v>123</v>
      </c>
      <c r="C516" s="271">
        <v>1</v>
      </c>
      <c r="D516" s="201">
        <f t="shared" si="22"/>
        <v>1</v>
      </c>
      <c r="E516" s="201">
        <v>71</v>
      </c>
      <c r="F516" s="201">
        <v>80</v>
      </c>
      <c r="G516" s="201" t="s">
        <v>125</v>
      </c>
      <c r="H516" s="201">
        <v>2</v>
      </c>
      <c r="I516" s="201">
        <v>1</v>
      </c>
      <c r="J516" s="201">
        <v>400</v>
      </c>
      <c r="K516" s="201" t="s">
        <v>250</v>
      </c>
      <c r="L516" s="201"/>
      <c r="M516" s="201"/>
      <c r="N516" s="201"/>
      <c r="O516" s="201"/>
      <c r="P516" s="201"/>
      <c r="Q516" s="201" t="s">
        <v>379</v>
      </c>
    </row>
    <row r="517" spans="1:19">
      <c r="A517" s="271">
        <f t="shared" si="21"/>
        <v>514</v>
      </c>
      <c r="B517" s="271">
        <f>Sheet1!$B$2</f>
        <v>123</v>
      </c>
      <c r="C517" s="271">
        <v>1</v>
      </c>
      <c r="D517" s="201">
        <f t="shared" si="22"/>
        <v>1</v>
      </c>
      <c r="E517" s="201">
        <v>71</v>
      </c>
      <c r="F517" s="201">
        <v>80</v>
      </c>
      <c r="G517" s="201" t="s">
        <v>125</v>
      </c>
      <c r="H517" s="201">
        <v>3</v>
      </c>
      <c r="I517" s="201">
        <v>1</v>
      </c>
      <c r="J517" s="201">
        <v>300</v>
      </c>
      <c r="K517" s="201" t="s">
        <v>250</v>
      </c>
      <c r="L517" s="201"/>
      <c r="M517" s="201"/>
      <c r="N517" s="201"/>
      <c r="O517" s="201"/>
      <c r="P517" s="201"/>
      <c r="Q517" s="201" t="s">
        <v>380</v>
      </c>
      <c r="S517" s="192">
        <f>SUM(J508:J517)/100</f>
        <v>100</v>
      </c>
    </row>
    <row r="518" spans="1:19">
      <c r="A518" s="271">
        <f t="shared" si="21"/>
        <v>515</v>
      </c>
      <c r="B518" s="271">
        <f>Sheet1!$B$2</f>
        <v>123</v>
      </c>
      <c r="C518" s="271">
        <v>1</v>
      </c>
      <c r="D518" s="268">
        <f t="shared" si="22"/>
        <v>1</v>
      </c>
      <c r="E518" s="268">
        <v>81</v>
      </c>
      <c r="F518" s="268">
        <v>90</v>
      </c>
      <c r="G518" s="268" t="s">
        <v>125</v>
      </c>
      <c r="H518" s="268">
        <v>2001</v>
      </c>
      <c r="I518" s="268">
        <v>1</v>
      </c>
      <c r="J518" s="268">
        <v>0</v>
      </c>
      <c r="K518" s="268" t="s">
        <v>418</v>
      </c>
      <c r="L518" s="268"/>
      <c r="M518" s="268"/>
      <c r="N518" s="268"/>
      <c r="O518" s="268"/>
      <c r="P518" s="268"/>
      <c r="Q518" s="268" t="s">
        <v>53</v>
      </c>
    </row>
    <row r="519" spans="1:19">
      <c r="A519" s="271">
        <f t="shared" si="21"/>
        <v>516</v>
      </c>
      <c r="B519" s="271">
        <f>Sheet1!$B$2</f>
        <v>123</v>
      </c>
      <c r="C519" s="271">
        <v>1</v>
      </c>
      <c r="D519" s="268">
        <f t="shared" si="22"/>
        <v>1</v>
      </c>
      <c r="E519" s="268">
        <v>81</v>
      </c>
      <c r="F519" s="268">
        <v>90</v>
      </c>
      <c r="G519" s="268" t="s">
        <v>125</v>
      </c>
      <c r="H519" s="268">
        <v>2002</v>
      </c>
      <c r="I519" s="268">
        <v>1</v>
      </c>
      <c r="J519" s="268">
        <v>0</v>
      </c>
      <c r="K519" s="268" t="s">
        <v>343</v>
      </c>
      <c r="L519" s="268"/>
      <c r="M519" s="268"/>
      <c r="N519" s="268"/>
      <c r="O519" s="268"/>
      <c r="P519" s="268"/>
      <c r="Q519" s="268" t="s">
        <v>54</v>
      </c>
    </row>
    <row r="520" spans="1:19">
      <c r="A520" s="271">
        <f t="shared" si="21"/>
        <v>517</v>
      </c>
      <c r="B520" s="271">
        <f>Sheet1!$B$2</f>
        <v>123</v>
      </c>
      <c r="C520" s="271">
        <v>1</v>
      </c>
      <c r="D520" s="268">
        <f t="shared" si="22"/>
        <v>1</v>
      </c>
      <c r="E520" s="268">
        <v>81</v>
      </c>
      <c r="F520" s="268">
        <v>90</v>
      </c>
      <c r="G520" s="268" t="s">
        <v>125</v>
      </c>
      <c r="H520" s="268">
        <v>2003</v>
      </c>
      <c r="I520" s="268">
        <v>1</v>
      </c>
      <c r="J520" s="268">
        <v>2700</v>
      </c>
      <c r="K520" s="268" t="s">
        <v>250</v>
      </c>
      <c r="L520" s="268"/>
      <c r="M520" s="268"/>
      <c r="N520" s="268"/>
      <c r="O520" s="268"/>
      <c r="P520" s="268"/>
      <c r="Q520" s="268" t="s">
        <v>131</v>
      </c>
    </row>
    <row r="521" spans="1:19">
      <c r="A521" s="271">
        <f t="shared" si="21"/>
        <v>518</v>
      </c>
      <c r="B521" s="271">
        <f>Sheet1!$B$2</f>
        <v>123</v>
      </c>
      <c r="C521" s="271">
        <v>1</v>
      </c>
      <c r="D521" s="268">
        <f t="shared" si="22"/>
        <v>1</v>
      </c>
      <c r="E521" s="268">
        <v>81</v>
      </c>
      <c r="F521" s="268">
        <v>90</v>
      </c>
      <c r="G521" s="268" t="s">
        <v>125</v>
      </c>
      <c r="H521" s="268">
        <v>2004</v>
      </c>
      <c r="I521" s="268">
        <v>1</v>
      </c>
      <c r="J521" s="268">
        <v>3100</v>
      </c>
      <c r="K521" s="268" t="s">
        <v>250</v>
      </c>
      <c r="L521" s="268"/>
      <c r="M521" s="268"/>
      <c r="N521" s="268"/>
      <c r="O521" s="268"/>
      <c r="P521" s="268"/>
      <c r="Q521" s="268" t="s">
        <v>132</v>
      </c>
    </row>
    <row r="522" spans="1:19">
      <c r="A522" s="271">
        <f t="shared" si="21"/>
        <v>519</v>
      </c>
      <c r="B522" s="271">
        <f>Sheet1!$B$2</f>
        <v>123</v>
      </c>
      <c r="C522" s="271">
        <v>1</v>
      </c>
      <c r="D522" s="268">
        <f t="shared" si="22"/>
        <v>1</v>
      </c>
      <c r="E522" s="268">
        <v>81</v>
      </c>
      <c r="F522" s="268">
        <v>90</v>
      </c>
      <c r="G522" s="277" t="s">
        <v>376</v>
      </c>
      <c r="H522" s="277">
        <f>VLOOKUP(C522,キングボス!A:E,4,FALSE)</f>
        <v>13913011</v>
      </c>
      <c r="I522" s="268">
        <v>1</v>
      </c>
      <c r="J522" s="277">
        <f>VLOOKUP(H522,キングボス!D:AG,30,FALSE)</f>
        <v>500</v>
      </c>
      <c r="K522" s="268" t="s">
        <v>394</v>
      </c>
      <c r="L522" s="268"/>
      <c r="M522" s="268"/>
      <c r="N522" s="268" t="s">
        <v>43</v>
      </c>
      <c r="O522" s="268"/>
      <c r="P522" s="268"/>
      <c r="Q522" s="268" t="str">
        <f>VLOOKUP(H522,キングボス!D:I,3,FALSE)</f>
        <v>ｱﾚ</v>
      </c>
    </row>
    <row r="523" spans="1:19">
      <c r="A523" s="271">
        <f t="shared" si="21"/>
        <v>520</v>
      </c>
      <c r="B523" s="271">
        <f>Sheet1!$B$2</f>
        <v>123</v>
      </c>
      <c r="C523" s="271">
        <v>1</v>
      </c>
      <c r="D523" s="268">
        <f t="shared" si="22"/>
        <v>1</v>
      </c>
      <c r="E523" s="268">
        <v>81</v>
      </c>
      <c r="F523" s="268">
        <v>90</v>
      </c>
      <c r="G523" s="268" t="s">
        <v>419</v>
      </c>
      <c r="H523" s="268">
        <v>1000</v>
      </c>
      <c r="I523" s="268">
        <v>1</v>
      </c>
      <c r="J523" s="268">
        <v>2500</v>
      </c>
      <c r="K523" s="268" t="s">
        <v>362</v>
      </c>
      <c r="L523" s="268"/>
      <c r="M523" s="268"/>
      <c r="N523" s="268"/>
      <c r="O523" s="268"/>
      <c r="P523" s="268"/>
      <c r="Q523" s="268" t="s">
        <v>126</v>
      </c>
    </row>
    <row r="524" spans="1:19">
      <c r="A524" s="271">
        <f t="shared" si="21"/>
        <v>521</v>
      </c>
      <c r="B524" s="271">
        <f>Sheet1!$B$2</f>
        <v>123</v>
      </c>
      <c r="C524" s="271">
        <v>1</v>
      </c>
      <c r="D524" s="268">
        <f t="shared" si="22"/>
        <v>1</v>
      </c>
      <c r="E524" s="268">
        <v>81</v>
      </c>
      <c r="F524" s="268">
        <v>90</v>
      </c>
      <c r="G524" s="268" t="s">
        <v>420</v>
      </c>
      <c r="H524" s="268">
        <v>207</v>
      </c>
      <c r="I524" s="268">
        <v>1</v>
      </c>
      <c r="J524" s="268">
        <v>0</v>
      </c>
      <c r="K524" s="268" t="s">
        <v>386</v>
      </c>
      <c r="L524" s="268"/>
      <c r="M524" s="268"/>
      <c r="N524" s="268"/>
      <c r="O524" s="268"/>
      <c r="P524" s="268"/>
      <c r="Q524" s="268" t="s">
        <v>377</v>
      </c>
    </row>
    <row r="525" spans="1:19">
      <c r="A525" s="271">
        <f t="shared" si="21"/>
        <v>522</v>
      </c>
      <c r="B525" s="271">
        <f>Sheet1!$B$2</f>
        <v>123</v>
      </c>
      <c r="C525" s="271">
        <v>1</v>
      </c>
      <c r="D525" s="268">
        <f t="shared" si="22"/>
        <v>1</v>
      </c>
      <c r="E525" s="268">
        <v>81</v>
      </c>
      <c r="F525" s="268">
        <v>90</v>
      </c>
      <c r="G525" s="268" t="s">
        <v>125</v>
      </c>
      <c r="H525" s="268">
        <v>1</v>
      </c>
      <c r="I525" s="268">
        <v>1</v>
      </c>
      <c r="J525" s="268">
        <v>500</v>
      </c>
      <c r="K525" s="268" t="s">
        <v>421</v>
      </c>
      <c r="L525" s="268"/>
      <c r="M525" s="268"/>
      <c r="N525" s="268"/>
      <c r="O525" s="268"/>
      <c r="P525" s="268"/>
      <c r="Q525" s="268" t="s">
        <v>378</v>
      </c>
    </row>
    <row r="526" spans="1:19">
      <c r="A526" s="271">
        <f t="shared" si="21"/>
        <v>523</v>
      </c>
      <c r="B526" s="271">
        <f>Sheet1!$B$2</f>
        <v>123</v>
      </c>
      <c r="C526" s="271">
        <v>1</v>
      </c>
      <c r="D526" s="268">
        <f t="shared" si="22"/>
        <v>1</v>
      </c>
      <c r="E526" s="268">
        <v>81</v>
      </c>
      <c r="F526" s="268">
        <v>90</v>
      </c>
      <c r="G526" s="268" t="s">
        <v>125</v>
      </c>
      <c r="H526" s="268">
        <v>2</v>
      </c>
      <c r="I526" s="268">
        <v>1</v>
      </c>
      <c r="J526" s="268">
        <v>400</v>
      </c>
      <c r="K526" s="268" t="s">
        <v>422</v>
      </c>
      <c r="L526" s="268"/>
      <c r="M526" s="268"/>
      <c r="N526" s="268"/>
      <c r="O526" s="268"/>
      <c r="P526" s="268"/>
      <c r="Q526" s="268" t="s">
        <v>379</v>
      </c>
    </row>
    <row r="527" spans="1:19">
      <c r="A527" s="271">
        <f t="shared" si="21"/>
        <v>524</v>
      </c>
      <c r="B527" s="271">
        <f>Sheet1!$B$2</f>
        <v>123</v>
      </c>
      <c r="C527" s="271">
        <v>1</v>
      </c>
      <c r="D527" s="268">
        <f t="shared" si="22"/>
        <v>1</v>
      </c>
      <c r="E527" s="268">
        <v>81</v>
      </c>
      <c r="F527" s="268">
        <v>90</v>
      </c>
      <c r="G527" s="268" t="s">
        <v>125</v>
      </c>
      <c r="H527" s="268">
        <v>3</v>
      </c>
      <c r="I527" s="268">
        <v>1</v>
      </c>
      <c r="J527" s="268">
        <v>300</v>
      </c>
      <c r="K527" s="268" t="s">
        <v>423</v>
      </c>
      <c r="L527" s="268"/>
      <c r="M527" s="268"/>
      <c r="N527" s="268"/>
      <c r="O527" s="268"/>
      <c r="P527" s="268"/>
      <c r="Q527" s="268" t="s">
        <v>380</v>
      </c>
      <c r="S527" s="192">
        <f>SUM(J518:J527)/100</f>
        <v>100</v>
      </c>
    </row>
    <row r="528" spans="1:19">
      <c r="A528" s="271">
        <f t="shared" ref="A528:A591" si="23">ROW()-3</f>
        <v>525</v>
      </c>
      <c r="B528" s="271">
        <f>Sheet1!$B$2</f>
        <v>123</v>
      </c>
      <c r="C528" s="271">
        <v>1</v>
      </c>
      <c r="D528" s="201">
        <f t="shared" si="22"/>
        <v>1</v>
      </c>
      <c r="E528" s="201">
        <v>91</v>
      </c>
      <c r="F528" s="201">
        <v>99</v>
      </c>
      <c r="G528" s="201" t="s">
        <v>125</v>
      </c>
      <c r="H528" s="201">
        <v>2001</v>
      </c>
      <c r="I528" s="201">
        <v>1</v>
      </c>
      <c r="J528" s="201">
        <v>0</v>
      </c>
      <c r="K528" s="201" t="s">
        <v>259</v>
      </c>
      <c r="L528" s="201"/>
      <c r="M528" s="201"/>
      <c r="N528" s="201"/>
      <c r="O528" s="201"/>
      <c r="P528" s="201"/>
      <c r="Q528" s="201" t="s">
        <v>53</v>
      </c>
    </row>
    <row r="529" spans="1:19">
      <c r="A529" s="271">
        <f t="shared" si="23"/>
        <v>526</v>
      </c>
      <c r="B529" s="271">
        <f>Sheet1!$B$2</f>
        <v>123</v>
      </c>
      <c r="C529" s="271">
        <v>1</v>
      </c>
      <c r="D529" s="201">
        <f t="shared" si="22"/>
        <v>1</v>
      </c>
      <c r="E529" s="201">
        <v>91</v>
      </c>
      <c r="F529" s="201">
        <v>99</v>
      </c>
      <c r="G529" s="201" t="s">
        <v>125</v>
      </c>
      <c r="H529" s="201">
        <v>2002</v>
      </c>
      <c r="I529" s="201">
        <v>1</v>
      </c>
      <c r="J529" s="201">
        <v>0</v>
      </c>
      <c r="K529" s="201" t="s">
        <v>259</v>
      </c>
      <c r="L529" s="201"/>
      <c r="M529" s="201"/>
      <c r="N529" s="201"/>
      <c r="O529" s="201"/>
      <c r="P529" s="201"/>
      <c r="Q529" s="201" t="s">
        <v>54</v>
      </c>
    </row>
    <row r="530" spans="1:19">
      <c r="A530" s="271">
        <f t="shared" si="23"/>
        <v>527</v>
      </c>
      <c r="B530" s="271">
        <f>Sheet1!$B$2</f>
        <v>123</v>
      </c>
      <c r="C530" s="271">
        <v>1</v>
      </c>
      <c r="D530" s="201">
        <f t="shared" si="22"/>
        <v>1</v>
      </c>
      <c r="E530" s="201">
        <v>91</v>
      </c>
      <c r="F530" s="201">
        <v>99</v>
      </c>
      <c r="G530" s="201" t="s">
        <v>125</v>
      </c>
      <c r="H530" s="201">
        <v>2003</v>
      </c>
      <c r="I530" s="201">
        <v>1</v>
      </c>
      <c r="J530" s="201">
        <v>2700</v>
      </c>
      <c r="K530" s="201" t="s">
        <v>386</v>
      </c>
      <c r="L530" s="201"/>
      <c r="M530" s="201"/>
      <c r="N530" s="201"/>
      <c r="O530" s="201"/>
      <c r="P530" s="201"/>
      <c r="Q530" s="201" t="s">
        <v>131</v>
      </c>
    </row>
    <row r="531" spans="1:19">
      <c r="A531" s="271">
        <f t="shared" si="23"/>
        <v>528</v>
      </c>
      <c r="B531" s="271">
        <f>Sheet1!$B$2</f>
        <v>123</v>
      </c>
      <c r="C531" s="271">
        <v>1</v>
      </c>
      <c r="D531" s="201">
        <f t="shared" si="22"/>
        <v>1</v>
      </c>
      <c r="E531" s="201">
        <v>91</v>
      </c>
      <c r="F531" s="201">
        <v>99</v>
      </c>
      <c r="G531" s="201" t="s">
        <v>125</v>
      </c>
      <c r="H531" s="201">
        <v>2004</v>
      </c>
      <c r="I531" s="201">
        <v>1</v>
      </c>
      <c r="J531" s="201">
        <v>3800</v>
      </c>
      <c r="K531" s="201" t="s">
        <v>386</v>
      </c>
      <c r="L531" s="201"/>
      <c r="M531" s="201"/>
      <c r="N531" s="201"/>
      <c r="O531" s="201"/>
      <c r="P531" s="201"/>
      <c r="Q531" s="201" t="s">
        <v>132</v>
      </c>
    </row>
    <row r="532" spans="1:19">
      <c r="A532" s="271">
        <f t="shared" si="23"/>
        <v>529</v>
      </c>
      <c r="B532" s="271">
        <f>Sheet1!$B$2</f>
        <v>123</v>
      </c>
      <c r="C532" s="271">
        <v>1</v>
      </c>
      <c r="D532" s="201">
        <f t="shared" si="22"/>
        <v>1</v>
      </c>
      <c r="E532" s="201">
        <v>91</v>
      </c>
      <c r="F532" s="201">
        <v>99</v>
      </c>
      <c r="G532" s="277" t="s">
        <v>424</v>
      </c>
      <c r="H532" s="277">
        <f>VLOOKUP(C532,キングボス!A:E,4,FALSE)</f>
        <v>13913011</v>
      </c>
      <c r="I532" s="201">
        <v>1</v>
      </c>
      <c r="J532" s="277">
        <f>VLOOKUP(H532,キングボス!D:AG,30,FALSE)</f>
        <v>500</v>
      </c>
      <c r="K532" s="201" t="s">
        <v>250</v>
      </c>
      <c r="L532" s="201"/>
      <c r="M532" s="201"/>
      <c r="N532" s="201" t="s">
        <v>43</v>
      </c>
      <c r="O532" s="201"/>
      <c r="P532" s="201"/>
      <c r="Q532" s="201" t="str">
        <f>VLOOKUP(H532,キングボス!D:I,3,FALSE)</f>
        <v>ｱﾚ</v>
      </c>
    </row>
    <row r="533" spans="1:19">
      <c r="A533" s="271">
        <f t="shared" si="23"/>
        <v>530</v>
      </c>
      <c r="B533" s="271">
        <f>Sheet1!$B$2</f>
        <v>123</v>
      </c>
      <c r="C533" s="271">
        <v>1</v>
      </c>
      <c r="D533" s="201">
        <f t="shared" si="22"/>
        <v>1</v>
      </c>
      <c r="E533" s="201">
        <v>91</v>
      </c>
      <c r="F533" s="201">
        <v>99</v>
      </c>
      <c r="G533" s="201" t="s">
        <v>252</v>
      </c>
      <c r="H533" s="201">
        <v>1000</v>
      </c>
      <c r="I533" s="201">
        <v>1</v>
      </c>
      <c r="J533" s="201">
        <v>2200</v>
      </c>
      <c r="K533" s="201" t="s">
        <v>250</v>
      </c>
      <c r="L533" s="201"/>
      <c r="M533" s="201"/>
      <c r="N533" s="201"/>
      <c r="O533" s="201"/>
      <c r="P533" s="201"/>
      <c r="Q533" s="201" t="s">
        <v>126</v>
      </c>
    </row>
    <row r="534" spans="1:19">
      <c r="A534" s="271">
        <f t="shared" si="23"/>
        <v>531</v>
      </c>
      <c r="B534" s="271">
        <f>Sheet1!$B$2</f>
        <v>123</v>
      </c>
      <c r="C534" s="271">
        <v>1</v>
      </c>
      <c r="D534" s="201">
        <f t="shared" si="22"/>
        <v>1</v>
      </c>
      <c r="E534" s="201">
        <v>91</v>
      </c>
      <c r="F534" s="201">
        <v>99</v>
      </c>
      <c r="G534" s="201" t="s">
        <v>381</v>
      </c>
      <c r="H534" s="201">
        <v>207</v>
      </c>
      <c r="I534" s="201">
        <v>1</v>
      </c>
      <c r="J534" s="201">
        <v>0</v>
      </c>
      <c r="K534" s="201" t="s">
        <v>425</v>
      </c>
      <c r="L534" s="201"/>
      <c r="M534" s="201"/>
      <c r="N534" s="201"/>
      <c r="O534" s="201"/>
      <c r="P534" s="201"/>
      <c r="Q534" s="201" t="s">
        <v>377</v>
      </c>
    </row>
    <row r="535" spans="1:19">
      <c r="A535" s="271">
        <f t="shared" si="23"/>
        <v>532</v>
      </c>
      <c r="B535" s="271">
        <f>Sheet1!$B$2</f>
        <v>123</v>
      </c>
      <c r="C535" s="271">
        <v>1</v>
      </c>
      <c r="D535" s="201">
        <f t="shared" si="22"/>
        <v>1</v>
      </c>
      <c r="E535" s="201">
        <v>91</v>
      </c>
      <c r="F535" s="201">
        <v>99</v>
      </c>
      <c r="G535" s="201" t="s">
        <v>125</v>
      </c>
      <c r="H535" s="201">
        <v>1</v>
      </c>
      <c r="I535" s="201">
        <v>1</v>
      </c>
      <c r="J535" s="201">
        <v>0</v>
      </c>
      <c r="K535" s="201" t="s">
        <v>386</v>
      </c>
      <c r="L535" s="201"/>
      <c r="M535" s="201"/>
      <c r="N535" s="201"/>
      <c r="O535" s="201"/>
      <c r="P535" s="201"/>
      <c r="Q535" s="201" t="s">
        <v>378</v>
      </c>
    </row>
    <row r="536" spans="1:19">
      <c r="A536" s="271">
        <f t="shared" si="23"/>
        <v>533</v>
      </c>
      <c r="B536" s="271">
        <f>Sheet1!$B$2</f>
        <v>123</v>
      </c>
      <c r="C536" s="271">
        <v>1</v>
      </c>
      <c r="D536" s="201">
        <f t="shared" si="22"/>
        <v>1</v>
      </c>
      <c r="E536" s="201">
        <v>91</v>
      </c>
      <c r="F536" s="201">
        <v>99</v>
      </c>
      <c r="G536" s="201" t="s">
        <v>125</v>
      </c>
      <c r="H536" s="201">
        <v>2</v>
      </c>
      <c r="I536" s="201">
        <v>1</v>
      </c>
      <c r="J536" s="201">
        <v>450</v>
      </c>
      <c r="K536" s="201" t="s">
        <v>250</v>
      </c>
      <c r="L536" s="201"/>
      <c r="M536" s="201"/>
      <c r="N536" s="201"/>
      <c r="O536" s="201"/>
      <c r="P536" s="201"/>
      <c r="Q536" s="201" t="s">
        <v>379</v>
      </c>
    </row>
    <row r="537" spans="1:19">
      <c r="A537" s="271">
        <f t="shared" si="23"/>
        <v>534</v>
      </c>
      <c r="B537" s="271">
        <f>Sheet1!$B$2</f>
        <v>123</v>
      </c>
      <c r="C537" s="271">
        <v>1</v>
      </c>
      <c r="D537" s="201">
        <f t="shared" si="22"/>
        <v>1</v>
      </c>
      <c r="E537" s="201">
        <v>91</v>
      </c>
      <c r="F537" s="201">
        <v>99</v>
      </c>
      <c r="G537" s="201" t="s">
        <v>125</v>
      </c>
      <c r="H537" s="201">
        <v>3</v>
      </c>
      <c r="I537" s="201">
        <v>1</v>
      </c>
      <c r="J537" s="201">
        <v>350</v>
      </c>
      <c r="K537" s="201" t="s">
        <v>426</v>
      </c>
      <c r="L537" s="201"/>
      <c r="M537" s="201"/>
      <c r="N537" s="201"/>
      <c r="O537" s="201"/>
      <c r="P537" s="201"/>
      <c r="Q537" s="201" t="s">
        <v>380</v>
      </c>
      <c r="S537" s="192">
        <f>SUM(J528:J537)/100</f>
        <v>100</v>
      </c>
    </row>
    <row r="538" spans="1:19">
      <c r="A538" s="271">
        <f t="shared" si="23"/>
        <v>535</v>
      </c>
      <c r="B538" s="271">
        <f>Sheet1!$B$2</f>
        <v>123</v>
      </c>
      <c r="C538" s="271">
        <v>1</v>
      </c>
      <c r="D538" s="268">
        <f t="shared" si="22"/>
        <v>1</v>
      </c>
      <c r="E538" s="268">
        <v>100</v>
      </c>
      <c r="F538" s="268">
        <v>100</v>
      </c>
      <c r="G538" s="268" t="s">
        <v>125</v>
      </c>
      <c r="H538" s="268">
        <v>2001</v>
      </c>
      <c r="I538" s="268">
        <v>1</v>
      </c>
      <c r="J538" s="268">
        <v>0</v>
      </c>
      <c r="K538" s="268" t="s">
        <v>250</v>
      </c>
      <c r="L538" s="268"/>
      <c r="M538" s="268"/>
      <c r="N538" s="268"/>
      <c r="O538" s="268"/>
      <c r="P538" s="268"/>
      <c r="Q538" s="268" t="s">
        <v>53</v>
      </c>
    </row>
    <row r="539" spans="1:19">
      <c r="A539" s="271">
        <f t="shared" si="23"/>
        <v>536</v>
      </c>
      <c r="B539" s="271">
        <f>Sheet1!$B$2</f>
        <v>123</v>
      </c>
      <c r="C539" s="271">
        <v>1</v>
      </c>
      <c r="D539" s="268">
        <f t="shared" ref="D539:D602" si="24">C539</f>
        <v>1</v>
      </c>
      <c r="E539" s="268">
        <v>100</v>
      </c>
      <c r="F539" s="268">
        <v>100</v>
      </c>
      <c r="G539" s="268" t="s">
        <v>125</v>
      </c>
      <c r="H539" s="268">
        <v>2002</v>
      </c>
      <c r="I539" s="268">
        <v>1</v>
      </c>
      <c r="J539" s="268">
        <v>0</v>
      </c>
      <c r="K539" s="268" t="s">
        <v>427</v>
      </c>
      <c r="L539" s="268"/>
      <c r="M539" s="268"/>
      <c r="N539" s="268"/>
      <c r="O539" s="268"/>
      <c r="P539" s="268"/>
      <c r="Q539" s="268" t="s">
        <v>54</v>
      </c>
    </row>
    <row r="540" spans="1:19">
      <c r="A540" s="271">
        <f t="shared" si="23"/>
        <v>537</v>
      </c>
      <c r="B540" s="271">
        <f>Sheet1!$B$2</f>
        <v>123</v>
      </c>
      <c r="C540" s="271">
        <v>1</v>
      </c>
      <c r="D540" s="268">
        <f t="shared" si="24"/>
        <v>1</v>
      </c>
      <c r="E540" s="268">
        <v>100</v>
      </c>
      <c r="F540" s="268">
        <v>100</v>
      </c>
      <c r="G540" s="268" t="s">
        <v>125</v>
      </c>
      <c r="H540" s="268">
        <v>2003</v>
      </c>
      <c r="I540" s="268">
        <v>1</v>
      </c>
      <c r="J540" s="268">
        <v>3000</v>
      </c>
      <c r="K540" s="268" t="s">
        <v>266</v>
      </c>
      <c r="L540" s="268"/>
      <c r="M540" s="268"/>
      <c r="N540" s="268"/>
      <c r="O540" s="268"/>
      <c r="P540" s="268"/>
      <c r="Q540" s="268" t="s">
        <v>131</v>
      </c>
    </row>
    <row r="541" spans="1:19">
      <c r="A541" s="271">
        <f t="shared" si="23"/>
        <v>538</v>
      </c>
      <c r="B541" s="271">
        <f>Sheet1!$B$2</f>
        <v>123</v>
      </c>
      <c r="C541" s="271">
        <v>1</v>
      </c>
      <c r="D541" s="268">
        <f t="shared" si="24"/>
        <v>1</v>
      </c>
      <c r="E541" s="268">
        <v>100</v>
      </c>
      <c r="F541" s="268">
        <v>100</v>
      </c>
      <c r="G541" s="268" t="s">
        <v>125</v>
      </c>
      <c r="H541" s="268">
        <v>2004</v>
      </c>
      <c r="I541" s="268">
        <v>1</v>
      </c>
      <c r="J541" s="268">
        <v>4500</v>
      </c>
      <c r="K541" s="268" t="s">
        <v>259</v>
      </c>
      <c r="L541" s="268"/>
      <c r="M541" s="268"/>
      <c r="N541" s="268"/>
      <c r="O541" s="268"/>
      <c r="P541" s="268"/>
      <c r="Q541" s="268" t="s">
        <v>132</v>
      </c>
    </row>
    <row r="542" spans="1:19">
      <c r="A542" s="271">
        <f t="shared" si="23"/>
        <v>539</v>
      </c>
      <c r="B542" s="271">
        <f>Sheet1!$B$2</f>
        <v>123</v>
      </c>
      <c r="C542" s="271">
        <v>1</v>
      </c>
      <c r="D542" s="268">
        <f t="shared" si="24"/>
        <v>1</v>
      </c>
      <c r="E542" s="268">
        <v>100</v>
      </c>
      <c r="F542" s="268">
        <v>100</v>
      </c>
      <c r="G542" s="277" t="s">
        <v>399</v>
      </c>
      <c r="H542" s="277">
        <f>VLOOKUP(C542,キングボス!A:E,4,FALSE)</f>
        <v>13913011</v>
      </c>
      <c r="I542" s="268">
        <v>1</v>
      </c>
      <c r="J542" s="277">
        <f>VLOOKUP(H542,キングボス!D:AG,30,FALSE)</f>
        <v>500</v>
      </c>
      <c r="K542" s="268" t="s">
        <v>386</v>
      </c>
      <c r="L542" s="268"/>
      <c r="M542" s="268"/>
      <c r="N542" s="268" t="s">
        <v>43</v>
      </c>
      <c r="O542" s="268"/>
      <c r="P542" s="268"/>
      <c r="Q542" s="268" t="str">
        <f>VLOOKUP(H542,キングボス!D:I,3,FALSE)</f>
        <v>ｱﾚ</v>
      </c>
    </row>
    <row r="543" spans="1:19">
      <c r="A543" s="271">
        <f t="shared" si="23"/>
        <v>540</v>
      </c>
      <c r="B543" s="271">
        <f>Sheet1!$B$2</f>
        <v>123</v>
      </c>
      <c r="C543" s="271">
        <v>1</v>
      </c>
      <c r="D543" s="268">
        <f t="shared" si="24"/>
        <v>1</v>
      </c>
      <c r="E543" s="268">
        <v>100</v>
      </c>
      <c r="F543" s="268">
        <v>100</v>
      </c>
      <c r="G543" s="268" t="s">
        <v>428</v>
      </c>
      <c r="H543" s="268">
        <v>1000</v>
      </c>
      <c r="I543" s="268">
        <v>1</v>
      </c>
      <c r="J543" s="268">
        <v>1000</v>
      </c>
      <c r="K543" s="268" t="s">
        <v>429</v>
      </c>
      <c r="L543" s="268"/>
      <c r="M543" s="268"/>
      <c r="N543" s="268"/>
      <c r="O543" s="268"/>
      <c r="P543" s="268"/>
      <c r="Q543" s="268" t="s">
        <v>126</v>
      </c>
    </row>
    <row r="544" spans="1:19">
      <c r="A544" s="271">
        <f t="shared" si="23"/>
        <v>541</v>
      </c>
      <c r="B544" s="271">
        <f>Sheet1!$B$2</f>
        <v>123</v>
      </c>
      <c r="C544" s="271">
        <v>1</v>
      </c>
      <c r="D544" s="268">
        <f t="shared" si="24"/>
        <v>1</v>
      </c>
      <c r="E544" s="268">
        <v>100</v>
      </c>
      <c r="F544" s="268">
        <v>100</v>
      </c>
      <c r="G544" s="268" t="s">
        <v>430</v>
      </c>
      <c r="H544" s="268">
        <v>207</v>
      </c>
      <c r="I544" s="268">
        <v>1</v>
      </c>
      <c r="J544" s="268">
        <v>100</v>
      </c>
      <c r="K544" s="268" t="s">
        <v>250</v>
      </c>
      <c r="L544" s="268"/>
      <c r="M544" s="268"/>
      <c r="N544" s="268"/>
      <c r="O544" s="268"/>
      <c r="P544" s="268"/>
      <c r="Q544" s="268" t="s">
        <v>377</v>
      </c>
    </row>
    <row r="545" spans="1:19">
      <c r="A545" s="271">
        <f t="shared" si="23"/>
        <v>542</v>
      </c>
      <c r="B545" s="271">
        <f>Sheet1!$B$2</f>
        <v>123</v>
      </c>
      <c r="C545" s="271">
        <v>1</v>
      </c>
      <c r="D545" s="268">
        <f t="shared" si="24"/>
        <v>1</v>
      </c>
      <c r="E545" s="268">
        <v>100</v>
      </c>
      <c r="F545" s="268">
        <v>100</v>
      </c>
      <c r="G545" s="268" t="s">
        <v>125</v>
      </c>
      <c r="H545" s="268">
        <v>1</v>
      </c>
      <c r="I545" s="268">
        <v>1</v>
      </c>
      <c r="J545" s="268">
        <v>0</v>
      </c>
      <c r="K545" s="268" t="s">
        <v>386</v>
      </c>
      <c r="L545" s="268"/>
      <c r="M545" s="268"/>
      <c r="N545" s="268"/>
      <c r="O545" s="268"/>
      <c r="P545" s="268"/>
      <c r="Q545" s="268" t="s">
        <v>378</v>
      </c>
    </row>
    <row r="546" spans="1:19">
      <c r="A546" s="271">
        <f t="shared" si="23"/>
        <v>543</v>
      </c>
      <c r="B546" s="271">
        <f>Sheet1!$B$2</f>
        <v>123</v>
      </c>
      <c r="C546" s="271">
        <v>1</v>
      </c>
      <c r="D546" s="268">
        <f t="shared" si="24"/>
        <v>1</v>
      </c>
      <c r="E546" s="268">
        <v>100</v>
      </c>
      <c r="F546" s="268">
        <v>100</v>
      </c>
      <c r="G546" s="268" t="s">
        <v>125</v>
      </c>
      <c r="H546" s="268">
        <v>2</v>
      </c>
      <c r="I546" s="268">
        <v>1</v>
      </c>
      <c r="J546" s="268">
        <v>500</v>
      </c>
      <c r="K546" s="268" t="s">
        <v>250</v>
      </c>
      <c r="L546" s="268"/>
      <c r="M546" s="268"/>
      <c r="N546" s="268"/>
      <c r="O546" s="268"/>
      <c r="P546" s="268"/>
      <c r="Q546" s="268" t="s">
        <v>379</v>
      </c>
    </row>
    <row r="547" spans="1:19">
      <c r="A547" s="271">
        <f t="shared" si="23"/>
        <v>544</v>
      </c>
      <c r="B547" s="271">
        <f>Sheet1!$B$2</f>
        <v>123</v>
      </c>
      <c r="C547" s="271">
        <v>1</v>
      </c>
      <c r="D547" s="268">
        <f t="shared" si="24"/>
        <v>1</v>
      </c>
      <c r="E547" s="268">
        <v>100</v>
      </c>
      <c r="F547" s="268">
        <v>100</v>
      </c>
      <c r="G547" s="268" t="s">
        <v>125</v>
      </c>
      <c r="H547" s="268">
        <v>3</v>
      </c>
      <c r="I547" s="268">
        <v>1</v>
      </c>
      <c r="J547" s="268">
        <v>400</v>
      </c>
      <c r="K547" s="268" t="s">
        <v>266</v>
      </c>
      <c r="L547" s="268"/>
      <c r="M547" s="268"/>
      <c r="N547" s="268"/>
      <c r="O547" s="268"/>
      <c r="P547" s="268"/>
      <c r="Q547" s="268" t="s">
        <v>380</v>
      </c>
      <c r="S547" s="192">
        <f>SUM(J538:J547)/100</f>
        <v>100</v>
      </c>
    </row>
    <row r="548" spans="1:19">
      <c r="A548" s="222">
        <f t="shared" si="23"/>
        <v>545</v>
      </c>
      <c r="B548" s="222">
        <f>Sheet1!$B$2</f>
        <v>123</v>
      </c>
      <c r="C548" s="222">
        <v>2</v>
      </c>
      <c r="D548" s="222">
        <f t="shared" si="24"/>
        <v>2</v>
      </c>
      <c r="E548" s="222">
        <v>1</v>
      </c>
      <c r="F548" s="222">
        <v>10</v>
      </c>
      <c r="G548" s="222" t="s">
        <v>125</v>
      </c>
      <c r="H548" s="222">
        <v>2001</v>
      </c>
      <c r="I548" s="222">
        <v>1</v>
      </c>
      <c r="J548" s="222">
        <v>1700</v>
      </c>
      <c r="K548" s="222" t="s">
        <v>250</v>
      </c>
      <c r="L548" s="222"/>
      <c r="M548" s="222"/>
      <c r="N548" s="222"/>
      <c r="O548" s="222"/>
      <c r="P548" s="222"/>
      <c r="Q548" s="222" t="s">
        <v>53</v>
      </c>
    </row>
    <row r="549" spans="1:19">
      <c r="A549" s="222">
        <f t="shared" si="23"/>
        <v>546</v>
      </c>
      <c r="B549" s="222">
        <f>Sheet1!$B$2</f>
        <v>123</v>
      </c>
      <c r="C549" s="222">
        <v>2</v>
      </c>
      <c r="D549" s="268">
        <f t="shared" si="24"/>
        <v>2</v>
      </c>
      <c r="E549" s="268">
        <v>1</v>
      </c>
      <c r="F549" s="268">
        <v>10</v>
      </c>
      <c r="G549" s="268" t="s">
        <v>125</v>
      </c>
      <c r="H549" s="268">
        <v>2002</v>
      </c>
      <c r="I549" s="268">
        <v>1</v>
      </c>
      <c r="J549" s="268">
        <v>850</v>
      </c>
      <c r="K549" s="268" t="s">
        <v>431</v>
      </c>
      <c r="L549" s="268"/>
      <c r="M549" s="268"/>
      <c r="N549" s="268"/>
      <c r="O549" s="268"/>
      <c r="P549" s="268"/>
      <c r="Q549" s="268" t="s">
        <v>54</v>
      </c>
    </row>
    <row r="550" spans="1:19">
      <c r="A550" s="222">
        <f t="shared" si="23"/>
        <v>547</v>
      </c>
      <c r="B550" s="222">
        <f>Sheet1!$B$2</f>
        <v>123</v>
      </c>
      <c r="C550" s="222">
        <v>2</v>
      </c>
      <c r="D550" s="268">
        <f t="shared" si="24"/>
        <v>2</v>
      </c>
      <c r="E550" s="268">
        <v>1</v>
      </c>
      <c r="F550" s="268">
        <v>10</v>
      </c>
      <c r="G550" s="268" t="s">
        <v>125</v>
      </c>
      <c r="H550" s="268">
        <v>2003</v>
      </c>
      <c r="I550" s="268">
        <v>1</v>
      </c>
      <c r="J550" s="268">
        <v>0</v>
      </c>
      <c r="K550" s="268" t="s">
        <v>432</v>
      </c>
      <c r="L550" s="268"/>
      <c r="M550" s="268"/>
      <c r="N550" s="268"/>
      <c r="O550" s="268"/>
      <c r="P550" s="268"/>
      <c r="Q550" s="268" t="s">
        <v>131</v>
      </c>
    </row>
    <row r="551" spans="1:19">
      <c r="A551" s="222">
        <f t="shared" si="23"/>
        <v>548</v>
      </c>
      <c r="B551" s="222">
        <f>Sheet1!$B$2</f>
        <v>123</v>
      </c>
      <c r="C551" s="222">
        <v>2</v>
      </c>
      <c r="D551" s="268">
        <f t="shared" si="24"/>
        <v>2</v>
      </c>
      <c r="E551" s="268">
        <v>1</v>
      </c>
      <c r="F551" s="268">
        <v>10</v>
      </c>
      <c r="G551" s="268" t="s">
        <v>125</v>
      </c>
      <c r="H551" s="268">
        <v>2004</v>
      </c>
      <c r="I551" s="268">
        <v>1</v>
      </c>
      <c r="J551" s="268">
        <v>0</v>
      </c>
      <c r="K551" s="268" t="s">
        <v>254</v>
      </c>
      <c r="L551" s="268"/>
      <c r="M551" s="268"/>
      <c r="N551" s="268"/>
      <c r="O551" s="268"/>
      <c r="P551" s="268"/>
      <c r="Q551" s="268" t="s">
        <v>132</v>
      </c>
    </row>
    <row r="552" spans="1:19">
      <c r="A552" s="222">
        <f t="shared" si="23"/>
        <v>549</v>
      </c>
      <c r="B552" s="222">
        <f>Sheet1!$B$2</f>
        <v>123</v>
      </c>
      <c r="C552" s="222">
        <v>2</v>
      </c>
      <c r="D552" s="268">
        <f t="shared" si="24"/>
        <v>2</v>
      </c>
      <c r="E552" s="268">
        <v>1</v>
      </c>
      <c r="F552" s="268">
        <v>10</v>
      </c>
      <c r="G552" s="277" t="s">
        <v>408</v>
      </c>
      <c r="H552" s="277">
        <f>VLOOKUP(C552,キングボス!A:E,4,FALSE)</f>
        <v>14914011</v>
      </c>
      <c r="I552" s="268">
        <v>1</v>
      </c>
      <c r="J552" s="277">
        <f>VLOOKUP(H552,キングボス!D:AG,30,FALSE)</f>
        <v>500</v>
      </c>
      <c r="K552" s="268" t="s">
        <v>250</v>
      </c>
      <c r="L552" s="268"/>
      <c r="M552" s="268"/>
      <c r="N552" s="268" t="s">
        <v>43</v>
      </c>
      <c r="O552" s="268"/>
      <c r="P552" s="268"/>
      <c r="Q552" s="268" t="str">
        <f>VLOOKUP(H552,キングボス!D:I,3,FALSE)</f>
        <v>ﾊｱﾚｲ</v>
      </c>
    </row>
    <row r="553" spans="1:19">
      <c r="A553" s="222">
        <f t="shared" si="23"/>
        <v>550</v>
      </c>
      <c r="B553" s="222">
        <f>Sheet1!$B$2</f>
        <v>123</v>
      </c>
      <c r="C553" s="222">
        <v>2</v>
      </c>
      <c r="D553" s="268">
        <f t="shared" si="24"/>
        <v>2</v>
      </c>
      <c r="E553" s="268">
        <v>1</v>
      </c>
      <c r="F553" s="268">
        <v>10</v>
      </c>
      <c r="G553" s="268" t="s">
        <v>267</v>
      </c>
      <c r="H553" s="268">
        <v>500</v>
      </c>
      <c r="I553" s="268">
        <v>1</v>
      </c>
      <c r="J553" s="268">
        <v>7000</v>
      </c>
      <c r="K553" s="268" t="s">
        <v>433</v>
      </c>
      <c r="L553" s="268"/>
      <c r="M553" s="268"/>
      <c r="N553" s="268"/>
      <c r="O553" s="268"/>
      <c r="P553" s="268"/>
      <c r="Q553" s="268" t="s">
        <v>126</v>
      </c>
    </row>
    <row r="554" spans="1:19">
      <c r="A554" s="222">
        <f t="shared" si="23"/>
        <v>551</v>
      </c>
      <c r="B554" s="222">
        <f>Sheet1!$B$2</f>
        <v>123</v>
      </c>
      <c r="C554" s="222">
        <v>2</v>
      </c>
      <c r="D554" s="268">
        <f t="shared" si="24"/>
        <v>2</v>
      </c>
      <c r="E554" s="268">
        <v>1</v>
      </c>
      <c r="F554" s="268">
        <v>10</v>
      </c>
      <c r="G554" s="268" t="s">
        <v>434</v>
      </c>
      <c r="H554" s="268">
        <v>207</v>
      </c>
      <c r="I554" s="268">
        <v>1</v>
      </c>
      <c r="J554" s="268">
        <v>0</v>
      </c>
      <c r="K554" s="268" t="s">
        <v>250</v>
      </c>
      <c r="L554" s="268"/>
      <c r="M554" s="268"/>
      <c r="N554" s="268"/>
      <c r="O554" s="268"/>
      <c r="P554" s="268"/>
      <c r="Q554" s="268" t="s">
        <v>377</v>
      </c>
    </row>
    <row r="555" spans="1:19">
      <c r="A555" s="222">
        <f t="shared" si="23"/>
        <v>552</v>
      </c>
      <c r="B555" s="222">
        <f>Sheet1!$B$2</f>
        <v>123</v>
      </c>
      <c r="C555" s="222">
        <v>2</v>
      </c>
      <c r="D555" s="268">
        <f t="shared" si="24"/>
        <v>2</v>
      </c>
      <c r="E555" s="268">
        <v>1</v>
      </c>
      <c r="F555" s="268">
        <v>10</v>
      </c>
      <c r="G555" s="268" t="s">
        <v>125</v>
      </c>
      <c r="H555" s="268">
        <v>1</v>
      </c>
      <c r="I555" s="268">
        <v>1</v>
      </c>
      <c r="J555" s="268">
        <v>0</v>
      </c>
      <c r="K555" s="268" t="s">
        <v>250</v>
      </c>
      <c r="L555" s="268"/>
      <c r="M555" s="268"/>
      <c r="N555" s="268"/>
      <c r="O555" s="268"/>
      <c r="P555" s="268"/>
      <c r="Q555" s="268" t="s">
        <v>378</v>
      </c>
    </row>
    <row r="556" spans="1:19">
      <c r="A556" s="222">
        <f t="shared" si="23"/>
        <v>553</v>
      </c>
      <c r="B556" s="222">
        <f>Sheet1!$B$2</f>
        <v>123</v>
      </c>
      <c r="C556" s="222">
        <v>2</v>
      </c>
      <c r="D556" s="268">
        <f t="shared" si="24"/>
        <v>2</v>
      </c>
      <c r="E556" s="268">
        <v>1</v>
      </c>
      <c r="F556" s="268">
        <v>10</v>
      </c>
      <c r="G556" s="268" t="s">
        <v>125</v>
      </c>
      <c r="H556" s="268">
        <v>2</v>
      </c>
      <c r="I556" s="268">
        <v>1</v>
      </c>
      <c r="J556" s="268">
        <v>0</v>
      </c>
      <c r="K556" s="268" t="s">
        <v>266</v>
      </c>
      <c r="L556" s="268"/>
      <c r="M556" s="268"/>
      <c r="N556" s="268"/>
      <c r="O556" s="268"/>
      <c r="P556" s="268"/>
      <c r="Q556" s="268" t="s">
        <v>379</v>
      </c>
    </row>
    <row r="557" spans="1:19">
      <c r="A557" s="222">
        <f t="shared" si="23"/>
        <v>554</v>
      </c>
      <c r="B557" s="222">
        <f>Sheet1!$B$2</f>
        <v>123</v>
      </c>
      <c r="C557" s="222">
        <v>2</v>
      </c>
      <c r="D557" s="268">
        <f t="shared" si="24"/>
        <v>2</v>
      </c>
      <c r="E557" s="268">
        <v>1</v>
      </c>
      <c r="F557" s="268">
        <v>10</v>
      </c>
      <c r="G557" s="268" t="s">
        <v>125</v>
      </c>
      <c r="H557" s="268">
        <v>3</v>
      </c>
      <c r="I557" s="268">
        <v>1</v>
      </c>
      <c r="J557" s="268">
        <v>0</v>
      </c>
      <c r="K557" s="268" t="s">
        <v>250</v>
      </c>
      <c r="L557" s="268"/>
      <c r="M557" s="268"/>
      <c r="N557" s="268"/>
      <c r="O557" s="268"/>
      <c r="P557" s="268"/>
      <c r="Q557" s="268" t="s">
        <v>380</v>
      </c>
      <c r="S557" s="192">
        <f>SUM(J548:J557)/100</f>
        <v>100.5</v>
      </c>
    </row>
    <row r="558" spans="1:19">
      <c r="A558" s="222">
        <f t="shared" si="23"/>
        <v>555</v>
      </c>
      <c r="B558" s="222">
        <f>Sheet1!$B$2</f>
        <v>123</v>
      </c>
      <c r="C558" s="222">
        <v>2</v>
      </c>
      <c r="D558" s="201">
        <f t="shared" si="24"/>
        <v>2</v>
      </c>
      <c r="E558" s="201">
        <v>11</v>
      </c>
      <c r="F558" s="201">
        <v>20</v>
      </c>
      <c r="G558" s="201" t="s">
        <v>125</v>
      </c>
      <c r="H558" s="201">
        <v>2001</v>
      </c>
      <c r="I558" s="201">
        <v>1</v>
      </c>
      <c r="J558" s="201">
        <v>1200</v>
      </c>
      <c r="K558" s="201" t="s">
        <v>435</v>
      </c>
      <c r="L558" s="201"/>
      <c r="M558" s="201"/>
      <c r="N558" s="201"/>
      <c r="O558" s="201"/>
      <c r="P558" s="201"/>
      <c r="Q558" s="201" t="s">
        <v>53</v>
      </c>
    </row>
    <row r="559" spans="1:19">
      <c r="A559" s="222">
        <f t="shared" si="23"/>
        <v>556</v>
      </c>
      <c r="B559" s="222">
        <f>Sheet1!$B$2</f>
        <v>123</v>
      </c>
      <c r="C559" s="222">
        <v>2</v>
      </c>
      <c r="D559" s="201">
        <f t="shared" si="24"/>
        <v>2</v>
      </c>
      <c r="E559" s="201">
        <v>11</v>
      </c>
      <c r="F559" s="201">
        <v>20</v>
      </c>
      <c r="G559" s="201" t="s">
        <v>125</v>
      </c>
      <c r="H559" s="201">
        <v>2002</v>
      </c>
      <c r="I559" s="201">
        <v>1</v>
      </c>
      <c r="J559" s="201">
        <v>1350</v>
      </c>
      <c r="K559" s="201" t="s">
        <v>250</v>
      </c>
      <c r="L559" s="201"/>
      <c r="M559" s="201"/>
      <c r="N559" s="201"/>
      <c r="O559" s="201"/>
      <c r="P559" s="201"/>
      <c r="Q559" s="201" t="s">
        <v>54</v>
      </c>
    </row>
    <row r="560" spans="1:19">
      <c r="A560" s="222">
        <f t="shared" si="23"/>
        <v>557</v>
      </c>
      <c r="B560" s="222">
        <f>Sheet1!$B$2</f>
        <v>123</v>
      </c>
      <c r="C560" s="222">
        <v>2</v>
      </c>
      <c r="D560" s="201">
        <f t="shared" si="24"/>
        <v>2</v>
      </c>
      <c r="E560" s="201">
        <v>11</v>
      </c>
      <c r="F560" s="201">
        <v>20</v>
      </c>
      <c r="G560" s="201" t="s">
        <v>125</v>
      </c>
      <c r="H560" s="201">
        <v>2003</v>
      </c>
      <c r="I560" s="201">
        <v>1</v>
      </c>
      <c r="J560" s="201">
        <v>0</v>
      </c>
      <c r="K560" s="201" t="s">
        <v>250</v>
      </c>
      <c r="L560" s="201"/>
      <c r="M560" s="201"/>
      <c r="N560" s="201"/>
      <c r="O560" s="201"/>
      <c r="P560" s="201"/>
      <c r="Q560" s="201" t="s">
        <v>131</v>
      </c>
    </row>
    <row r="561" spans="1:19">
      <c r="A561" s="222">
        <f t="shared" si="23"/>
        <v>558</v>
      </c>
      <c r="B561" s="222">
        <f>Sheet1!$B$2</f>
        <v>123</v>
      </c>
      <c r="C561" s="222">
        <v>2</v>
      </c>
      <c r="D561" s="201">
        <f t="shared" si="24"/>
        <v>2</v>
      </c>
      <c r="E561" s="201">
        <v>11</v>
      </c>
      <c r="F561" s="201">
        <v>20</v>
      </c>
      <c r="G561" s="201" t="s">
        <v>125</v>
      </c>
      <c r="H561" s="201">
        <v>2004</v>
      </c>
      <c r="I561" s="201">
        <v>1</v>
      </c>
      <c r="J561" s="201">
        <v>0</v>
      </c>
      <c r="K561" s="201" t="s">
        <v>436</v>
      </c>
      <c r="L561" s="201"/>
      <c r="M561" s="201"/>
      <c r="N561" s="201"/>
      <c r="O561" s="201"/>
      <c r="P561" s="201"/>
      <c r="Q561" s="201" t="s">
        <v>132</v>
      </c>
    </row>
    <row r="562" spans="1:19">
      <c r="A562" s="222">
        <f t="shared" si="23"/>
        <v>559</v>
      </c>
      <c r="B562" s="222">
        <f>Sheet1!$B$2</f>
        <v>123</v>
      </c>
      <c r="C562" s="222">
        <v>2</v>
      </c>
      <c r="D562" s="201">
        <f t="shared" si="24"/>
        <v>2</v>
      </c>
      <c r="E562" s="201">
        <v>11</v>
      </c>
      <c r="F562" s="201">
        <v>20</v>
      </c>
      <c r="G562" s="277" t="s">
        <v>437</v>
      </c>
      <c r="H562" s="277">
        <f>VLOOKUP(C562,キングボス!A:E,4,FALSE)</f>
        <v>14914011</v>
      </c>
      <c r="I562" s="201">
        <v>1</v>
      </c>
      <c r="J562" s="277">
        <f>VLOOKUP(H562,キングボス!D:AG,30,FALSE)</f>
        <v>500</v>
      </c>
      <c r="K562" s="201" t="s">
        <v>331</v>
      </c>
      <c r="L562" s="201"/>
      <c r="M562" s="201"/>
      <c r="N562" s="201" t="s">
        <v>43</v>
      </c>
      <c r="O562" s="201"/>
      <c r="P562" s="201"/>
      <c r="Q562" s="201" t="str">
        <f>VLOOKUP(H562,キングボス!D:I,3,FALSE)</f>
        <v>ﾊｱﾚｲ</v>
      </c>
    </row>
    <row r="563" spans="1:19">
      <c r="A563" s="222">
        <f t="shared" si="23"/>
        <v>560</v>
      </c>
      <c r="B563" s="222">
        <f>Sheet1!$B$2</f>
        <v>123</v>
      </c>
      <c r="C563" s="222">
        <v>2</v>
      </c>
      <c r="D563" s="201">
        <f t="shared" si="24"/>
        <v>2</v>
      </c>
      <c r="E563" s="201">
        <v>11</v>
      </c>
      <c r="F563" s="201">
        <v>20</v>
      </c>
      <c r="G563" s="201" t="s">
        <v>252</v>
      </c>
      <c r="H563" s="201">
        <v>500</v>
      </c>
      <c r="I563" s="201">
        <v>1</v>
      </c>
      <c r="J563" s="201">
        <v>7000</v>
      </c>
      <c r="K563" s="201" t="s">
        <v>438</v>
      </c>
      <c r="L563" s="201"/>
      <c r="M563" s="201"/>
      <c r="N563" s="201"/>
      <c r="O563" s="201"/>
      <c r="P563" s="201"/>
      <c r="Q563" s="201" t="s">
        <v>126</v>
      </c>
    </row>
    <row r="564" spans="1:19">
      <c r="A564" s="222">
        <f t="shared" si="23"/>
        <v>561</v>
      </c>
      <c r="B564" s="222">
        <f>Sheet1!$B$2</f>
        <v>123</v>
      </c>
      <c r="C564" s="222">
        <v>2</v>
      </c>
      <c r="D564" s="201">
        <f t="shared" si="24"/>
        <v>2</v>
      </c>
      <c r="E564" s="201">
        <v>11</v>
      </c>
      <c r="F564" s="201">
        <v>20</v>
      </c>
      <c r="G564" s="201" t="s">
        <v>381</v>
      </c>
      <c r="H564" s="201">
        <v>207</v>
      </c>
      <c r="I564" s="201">
        <v>1</v>
      </c>
      <c r="J564" s="201">
        <v>0</v>
      </c>
      <c r="K564" s="201" t="s">
        <v>250</v>
      </c>
      <c r="L564" s="201"/>
      <c r="M564" s="201"/>
      <c r="N564" s="201"/>
      <c r="O564" s="201"/>
      <c r="P564" s="201"/>
      <c r="Q564" s="201" t="s">
        <v>377</v>
      </c>
    </row>
    <row r="565" spans="1:19">
      <c r="A565" s="222">
        <f t="shared" si="23"/>
        <v>562</v>
      </c>
      <c r="B565" s="222">
        <f>Sheet1!$B$2</f>
        <v>123</v>
      </c>
      <c r="C565" s="222">
        <v>2</v>
      </c>
      <c r="D565" s="201">
        <f t="shared" si="24"/>
        <v>2</v>
      </c>
      <c r="E565" s="201">
        <v>11</v>
      </c>
      <c r="F565" s="201">
        <v>20</v>
      </c>
      <c r="G565" s="201" t="s">
        <v>125</v>
      </c>
      <c r="H565" s="201">
        <v>1</v>
      </c>
      <c r="I565" s="201">
        <v>1</v>
      </c>
      <c r="J565" s="201">
        <v>0</v>
      </c>
      <c r="K565" s="201" t="s">
        <v>433</v>
      </c>
      <c r="L565" s="201"/>
      <c r="M565" s="201"/>
      <c r="N565" s="201"/>
      <c r="O565" s="201"/>
      <c r="P565" s="201"/>
      <c r="Q565" s="201" t="s">
        <v>378</v>
      </c>
    </row>
    <row r="566" spans="1:19">
      <c r="A566" s="222">
        <f t="shared" si="23"/>
        <v>563</v>
      </c>
      <c r="B566" s="222">
        <f>Sheet1!$B$2</f>
        <v>123</v>
      </c>
      <c r="C566" s="222">
        <v>2</v>
      </c>
      <c r="D566" s="201">
        <f t="shared" si="24"/>
        <v>2</v>
      </c>
      <c r="E566" s="201">
        <v>11</v>
      </c>
      <c r="F566" s="201">
        <v>20</v>
      </c>
      <c r="G566" s="201" t="s">
        <v>125</v>
      </c>
      <c r="H566" s="201">
        <v>2</v>
      </c>
      <c r="I566" s="201">
        <v>1</v>
      </c>
      <c r="J566" s="201">
        <v>0</v>
      </c>
      <c r="K566" s="201" t="s">
        <v>250</v>
      </c>
      <c r="L566" s="201"/>
      <c r="M566" s="201"/>
      <c r="N566" s="201"/>
      <c r="O566" s="201"/>
      <c r="P566" s="201"/>
      <c r="Q566" s="201" t="s">
        <v>379</v>
      </c>
    </row>
    <row r="567" spans="1:19">
      <c r="A567" s="222">
        <f t="shared" si="23"/>
        <v>564</v>
      </c>
      <c r="B567" s="222">
        <f>Sheet1!$B$2</f>
        <v>123</v>
      </c>
      <c r="C567" s="222">
        <v>2</v>
      </c>
      <c r="D567" s="201">
        <f t="shared" si="24"/>
        <v>2</v>
      </c>
      <c r="E567" s="201">
        <v>11</v>
      </c>
      <c r="F567" s="201">
        <v>20</v>
      </c>
      <c r="G567" s="201" t="s">
        <v>125</v>
      </c>
      <c r="H567" s="201">
        <v>3</v>
      </c>
      <c r="I567" s="201">
        <v>1</v>
      </c>
      <c r="J567" s="201">
        <v>0</v>
      </c>
      <c r="K567" s="201" t="s">
        <v>435</v>
      </c>
      <c r="L567" s="201"/>
      <c r="M567" s="201"/>
      <c r="N567" s="201"/>
      <c r="O567" s="201"/>
      <c r="P567" s="201"/>
      <c r="Q567" s="201" t="s">
        <v>380</v>
      </c>
      <c r="S567" s="192">
        <f>SUM(J558:J567)/100</f>
        <v>100.5</v>
      </c>
    </row>
    <row r="568" spans="1:19">
      <c r="A568" s="222">
        <f t="shared" si="23"/>
        <v>565</v>
      </c>
      <c r="B568" s="222">
        <f>Sheet1!$B$2</f>
        <v>123</v>
      </c>
      <c r="C568" s="222">
        <v>2</v>
      </c>
      <c r="D568" s="268">
        <f t="shared" si="24"/>
        <v>2</v>
      </c>
      <c r="E568" s="268">
        <v>21</v>
      </c>
      <c r="F568" s="268">
        <v>30</v>
      </c>
      <c r="G568" s="268" t="s">
        <v>125</v>
      </c>
      <c r="H568" s="268">
        <v>2001</v>
      </c>
      <c r="I568" s="268">
        <v>1</v>
      </c>
      <c r="J568" s="268">
        <v>500</v>
      </c>
      <c r="K568" s="268" t="s">
        <v>435</v>
      </c>
      <c r="L568" s="268"/>
      <c r="M568" s="268"/>
      <c r="N568" s="268"/>
      <c r="O568" s="268"/>
      <c r="P568" s="268"/>
      <c r="Q568" s="268" t="s">
        <v>53</v>
      </c>
    </row>
    <row r="569" spans="1:19">
      <c r="A569" s="222">
        <f t="shared" si="23"/>
        <v>566</v>
      </c>
      <c r="B569" s="222">
        <f>Sheet1!$B$2</f>
        <v>123</v>
      </c>
      <c r="C569" s="222">
        <v>2</v>
      </c>
      <c r="D569" s="268">
        <f t="shared" si="24"/>
        <v>2</v>
      </c>
      <c r="E569" s="268">
        <v>21</v>
      </c>
      <c r="F569" s="268">
        <v>30</v>
      </c>
      <c r="G569" s="268" t="s">
        <v>125</v>
      </c>
      <c r="H569" s="268">
        <v>2002</v>
      </c>
      <c r="I569" s="268">
        <v>1</v>
      </c>
      <c r="J569" s="268">
        <v>1450</v>
      </c>
      <c r="K569" s="268" t="s">
        <v>250</v>
      </c>
      <c r="L569" s="268"/>
      <c r="M569" s="268"/>
      <c r="N569" s="268"/>
      <c r="O569" s="268"/>
      <c r="P569" s="268"/>
      <c r="Q569" s="268" t="s">
        <v>54</v>
      </c>
    </row>
    <row r="570" spans="1:19">
      <c r="A570" s="222">
        <f t="shared" si="23"/>
        <v>567</v>
      </c>
      <c r="B570" s="222">
        <f>Sheet1!$B$2</f>
        <v>123</v>
      </c>
      <c r="C570" s="222">
        <v>2</v>
      </c>
      <c r="D570" s="268">
        <f t="shared" si="24"/>
        <v>2</v>
      </c>
      <c r="E570" s="268">
        <v>21</v>
      </c>
      <c r="F570" s="268">
        <v>30</v>
      </c>
      <c r="G570" s="268" t="s">
        <v>125</v>
      </c>
      <c r="H570" s="268">
        <v>2003</v>
      </c>
      <c r="I570" s="268">
        <v>1</v>
      </c>
      <c r="J570" s="268">
        <v>800</v>
      </c>
      <c r="K570" s="268" t="s">
        <v>250</v>
      </c>
      <c r="L570" s="268"/>
      <c r="M570" s="268"/>
      <c r="N570" s="268"/>
      <c r="O570" s="268"/>
      <c r="P570" s="268"/>
      <c r="Q570" s="268" t="s">
        <v>131</v>
      </c>
    </row>
    <row r="571" spans="1:19">
      <c r="A571" s="222">
        <f t="shared" si="23"/>
        <v>568</v>
      </c>
      <c r="B571" s="222">
        <f>Sheet1!$B$2</f>
        <v>123</v>
      </c>
      <c r="C571" s="222">
        <v>2</v>
      </c>
      <c r="D571" s="268">
        <f t="shared" si="24"/>
        <v>2</v>
      </c>
      <c r="E571" s="268">
        <v>21</v>
      </c>
      <c r="F571" s="268">
        <v>30</v>
      </c>
      <c r="G571" s="268" t="s">
        <v>125</v>
      </c>
      <c r="H571" s="268">
        <v>2004</v>
      </c>
      <c r="I571" s="268">
        <v>1</v>
      </c>
      <c r="J571" s="268">
        <v>0</v>
      </c>
      <c r="K571" s="268" t="s">
        <v>331</v>
      </c>
      <c r="L571" s="268"/>
      <c r="M571" s="268"/>
      <c r="N571" s="268"/>
      <c r="O571" s="268"/>
      <c r="P571" s="268"/>
      <c r="Q571" s="268" t="s">
        <v>132</v>
      </c>
    </row>
    <row r="572" spans="1:19">
      <c r="A572" s="222">
        <f t="shared" si="23"/>
        <v>569</v>
      </c>
      <c r="B572" s="222">
        <f>Sheet1!$B$2</f>
        <v>123</v>
      </c>
      <c r="C572" s="222">
        <v>2</v>
      </c>
      <c r="D572" s="268">
        <f t="shared" si="24"/>
        <v>2</v>
      </c>
      <c r="E572" s="268">
        <v>21</v>
      </c>
      <c r="F572" s="268">
        <v>30</v>
      </c>
      <c r="G572" s="277" t="s">
        <v>439</v>
      </c>
      <c r="H572" s="277">
        <f>VLOOKUP(C572,キングボス!A:E,4,FALSE)</f>
        <v>14914011</v>
      </c>
      <c r="I572" s="268">
        <v>1</v>
      </c>
      <c r="J572" s="277">
        <f>VLOOKUP(H572,キングボス!D:AG,30,FALSE)</f>
        <v>500</v>
      </c>
      <c r="K572" s="268" t="s">
        <v>440</v>
      </c>
      <c r="L572" s="268"/>
      <c r="M572" s="268"/>
      <c r="N572" s="268" t="s">
        <v>43</v>
      </c>
      <c r="O572" s="268"/>
      <c r="P572" s="268"/>
      <c r="Q572" s="268" t="str">
        <f>VLOOKUP(H572,キングボス!D:I,3,FALSE)</f>
        <v>ﾊｱﾚｲ</v>
      </c>
    </row>
    <row r="573" spans="1:19">
      <c r="A573" s="222">
        <f t="shared" si="23"/>
        <v>570</v>
      </c>
      <c r="B573" s="222">
        <f>Sheet1!$B$2</f>
        <v>123</v>
      </c>
      <c r="C573" s="222">
        <v>2</v>
      </c>
      <c r="D573" s="268">
        <f t="shared" si="24"/>
        <v>2</v>
      </c>
      <c r="E573" s="268">
        <v>21</v>
      </c>
      <c r="F573" s="268">
        <v>30</v>
      </c>
      <c r="G573" s="268" t="s">
        <v>367</v>
      </c>
      <c r="H573" s="268">
        <v>500</v>
      </c>
      <c r="I573" s="268">
        <v>1</v>
      </c>
      <c r="J573" s="268">
        <v>6500</v>
      </c>
      <c r="K573" s="268" t="s">
        <v>250</v>
      </c>
      <c r="L573" s="268"/>
      <c r="M573" s="268"/>
      <c r="N573" s="268"/>
      <c r="O573" s="268"/>
      <c r="P573" s="268"/>
      <c r="Q573" s="268" t="s">
        <v>126</v>
      </c>
    </row>
    <row r="574" spans="1:19">
      <c r="A574" s="222">
        <f t="shared" si="23"/>
        <v>571</v>
      </c>
      <c r="B574" s="222">
        <f>Sheet1!$B$2</f>
        <v>123</v>
      </c>
      <c r="C574" s="222">
        <v>2</v>
      </c>
      <c r="D574" s="268">
        <f t="shared" si="24"/>
        <v>2</v>
      </c>
      <c r="E574" s="268">
        <v>21</v>
      </c>
      <c r="F574" s="268">
        <v>30</v>
      </c>
      <c r="G574" s="268" t="s">
        <v>236</v>
      </c>
      <c r="H574" s="268">
        <v>207</v>
      </c>
      <c r="I574" s="268">
        <v>1</v>
      </c>
      <c r="J574" s="268">
        <v>0</v>
      </c>
      <c r="K574" s="268" t="s">
        <v>331</v>
      </c>
      <c r="L574" s="268"/>
      <c r="M574" s="268"/>
      <c r="N574" s="268"/>
      <c r="O574" s="268"/>
      <c r="P574" s="268"/>
      <c r="Q574" s="268" t="s">
        <v>377</v>
      </c>
    </row>
    <row r="575" spans="1:19">
      <c r="A575" s="222">
        <f t="shared" si="23"/>
        <v>572</v>
      </c>
      <c r="B575" s="222">
        <f>Sheet1!$B$2</f>
        <v>123</v>
      </c>
      <c r="C575" s="222">
        <v>2</v>
      </c>
      <c r="D575" s="268">
        <f t="shared" si="24"/>
        <v>2</v>
      </c>
      <c r="E575" s="268">
        <v>21</v>
      </c>
      <c r="F575" s="268">
        <v>30</v>
      </c>
      <c r="G575" s="268" t="s">
        <v>125</v>
      </c>
      <c r="H575" s="268">
        <v>1</v>
      </c>
      <c r="I575" s="268">
        <v>1</v>
      </c>
      <c r="J575" s="268">
        <v>300</v>
      </c>
      <c r="K575" s="268" t="s">
        <v>250</v>
      </c>
      <c r="L575" s="268"/>
      <c r="M575" s="268"/>
      <c r="N575" s="268"/>
      <c r="O575" s="268"/>
      <c r="P575" s="268"/>
      <c r="Q575" s="268" t="s">
        <v>378</v>
      </c>
    </row>
    <row r="576" spans="1:19">
      <c r="A576" s="222">
        <f t="shared" si="23"/>
        <v>573</v>
      </c>
      <c r="B576" s="222">
        <f>Sheet1!$B$2</f>
        <v>123</v>
      </c>
      <c r="C576" s="222">
        <v>2</v>
      </c>
      <c r="D576" s="268">
        <f t="shared" si="24"/>
        <v>2</v>
      </c>
      <c r="E576" s="268">
        <v>21</v>
      </c>
      <c r="F576" s="268">
        <v>30</v>
      </c>
      <c r="G576" s="268" t="s">
        <v>125</v>
      </c>
      <c r="H576" s="268">
        <v>2</v>
      </c>
      <c r="I576" s="268">
        <v>1</v>
      </c>
      <c r="J576" s="268">
        <v>0</v>
      </c>
      <c r="K576" s="268" t="s">
        <v>250</v>
      </c>
      <c r="L576" s="268"/>
      <c r="M576" s="268"/>
      <c r="N576" s="268"/>
      <c r="O576" s="268"/>
      <c r="P576" s="268"/>
      <c r="Q576" s="268" t="s">
        <v>379</v>
      </c>
    </row>
    <row r="577" spans="1:19">
      <c r="A577" s="222">
        <f t="shared" si="23"/>
        <v>574</v>
      </c>
      <c r="B577" s="222">
        <f>Sheet1!$B$2</f>
        <v>123</v>
      </c>
      <c r="C577" s="222">
        <v>2</v>
      </c>
      <c r="D577" s="268">
        <f t="shared" si="24"/>
        <v>2</v>
      </c>
      <c r="E577" s="268">
        <v>21</v>
      </c>
      <c r="F577" s="268">
        <v>30</v>
      </c>
      <c r="G577" s="268" t="s">
        <v>125</v>
      </c>
      <c r="H577" s="268">
        <v>3</v>
      </c>
      <c r="I577" s="268">
        <v>1</v>
      </c>
      <c r="J577" s="268">
        <v>0</v>
      </c>
      <c r="K577" s="268" t="s">
        <v>441</v>
      </c>
      <c r="L577" s="268"/>
      <c r="M577" s="268"/>
      <c r="N577" s="268"/>
      <c r="O577" s="268"/>
      <c r="P577" s="268"/>
      <c r="Q577" s="268" t="s">
        <v>380</v>
      </c>
      <c r="S577" s="192">
        <f>SUM(J568:J577)/100</f>
        <v>100.5</v>
      </c>
    </row>
    <row r="578" spans="1:19">
      <c r="A578" s="222">
        <f t="shared" si="23"/>
        <v>575</v>
      </c>
      <c r="B578" s="222">
        <f>Sheet1!$B$2</f>
        <v>123</v>
      </c>
      <c r="C578" s="222">
        <v>2</v>
      </c>
      <c r="D578" s="201">
        <f t="shared" si="24"/>
        <v>2</v>
      </c>
      <c r="E578" s="201">
        <v>31</v>
      </c>
      <c r="F578" s="201">
        <v>40</v>
      </c>
      <c r="G578" s="201" t="s">
        <v>125</v>
      </c>
      <c r="H578" s="201">
        <v>2001</v>
      </c>
      <c r="I578" s="201">
        <v>1</v>
      </c>
      <c r="J578" s="201">
        <v>500</v>
      </c>
      <c r="K578" s="201" t="s">
        <v>442</v>
      </c>
      <c r="L578" s="201"/>
      <c r="M578" s="201"/>
      <c r="N578" s="201"/>
      <c r="O578" s="201"/>
      <c r="P578" s="201"/>
      <c r="Q578" s="201" t="s">
        <v>53</v>
      </c>
    </row>
    <row r="579" spans="1:19">
      <c r="A579" s="222">
        <f t="shared" si="23"/>
        <v>576</v>
      </c>
      <c r="B579" s="222">
        <f>Sheet1!$B$2</f>
        <v>123</v>
      </c>
      <c r="C579" s="222">
        <v>2</v>
      </c>
      <c r="D579" s="201">
        <f t="shared" si="24"/>
        <v>2</v>
      </c>
      <c r="E579" s="201">
        <v>31</v>
      </c>
      <c r="F579" s="201">
        <v>40</v>
      </c>
      <c r="G579" s="201" t="s">
        <v>125</v>
      </c>
      <c r="H579" s="201">
        <v>2002</v>
      </c>
      <c r="I579" s="201">
        <v>1</v>
      </c>
      <c r="J579" s="201">
        <v>1200</v>
      </c>
      <c r="K579" s="201" t="s">
        <v>435</v>
      </c>
      <c r="L579" s="201"/>
      <c r="M579" s="201"/>
      <c r="N579" s="201"/>
      <c r="O579" s="201"/>
      <c r="P579" s="201"/>
      <c r="Q579" s="201" t="s">
        <v>54</v>
      </c>
    </row>
    <row r="580" spans="1:19">
      <c r="A580" s="222">
        <f t="shared" si="23"/>
        <v>577</v>
      </c>
      <c r="B580" s="222">
        <f>Sheet1!$B$2</f>
        <v>123</v>
      </c>
      <c r="C580" s="222">
        <v>2</v>
      </c>
      <c r="D580" s="201">
        <f t="shared" si="24"/>
        <v>2</v>
      </c>
      <c r="E580" s="201">
        <v>31</v>
      </c>
      <c r="F580" s="201">
        <v>40</v>
      </c>
      <c r="G580" s="201" t="s">
        <v>125</v>
      </c>
      <c r="H580" s="201">
        <v>2003</v>
      </c>
      <c r="I580" s="201">
        <v>1</v>
      </c>
      <c r="J580" s="201">
        <v>1050</v>
      </c>
      <c r="K580" s="201" t="s">
        <v>250</v>
      </c>
      <c r="L580" s="201"/>
      <c r="M580" s="201"/>
      <c r="N580" s="201"/>
      <c r="O580" s="201"/>
      <c r="P580" s="201"/>
      <c r="Q580" s="201" t="s">
        <v>131</v>
      </c>
    </row>
    <row r="581" spans="1:19">
      <c r="A581" s="222">
        <f t="shared" si="23"/>
        <v>578</v>
      </c>
      <c r="B581" s="222">
        <f>Sheet1!$B$2</f>
        <v>123</v>
      </c>
      <c r="C581" s="222">
        <v>2</v>
      </c>
      <c r="D581" s="201">
        <f t="shared" si="24"/>
        <v>2</v>
      </c>
      <c r="E581" s="201">
        <v>31</v>
      </c>
      <c r="F581" s="201">
        <v>40</v>
      </c>
      <c r="G581" s="201" t="s">
        <v>125</v>
      </c>
      <c r="H581" s="201">
        <v>2004</v>
      </c>
      <c r="I581" s="201">
        <v>1</v>
      </c>
      <c r="J581" s="201">
        <v>0</v>
      </c>
      <c r="K581" s="201" t="s">
        <v>443</v>
      </c>
      <c r="L581" s="201"/>
      <c r="M581" s="201"/>
      <c r="N581" s="201"/>
      <c r="O581" s="201"/>
      <c r="P581" s="201"/>
      <c r="Q581" s="201" t="s">
        <v>132</v>
      </c>
    </row>
    <row r="582" spans="1:19">
      <c r="A582" s="222">
        <f t="shared" si="23"/>
        <v>579</v>
      </c>
      <c r="B582" s="222">
        <f>Sheet1!$B$2</f>
        <v>123</v>
      </c>
      <c r="C582" s="222">
        <v>2</v>
      </c>
      <c r="D582" s="201">
        <f t="shared" si="24"/>
        <v>2</v>
      </c>
      <c r="E582" s="201">
        <v>31</v>
      </c>
      <c r="F582" s="201">
        <v>40</v>
      </c>
      <c r="G582" s="277" t="s">
        <v>444</v>
      </c>
      <c r="H582" s="277">
        <f>VLOOKUP(C582,キングボス!A:E,4,FALSE)</f>
        <v>14914011</v>
      </c>
      <c r="I582" s="201">
        <v>1</v>
      </c>
      <c r="J582" s="277">
        <f>VLOOKUP(H582,キングボス!D:AG,30,FALSE)</f>
        <v>500</v>
      </c>
      <c r="K582" s="201" t="s">
        <v>250</v>
      </c>
      <c r="L582" s="201"/>
      <c r="M582" s="201"/>
      <c r="N582" s="201" t="s">
        <v>43</v>
      </c>
      <c r="O582" s="201"/>
      <c r="P582" s="201"/>
      <c r="Q582" s="201" t="str">
        <f>VLOOKUP(H582,キングボス!D:I,3,FALSE)</f>
        <v>ﾊｱﾚｲ</v>
      </c>
    </row>
    <row r="583" spans="1:19">
      <c r="A583" s="222">
        <f t="shared" si="23"/>
        <v>580</v>
      </c>
      <c r="B583" s="222">
        <f>Sheet1!$B$2</f>
        <v>123</v>
      </c>
      <c r="C583" s="222">
        <v>2</v>
      </c>
      <c r="D583" s="201">
        <f t="shared" si="24"/>
        <v>2</v>
      </c>
      <c r="E583" s="201">
        <v>31</v>
      </c>
      <c r="F583" s="201">
        <v>40</v>
      </c>
      <c r="G583" s="201" t="s">
        <v>252</v>
      </c>
      <c r="H583" s="201">
        <v>500</v>
      </c>
      <c r="I583" s="201">
        <v>1</v>
      </c>
      <c r="J583" s="201">
        <v>6500</v>
      </c>
      <c r="K583" s="201" t="s">
        <v>250</v>
      </c>
      <c r="L583" s="201"/>
      <c r="M583" s="201"/>
      <c r="N583" s="201"/>
      <c r="O583" s="201"/>
      <c r="P583" s="201"/>
      <c r="Q583" s="201" t="s">
        <v>126</v>
      </c>
    </row>
    <row r="584" spans="1:19">
      <c r="A584" s="222">
        <f t="shared" si="23"/>
        <v>581</v>
      </c>
      <c r="B584" s="222">
        <f>Sheet1!$B$2</f>
        <v>123</v>
      </c>
      <c r="C584" s="222">
        <v>2</v>
      </c>
      <c r="D584" s="201">
        <f t="shared" si="24"/>
        <v>2</v>
      </c>
      <c r="E584" s="201">
        <v>31</v>
      </c>
      <c r="F584" s="201">
        <v>40</v>
      </c>
      <c r="G584" s="201" t="s">
        <v>381</v>
      </c>
      <c r="H584" s="201">
        <v>207</v>
      </c>
      <c r="I584" s="201">
        <v>1</v>
      </c>
      <c r="J584" s="201">
        <v>0</v>
      </c>
      <c r="K584" s="201" t="s">
        <v>389</v>
      </c>
      <c r="L584" s="201"/>
      <c r="M584" s="201"/>
      <c r="N584" s="201"/>
      <c r="O584" s="201"/>
      <c r="P584" s="201"/>
      <c r="Q584" s="201" t="s">
        <v>377</v>
      </c>
    </row>
    <row r="585" spans="1:19">
      <c r="A585" s="222">
        <f t="shared" si="23"/>
        <v>582</v>
      </c>
      <c r="B585" s="222">
        <f>Sheet1!$B$2</f>
        <v>123</v>
      </c>
      <c r="C585" s="222">
        <v>2</v>
      </c>
      <c r="D585" s="201">
        <f t="shared" si="24"/>
        <v>2</v>
      </c>
      <c r="E585" s="201">
        <v>31</v>
      </c>
      <c r="F585" s="201">
        <v>40</v>
      </c>
      <c r="G585" s="201" t="s">
        <v>125</v>
      </c>
      <c r="H585" s="201">
        <v>1</v>
      </c>
      <c r="I585" s="201">
        <v>1</v>
      </c>
      <c r="J585" s="201">
        <v>300</v>
      </c>
      <c r="K585" s="201" t="s">
        <v>445</v>
      </c>
      <c r="L585" s="201"/>
      <c r="M585" s="201"/>
      <c r="N585" s="201"/>
      <c r="O585" s="201"/>
      <c r="P585" s="201"/>
      <c r="Q585" s="201" t="s">
        <v>378</v>
      </c>
    </row>
    <row r="586" spans="1:19">
      <c r="A586" s="222">
        <f t="shared" si="23"/>
        <v>583</v>
      </c>
      <c r="B586" s="222">
        <f>Sheet1!$B$2</f>
        <v>123</v>
      </c>
      <c r="C586" s="222">
        <v>2</v>
      </c>
      <c r="D586" s="201">
        <f t="shared" si="24"/>
        <v>2</v>
      </c>
      <c r="E586" s="201">
        <v>31</v>
      </c>
      <c r="F586" s="201">
        <v>40</v>
      </c>
      <c r="G586" s="201" t="s">
        <v>125</v>
      </c>
      <c r="H586" s="201">
        <v>2</v>
      </c>
      <c r="I586" s="201">
        <v>1</v>
      </c>
      <c r="J586" s="201">
        <v>0</v>
      </c>
      <c r="K586" s="201" t="s">
        <v>445</v>
      </c>
      <c r="L586" s="201"/>
      <c r="M586" s="201"/>
      <c r="N586" s="201"/>
      <c r="O586" s="201"/>
      <c r="P586" s="201"/>
      <c r="Q586" s="201" t="s">
        <v>379</v>
      </c>
    </row>
    <row r="587" spans="1:19">
      <c r="A587" s="222">
        <f t="shared" si="23"/>
        <v>584</v>
      </c>
      <c r="B587" s="222">
        <f>Sheet1!$B$2</f>
        <v>123</v>
      </c>
      <c r="C587" s="222">
        <v>2</v>
      </c>
      <c r="D587" s="201">
        <f t="shared" si="24"/>
        <v>2</v>
      </c>
      <c r="E587" s="201">
        <v>31</v>
      </c>
      <c r="F587" s="201">
        <v>40</v>
      </c>
      <c r="G587" s="201" t="s">
        <v>125</v>
      </c>
      <c r="H587" s="201">
        <v>3</v>
      </c>
      <c r="I587" s="201">
        <v>1</v>
      </c>
      <c r="J587" s="201">
        <v>0</v>
      </c>
      <c r="K587" s="201" t="s">
        <v>446</v>
      </c>
      <c r="L587" s="201"/>
      <c r="M587" s="201"/>
      <c r="N587" s="201"/>
      <c r="O587" s="201"/>
      <c r="P587" s="201"/>
      <c r="Q587" s="201" t="s">
        <v>380</v>
      </c>
      <c r="S587" s="192">
        <f>SUM(J578:J587)/100</f>
        <v>100.5</v>
      </c>
    </row>
    <row r="588" spans="1:19">
      <c r="A588" s="222">
        <f t="shared" si="23"/>
        <v>585</v>
      </c>
      <c r="B588" s="222">
        <f>Sheet1!$B$2</f>
        <v>123</v>
      </c>
      <c r="C588" s="222">
        <v>2</v>
      </c>
      <c r="D588" s="268">
        <f t="shared" si="24"/>
        <v>2</v>
      </c>
      <c r="E588" s="268">
        <v>41</v>
      </c>
      <c r="F588" s="268">
        <v>50</v>
      </c>
      <c r="G588" s="268" t="s">
        <v>125</v>
      </c>
      <c r="H588" s="268">
        <v>2001</v>
      </c>
      <c r="I588" s="268">
        <v>1</v>
      </c>
      <c r="J588" s="268">
        <v>0</v>
      </c>
      <c r="K588" s="268" t="s">
        <v>421</v>
      </c>
      <c r="L588" s="268"/>
      <c r="M588" s="268"/>
      <c r="N588" s="268"/>
      <c r="O588" s="268"/>
      <c r="P588" s="268"/>
      <c r="Q588" s="268" t="s">
        <v>53</v>
      </c>
    </row>
    <row r="589" spans="1:19">
      <c r="A589" s="222">
        <f t="shared" si="23"/>
        <v>586</v>
      </c>
      <c r="B589" s="222">
        <f>Sheet1!$B$2</f>
        <v>123</v>
      </c>
      <c r="C589" s="222">
        <v>2</v>
      </c>
      <c r="D589" s="268">
        <f t="shared" si="24"/>
        <v>2</v>
      </c>
      <c r="E589" s="268">
        <v>41</v>
      </c>
      <c r="F589" s="268">
        <v>50</v>
      </c>
      <c r="G589" s="268" t="s">
        <v>125</v>
      </c>
      <c r="H589" s="268">
        <v>2002</v>
      </c>
      <c r="I589" s="268">
        <v>1</v>
      </c>
      <c r="J589" s="268">
        <v>1050</v>
      </c>
      <c r="K589" s="268" t="s">
        <v>250</v>
      </c>
      <c r="L589" s="268"/>
      <c r="M589" s="268"/>
      <c r="N589" s="268"/>
      <c r="O589" s="268"/>
      <c r="P589" s="268"/>
      <c r="Q589" s="268" t="s">
        <v>54</v>
      </c>
    </row>
    <row r="590" spans="1:19">
      <c r="A590" s="222">
        <f t="shared" si="23"/>
        <v>587</v>
      </c>
      <c r="B590" s="222">
        <f>Sheet1!$B$2</f>
        <v>123</v>
      </c>
      <c r="C590" s="222">
        <v>2</v>
      </c>
      <c r="D590" s="268">
        <f t="shared" si="24"/>
        <v>2</v>
      </c>
      <c r="E590" s="268">
        <v>41</v>
      </c>
      <c r="F590" s="268">
        <v>50</v>
      </c>
      <c r="G590" s="268" t="s">
        <v>125</v>
      </c>
      <c r="H590" s="268">
        <v>2003</v>
      </c>
      <c r="I590" s="268">
        <v>1</v>
      </c>
      <c r="J590" s="268">
        <v>1700</v>
      </c>
      <c r="K590" s="268" t="s">
        <v>445</v>
      </c>
      <c r="L590" s="268"/>
      <c r="M590" s="268"/>
      <c r="N590" s="268"/>
      <c r="O590" s="268"/>
      <c r="P590" s="268"/>
      <c r="Q590" s="268" t="s">
        <v>131</v>
      </c>
    </row>
    <row r="591" spans="1:19">
      <c r="A591" s="222">
        <f t="shared" si="23"/>
        <v>588</v>
      </c>
      <c r="B591" s="222">
        <f>Sheet1!$B$2</f>
        <v>123</v>
      </c>
      <c r="C591" s="222">
        <v>2</v>
      </c>
      <c r="D591" s="268">
        <f t="shared" si="24"/>
        <v>2</v>
      </c>
      <c r="E591" s="268">
        <v>41</v>
      </c>
      <c r="F591" s="268">
        <v>50</v>
      </c>
      <c r="G591" s="268" t="s">
        <v>125</v>
      </c>
      <c r="H591" s="268">
        <v>2004</v>
      </c>
      <c r="I591" s="268">
        <v>1</v>
      </c>
      <c r="J591" s="268">
        <v>0</v>
      </c>
      <c r="K591" s="268" t="s">
        <v>250</v>
      </c>
      <c r="L591" s="268"/>
      <c r="M591" s="268"/>
      <c r="N591" s="268"/>
      <c r="O591" s="268"/>
      <c r="P591" s="268"/>
      <c r="Q591" s="268" t="s">
        <v>132</v>
      </c>
    </row>
    <row r="592" spans="1:19">
      <c r="A592" s="222">
        <f t="shared" ref="A592:A655" si="25">ROW()-3</f>
        <v>589</v>
      </c>
      <c r="B592" s="222">
        <f>Sheet1!$B$2</f>
        <v>123</v>
      </c>
      <c r="C592" s="222">
        <v>2</v>
      </c>
      <c r="D592" s="268">
        <f t="shared" si="24"/>
        <v>2</v>
      </c>
      <c r="E592" s="268">
        <v>41</v>
      </c>
      <c r="F592" s="268">
        <v>50</v>
      </c>
      <c r="G592" s="277" t="s">
        <v>376</v>
      </c>
      <c r="H592" s="277">
        <f>VLOOKUP(C592,キングボス!A:E,4,FALSE)</f>
        <v>14914011</v>
      </c>
      <c r="I592" s="268">
        <v>1</v>
      </c>
      <c r="J592" s="277">
        <f>VLOOKUP(H592,キングボス!D:AG,30,FALSE)</f>
        <v>500</v>
      </c>
      <c r="K592" s="268" t="s">
        <v>445</v>
      </c>
      <c r="L592" s="268"/>
      <c r="M592" s="268"/>
      <c r="N592" s="268" t="s">
        <v>43</v>
      </c>
      <c r="O592" s="268"/>
      <c r="P592" s="268"/>
      <c r="Q592" s="268" t="str">
        <f>VLOOKUP(H592,キングボス!D:I,3,FALSE)</f>
        <v>ﾊｱﾚｲ</v>
      </c>
    </row>
    <row r="593" spans="1:19">
      <c r="A593" s="222">
        <f t="shared" si="25"/>
        <v>590</v>
      </c>
      <c r="B593" s="222">
        <f>Sheet1!$B$2</f>
        <v>123</v>
      </c>
      <c r="C593" s="222">
        <v>2</v>
      </c>
      <c r="D593" s="268">
        <f t="shared" si="24"/>
        <v>2</v>
      </c>
      <c r="E593" s="268">
        <v>41</v>
      </c>
      <c r="F593" s="268">
        <v>50</v>
      </c>
      <c r="G593" s="268" t="s">
        <v>367</v>
      </c>
      <c r="H593" s="268">
        <v>500</v>
      </c>
      <c r="I593" s="268">
        <v>1</v>
      </c>
      <c r="J593" s="268">
        <v>6500</v>
      </c>
      <c r="K593" s="268" t="s">
        <v>447</v>
      </c>
      <c r="L593" s="268"/>
      <c r="M593" s="268"/>
      <c r="N593" s="268"/>
      <c r="O593" s="268"/>
      <c r="P593" s="268"/>
      <c r="Q593" s="268" t="s">
        <v>126</v>
      </c>
    </row>
    <row r="594" spans="1:19">
      <c r="A594" s="222">
        <f t="shared" si="25"/>
        <v>591</v>
      </c>
      <c r="B594" s="222">
        <f>Sheet1!$B$2</f>
        <v>123</v>
      </c>
      <c r="C594" s="222">
        <v>2</v>
      </c>
      <c r="D594" s="268">
        <f t="shared" si="24"/>
        <v>2</v>
      </c>
      <c r="E594" s="268">
        <v>41</v>
      </c>
      <c r="F594" s="268">
        <v>50</v>
      </c>
      <c r="G594" s="268" t="s">
        <v>448</v>
      </c>
      <c r="H594" s="268">
        <v>207</v>
      </c>
      <c r="I594" s="268">
        <v>1</v>
      </c>
      <c r="J594" s="268">
        <v>0</v>
      </c>
      <c r="K594" s="268" t="s">
        <v>259</v>
      </c>
      <c r="L594" s="268"/>
      <c r="M594" s="268"/>
      <c r="N594" s="268"/>
      <c r="O594" s="268"/>
      <c r="P594" s="268"/>
      <c r="Q594" s="268" t="s">
        <v>377</v>
      </c>
    </row>
    <row r="595" spans="1:19">
      <c r="A595" s="222">
        <f t="shared" si="25"/>
        <v>592</v>
      </c>
      <c r="B595" s="222">
        <f>Sheet1!$B$2</f>
        <v>123</v>
      </c>
      <c r="C595" s="222">
        <v>2</v>
      </c>
      <c r="D595" s="268">
        <f t="shared" si="24"/>
        <v>2</v>
      </c>
      <c r="E595" s="268">
        <v>41</v>
      </c>
      <c r="F595" s="268">
        <v>50</v>
      </c>
      <c r="G595" s="268" t="s">
        <v>125</v>
      </c>
      <c r="H595" s="268">
        <v>1</v>
      </c>
      <c r="I595" s="268">
        <v>1</v>
      </c>
      <c r="J595" s="268">
        <v>300</v>
      </c>
      <c r="K595" s="268" t="s">
        <v>254</v>
      </c>
      <c r="L595" s="268"/>
      <c r="M595" s="268"/>
      <c r="N595" s="268"/>
      <c r="O595" s="268"/>
      <c r="P595" s="268"/>
      <c r="Q595" s="268" t="s">
        <v>378</v>
      </c>
    </row>
    <row r="596" spans="1:19">
      <c r="A596" s="222">
        <f t="shared" si="25"/>
        <v>593</v>
      </c>
      <c r="B596" s="222">
        <f>Sheet1!$B$2</f>
        <v>123</v>
      </c>
      <c r="C596" s="222">
        <v>2</v>
      </c>
      <c r="D596" s="268">
        <f t="shared" si="24"/>
        <v>2</v>
      </c>
      <c r="E596" s="268">
        <v>41</v>
      </c>
      <c r="F596" s="268">
        <v>50</v>
      </c>
      <c r="G596" s="268" t="s">
        <v>125</v>
      </c>
      <c r="H596" s="268">
        <v>2</v>
      </c>
      <c r="I596" s="268">
        <v>1</v>
      </c>
      <c r="J596" s="268">
        <v>0</v>
      </c>
      <c r="K596" s="268" t="s">
        <v>250</v>
      </c>
      <c r="L596" s="268"/>
      <c r="M596" s="268"/>
      <c r="N596" s="268"/>
      <c r="O596" s="268"/>
      <c r="P596" s="268"/>
      <c r="Q596" s="268" t="s">
        <v>379</v>
      </c>
    </row>
    <row r="597" spans="1:19">
      <c r="A597" s="222">
        <f t="shared" si="25"/>
        <v>594</v>
      </c>
      <c r="B597" s="222">
        <f>Sheet1!$B$2</f>
        <v>123</v>
      </c>
      <c r="C597" s="222">
        <v>2</v>
      </c>
      <c r="D597" s="268">
        <f t="shared" si="24"/>
        <v>2</v>
      </c>
      <c r="E597" s="268">
        <v>41</v>
      </c>
      <c r="F597" s="268">
        <v>50</v>
      </c>
      <c r="G597" s="268" t="s">
        <v>125</v>
      </c>
      <c r="H597" s="268">
        <v>3</v>
      </c>
      <c r="I597" s="268">
        <v>1</v>
      </c>
      <c r="J597" s="268">
        <v>0</v>
      </c>
      <c r="K597" s="268" t="s">
        <v>266</v>
      </c>
      <c r="L597" s="268"/>
      <c r="M597" s="268"/>
      <c r="N597" s="268"/>
      <c r="O597" s="268"/>
      <c r="P597" s="268"/>
      <c r="Q597" s="268" t="s">
        <v>380</v>
      </c>
      <c r="S597" s="192">
        <f>SUM(J588:J597)/100</f>
        <v>100.5</v>
      </c>
    </row>
    <row r="598" spans="1:19">
      <c r="A598" s="222">
        <f t="shared" si="25"/>
        <v>595</v>
      </c>
      <c r="B598" s="222">
        <f>Sheet1!$B$2</f>
        <v>123</v>
      </c>
      <c r="C598" s="222">
        <v>2</v>
      </c>
      <c r="D598" s="201">
        <f t="shared" si="24"/>
        <v>2</v>
      </c>
      <c r="E598" s="201">
        <v>51</v>
      </c>
      <c r="F598" s="201">
        <v>60</v>
      </c>
      <c r="G598" s="201" t="s">
        <v>125</v>
      </c>
      <c r="H598" s="201">
        <v>2001</v>
      </c>
      <c r="I598" s="201">
        <v>1</v>
      </c>
      <c r="J598" s="201">
        <v>0</v>
      </c>
      <c r="K598" s="201" t="s">
        <v>449</v>
      </c>
      <c r="L598" s="201"/>
      <c r="M598" s="201"/>
      <c r="N598" s="201"/>
      <c r="O598" s="201"/>
      <c r="P598" s="201"/>
      <c r="Q598" s="201" t="s">
        <v>53</v>
      </c>
    </row>
    <row r="599" spans="1:19">
      <c r="A599" s="222">
        <f t="shared" si="25"/>
        <v>596</v>
      </c>
      <c r="B599" s="222">
        <f>Sheet1!$B$2</f>
        <v>123</v>
      </c>
      <c r="C599" s="222">
        <v>2</v>
      </c>
      <c r="D599" s="201">
        <f t="shared" si="24"/>
        <v>2</v>
      </c>
      <c r="E599" s="201">
        <v>51</v>
      </c>
      <c r="F599" s="201">
        <v>60</v>
      </c>
      <c r="G599" s="201" t="s">
        <v>125</v>
      </c>
      <c r="H599" s="201">
        <v>2002</v>
      </c>
      <c r="I599" s="201">
        <v>1</v>
      </c>
      <c r="J599" s="201">
        <v>650</v>
      </c>
      <c r="K599" s="201" t="s">
        <v>250</v>
      </c>
      <c r="L599" s="201"/>
      <c r="M599" s="201"/>
      <c r="N599" s="201"/>
      <c r="O599" s="201"/>
      <c r="P599" s="201"/>
      <c r="Q599" s="201" t="s">
        <v>54</v>
      </c>
    </row>
    <row r="600" spans="1:19">
      <c r="A600" s="222">
        <f t="shared" si="25"/>
        <v>597</v>
      </c>
      <c r="B600" s="222">
        <f>Sheet1!$B$2</f>
        <v>123</v>
      </c>
      <c r="C600" s="222">
        <v>2</v>
      </c>
      <c r="D600" s="201">
        <f t="shared" si="24"/>
        <v>2</v>
      </c>
      <c r="E600" s="201">
        <v>51</v>
      </c>
      <c r="F600" s="201">
        <v>60</v>
      </c>
      <c r="G600" s="201" t="s">
        <v>125</v>
      </c>
      <c r="H600" s="201">
        <v>2003</v>
      </c>
      <c r="I600" s="201">
        <v>1</v>
      </c>
      <c r="J600" s="201">
        <v>2100</v>
      </c>
      <c r="K600" s="201" t="s">
        <v>250</v>
      </c>
      <c r="L600" s="201"/>
      <c r="M600" s="201"/>
      <c r="N600" s="201"/>
      <c r="O600" s="201"/>
      <c r="P600" s="201"/>
      <c r="Q600" s="201" t="s">
        <v>131</v>
      </c>
    </row>
    <row r="601" spans="1:19">
      <c r="A601" s="222">
        <f t="shared" si="25"/>
        <v>598</v>
      </c>
      <c r="B601" s="222">
        <f>Sheet1!$B$2</f>
        <v>123</v>
      </c>
      <c r="C601" s="222">
        <v>2</v>
      </c>
      <c r="D601" s="201">
        <f t="shared" si="24"/>
        <v>2</v>
      </c>
      <c r="E601" s="201">
        <v>51</v>
      </c>
      <c r="F601" s="201">
        <v>60</v>
      </c>
      <c r="G601" s="201" t="s">
        <v>125</v>
      </c>
      <c r="H601" s="201">
        <v>2004</v>
      </c>
      <c r="I601" s="201">
        <v>1</v>
      </c>
      <c r="J601" s="201">
        <v>0</v>
      </c>
      <c r="K601" s="201" t="s">
        <v>254</v>
      </c>
      <c r="L601" s="201"/>
      <c r="M601" s="201"/>
      <c r="N601" s="201"/>
      <c r="O601" s="201"/>
      <c r="P601" s="201"/>
      <c r="Q601" s="201" t="s">
        <v>132</v>
      </c>
    </row>
    <row r="602" spans="1:19">
      <c r="A602" s="222">
        <f t="shared" si="25"/>
        <v>599</v>
      </c>
      <c r="B602" s="222">
        <f>Sheet1!$B$2</f>
        <v>123</v>
      </c>
      <c r="C602" s="222">
        <v>2</v>
      </c>
      <c r="D602" s="201">
        <f t="shared" si="24"/>
        <v>2</v>
      </c>
      <c r="E602" s="201">
        <v>51</v>
      </c>
      <c r="F602" s="201">
        <v>60</v>
      </c>
      <c r="G602" s="277" t="s">
        <v>408</v>
      </c>
      <c r="H602" s="277">
        <f>VLOOKUP(C602,キングボス!A:E,4,FALSE)</f>
        <v>14914011</v>
      </c>
      <c r="I602" s="201">
        <v>1</v>
      </c>
      <c r="J602" s="277">
        <f>VLOOKUP(H602,キングボス!D:AG,30,FALSE)</f>
        <v>500</v>
      </c>
      <c r="K602" s="201" t="s">
        <v>254</v>
      </c>
      <c r="L602" s="201"/>
      <c r="M602" s="201"/>
      <c r="N602" s="201" t="s">
        <v>43</v>
      </c>
      <c r="O602" s="201"/>
      <c r="P602" s="201"/>
      <c r="Q602" s="201" t="str">
        <f>VLOOKUP(H602,キングボス!D:I,3,FALSE)</f>
        <v>ﾊｱﾚｲ</v>
      </c>
    </row>
    <row r="603" spans="1:19">
      <c r="A603" s="222">
        <f t="shared" si="25"/>
        <v>600</v>
      </c>
      <c r="B603" s="222">
        <f>Sheet1!$B$2</f>
        <v>123</v>
      </c>
      <c r="C603" s="222">
        <v>2</v>
      </c>
      <c r="D603" s="201">
        <f t="shared" ref="D603:D666" si="26">C603</f>
        <v>2</v>
      </c>
      <c r="E603" s="201">
        <v>51</v>
      </c>
      <c r="F603" s="201">
        <v>60</v>
      </c>
      <c r="G603" s="201" t="s">
        <v>252</v>
      </c>
      <c r="H603" s="201">
        <v>500</v>
      </c>
      <c r="I603" s="201">
        <v>1</v>
      </c>
      <c r="J603" s="201">
        <v>6500</v>
      </c>
      <c r="K603" s="201" t="s">
        <v>338</v>
      </c>
      <c r="L603" s="201"/>
      <c r="M603" s="201"/>
      <c r="N603" s="201"/>
      <c r="O603" s="201"/>
      <c r="P603" s="201"/>
      <c r="Q603" s="201" t="s">
        <v>126</v>
      </c>
    </row>
    <row r="604" spans="1:19">
      <c r="A604" s="222">
        <f t="shared" si="25"/>
        <v>601</v>
      </c>
      <c r="B604" s="222">
        <f>Sheet1!$B$2</f>
        <v>123</v>
      </c>
      <c r="C604" s="222">
        <v>2</v>
      </c>
      <c r="D604" s="201">
        <f t="shared" si="26"/>
        <v>2</v>
      </c>
      <c r="E604" s="201">
        <v>51</v>
      </c>
      <c r="F604" s="201">
        <v>60</v>
      </c>
      <c r="G604" s="201" t="s">
        <v>381</v>
      </c>
      <c r="H604" s="201">
        <v>207</v>
      </c>
      <c r="I604" s="201">
        <v>1</v>
      </c>
      <c r="J604" s="201">
        <v>0</v>
      </c>
      <c r="K604" s="201" t="s">
        <v>435</v>
      </c>
      <c r="L604" s="201"/>
      <c r="M604" s="201"/>
      <c r="N604" s="201"/>
      <c r="O604" s="201"/>
      <c r="P604" s="201"/>
      <c r="Q604" s="201" t="s">
        <v>377</v>
      </c>
    </row>
    <row r="605" spans="1:19">
      <c r="A605" s="222">
        <f t="shared" si="25"/>
        <v>602</v>
      </c>
      <c r="B605" s="222">
        <f>Sheet1!$B$2</f>
        <v>123</v>
      </c>
      <c r="C605" s="222">
        <v>2</v>
      </c>
      <c r="D605" s="201">
        <f t="shared" si="26"/>
        <v>2</v>
      </c>
      <c r="E605" s="201">
        <v>51</v>
      </c>
      <c r="F605" s="201">
        <v>60</v>
      </c>
      <c r="G605" s="201" t="s">
        <v>125</v>
      </c>
      <c r="H605" s="201">
        <v>1</v>
      </c>
      <c r="I605" s="201">
        <v>1</v>
      </c>
      <c r="J605" s="201">
        <v>300</v>
      </c>
      <c r="K605" s="201" t="s">
        <v>250</v>
      </c>
      <c r="L605" s="201"/>
      <c r="M605" s="201"/>
      <c r="N605" s="201"/>
      <c r="O605" s="201"/>
      <c r="P605" s="201"/>
      <c r="Q605" s="201" t="s">
        <v>378</v>
      </c>
    </row>
    <row r="606" spans="1:19">
      <c r="A606" s="222">
        <f t="shared" si="25"/>
        <v>603</v>
      </c>
      <c r="B606" s="222">
        <f>Sheet1!$B$2</f>
        <v>123</v>
      </c>
      <c r="C606" s="222">
        <v>2</v>
      </c>
      <c r="D606" s="201">
        <f t="shared" si="26"/>
        <v>2</v>
      </c>
      <c r="E606" s="201">
        <v>51</v>
      </c>
      <c r="F606" s="201">
        <v>60</v>
      </c>
      <c r="G606" s="201" t="s">
        <v>125</v>
      </c>
      <c r="H606" s="201">
        <v>2</v>
      </c>
      <c r="I606" s="201">
        <v>1</v>
      </c>
      <c r="J606" s="201">
        <v>0</v>
      </c>
      <c r="K606" s="201" t="s">
        <v>259</v>
      </c>
      <c r="L606" s="201"/>
      <c r="M606" s="201"/>
      <c r="N606" s="201"/>
      <c r="O606" s="201"/>
      <c r="P606" s="201"/>
      <c r="Q606" s="201" t="s">
        <v>379</v>
      </c>
    </row>
    <row r="607" spans="1:19">
      <c r="A607" s="222">
        <f t="shared" si="25"/>
        <v>604</v>
      </c>
      <c r="B607" s="222">
        <f>Sheet1!$B$2</f>
        <v>123</v>
      </c>
      <c r="C607" s="222">
        <v>2</v>
      </c>
      <c r="D607" s="201">
        <f t="shared" si="26"/>
        <v>2</v>
      </c>
      <c r="E607" s="201">
        <v>51</v>
      </c>
      <c r="F607" s="201">
        <v>60</v>
      </c>
      <c r="G607" s="201" t="s">
        <v>125</v>
      </c>
      <c r="H607" s="201">
        <v>3</v>
      </c>
      <c r="I607" s="201">
        <v>1</v>
      </c>
      <c r="J607" s="201">
        <v>0</v>
      </c>
      <c r="K607" s="201" t="s">
        <v>250</v>
      </c>
      <c r="L607" s="201"/>
      <c r="M607" s="201"/>
      <c r="N607" s="201"/>
      <c r="O607" s="201"/>
      <c r="P607" s="201"/>
      <c r="Q607" s="201" t="s">
        <v>380</v>
      </c>
      <c r="S607" s="192">
        <f>SUM(J598:J607)/100</f>
        <v>100.5</v>
      </c>
    </row>
    <row r="608" spans="1:19">
      <c r="A608" s="222">
        <f t="shared" si="25"/>
        <v>605</v>
      </c>
      <c r="B608" s="222">
        <f>Sheet1!$B$2</f>
        <v>123</v>
      </c>
      <c r="C608" s="222">
        <v>2</v>
      </c>
      <c r="D608" s="268">
        <f t="shared" si="26"/>
        <v>2</v>
      </c>
      <c r="E608" s="268">
        <v>61</v>
      </c>
      <c r="F608" s="268">
        <v>70</v>
      </c>
      <c r="G608" s="268" t="s">
        <v>125</v>
      </c>
      <c r="H608" s="268">
        <v>2001</v>
      </c>
      <c r="I608" s="268">
        <v>1</v>
      </c>
      <c r="J608" s="268">
        <v>0</v>
      </c>
      <c r="K608" s="268" t="s">
        <v>389</v>
      </c>
      <c r="L608" s="268"/>
      <c r="M608" s="268"/>
      <c r="N608" s="268"/>
      <c r="O608" s="268"/>
      <c r="P608" s="268"/>
      <c r="Q608" s="268" t="s">
        <v>53</v>
      </c>
    </row>
    <row r="609" spans="1:19">
      <c r="A609" s="222">
        <f t="shared" si="25"/>
        <v>606</v>
      </c>
      <c r="B609" s="222">
        <f>Sheet1!$B$2</f>
        <v>123</v>
      </c>
      <c r="C609" s="222">
        <v>2</v>
      </c>
      <c r="D609" s="268">
        <f t="shared" si="26"/>
        <v>2</v>
      </c>
      <c r="E609" s="268">
        <v>61</v>
      </c>
      <c r="F609" s="268">
        <v>70</v>
      </c>
      <c r="G609" s="268" t="s">
        <v>125</v>
      </c>
      <c r="H609" s="268">
        <v>2002</v>
      </c>
      <c r="I609" s="268">
        <v>1</v>
      </c>
      <c r="J609" s="268">
        <v>0</v>
      </c>
      <c r="K609" s="268" t="s">
        <v>250</v>
      </c>
      <c r="L609" s="268"/>
      <c r="M609" s="268"/>
      <c r="N609" s="268"/>
      <c r="O609" s="268"/>
      <c r="P609" s="268"/>
      <c r="Q609" s="268" t="s">
        <v>54</v>
      </c>
    </row>
    <row r="610" spans="1:19">
      <c r="A610" s="222">
        <f t="shared" si="25"/>
        <v>607</v>
      </c>
      <c r="B610" s="222">
        <f>Sheet1!$B$2</f>
        <v>123</v>
      </c>
      <c r="C610" s="222">
        <v>2</v>
      </c>
      <c r="D610" s="268">
        <f t="shared" si="26"/>
        <v>2</v>
      </c>
      <c r="E610" s="268">
        <v>61</v>
      </c>
      <c r="F610" s="268">
        <v>70</v>
      </c>
      <c r="G610" s="268" t="s">
        <v>125</v>
      </c>
      <c r="H610" s="268">
        <v>2003</v>
      </c>
      <c r="I610" s="268">
        <v>1</v>
      </c>
      <c r="J610" s="268">
        <v>2150</v>
      </c>
      <c r="K610" s="268" t="s">
        <v>259</v>
      </c>
      <c r="L610" s="268"/>
      <c r="M610" s="268"/>
      <c r="N610" s="268"/>
      <c r="O610" s="268"/>
      <c r="P610" s="268"/>
      <c r="Q610" s="268" t="s">
        <v>131</v>
      </c>
    </row>
    <row r="611" spans="1:19">
      <c r="A611" s="222">
        <f t="shared" si="25"/>
        <v>608</v>
      </c>
      <c r="B611" s="222">
        <f>Sheet1!$B$2</f>
        <v>123</v>
      </c>
      <c r="C611" s="222">
        <v>2</v>
      </c>
      <c r="D611" s="268">
        <f t="shared" si="26"/>
        <v>2</v>
      </c>
      <c r="E611" s="268">
        <v>61</v>
      </c>
      <c r="F611" s="268">
        <v>70</v>
      </c>
      <c r="G611" s="268" t="s">
        <v>125</v>
      </c>
      <c r="H611" s="268">
        <v>2004</v>
      </c>
      <c r="I611" s="268">
        <v>1</v>
      </c>
      <c r="J611" s="268">
        <v>1200</v>
      </c>
      <c r="K611" s="268" t="s">
        <v>450</v>
      </c>
      <c r="L611" s="268"/>
      <c r="M611" s="268"/>
      <c r="N611" s="268"/>
      <c r="O611" s="268"/>
      <c r="P611" s="268"/>
      <c r="Q611" s="268" t="s">
        <v>132</v>
      </c>
    </row>
    <row r="612" spans="1:19">
      <c r="A612" s="222">
        <f t="shared" si="25"/>
        <v>609</v>
      </c>
      <c r="B612" s="222">
        <f>Sheet1!$B$2</f>
        <v>123</v>
      </c>
      <c r="C612" s="222">
        <v>2</v>
      </c>
      <c r="D612" s="268">
        <f t="shared" si="26"/>
        <v>2</v>
      </c>
      <c r="E612" s="268">
        <v>61</v>
      </c>
      <c r="F612" s="268">
        <v>70</v>
      </c>
      <c r="G612" s="277" t="s">
        <v>451</v>
      </c>
      <c r="H612" s="277">
        <f>VLOOKUP(C612,キングボス!A:E,4,FALSE)</f>
        <v>14914011</v>
      </c>
      <c r="I612" s="268">
        <v>1</v>
      </c>
      <c r="J612" s="277">
        <f>VLOOKUP(H612,キングボス!D:AG,30,FALSE)</f>
        <v>500</v>
      </c>
      <c r="K612" s="268" t="s">
        <v>338</v>
      </c>
      <c r="L612" s="268"/>
      <c r="M612" s="268"/>
      <c r="N612" s="268" t="s">
        <v>43</v>
      </c>
      <c r="O612" s="268"/>
      <c r="P612" s="268"/>
      <c r="Q612" s="268" t="str">
        <f>VLOOKUP(H612,キングボス!D:I,3,FALSE)</f>
        <v>ﾊｱﾚｲ</v>
      </c>
    </row>
    <row r="613" spans="1:19">
      <c r="A613" s="222">
        <f t="shared" si="25"/>
        <v>610</v>
      </c>
      <c r="B613" s="222">
        <f>Sheet1!$B$2</f>
        <v>123</v>
      </c>
      <c r="C613" s="222">
        <v>2</v>
      </c>
      <c r="D613" s="268">
        <f t="shared" si="26"/>
        <v>2</v>
      </c>
      <c r="E613" s="268">
        <v>61</v>
      </c>
      <c r="F613" s="268">
        <v>70</v>
      </c>
      <c r="G613" s="268" t="s">
        <v>216</v>
      </c>
      <c r="H613" s="268">
        <v>1000</v>
      </c>
      <c r="I613" s="268">
        <v>1</v>
      </c>
      <c r="J613" s="268">
        <v>5000</v>
      </c>
      <c r="K613" s="268" t="s">
        <v>386</v>
      </c>
      <c r="L613" s="268"/>
      <c r="M613" s="268"/>
      <c r="N613" s="268"/>
      <c r="O613" s="268"/>
      <c r="P613" s="268"/>
      <c r="Q613" s="268" t="s">
        <v>126</v>
      </c>
    </row>
    <row r="614" spans="1:19">
      <c r="A614" s="222">
        <f t="shared" si="25"/>
        <v>611</v>
      </c>
      <c r="B614" s="222">
        <f>Sheet1!$B$2</f>
        <v>123</v>
      </c>
      <c r="C614" s="222">
        <v>2</v>
      </c>
      <c r="D614" s="268">
        <f t="shared" si="26"/>
        <v>2</v>
      </c>
      <c r="E614" s="268">
        <v>61</v>
      </c>
      <c r="F614" s="268">
        <v>70</v>
      </c>
      <c r="G614" s="268" t="s">
        <v>452</v>
      </c>
      <c r="H614" s="268">
        <v>207</v>
      </c>
      <c r="I614" s="268">
        <v>1</v>
      </c>
      <c r="J614" s="268">
        <v>0</v>
      </c>
      <c r="K614" s="268" t="s">
        <v>250</v>
      </c>
      <c r="L614" s="268"/>
      <c r="M614" s="268"/>
      <c r="N614" s="268"/>
      <c r="O614" s="268"/>
      <c r="P614" s="268"/>
      <c r="Q614" s="268" t="s">
        <v>377</v>
      </c>
    </row>
    <row r="615" spans="1:19">
      <c r="A615" s="222">
        <f t="shared" si="25"/>
        <v>612</v>
      </c>
      <c r="B615" s="222">
        <f>Sheet1!$B$2</f>
        <v>123</v>
      </c>
      <c r="C615" s="222">
        <v>2</v>
      </c>
      <c r="D615" s="268">
        <f t="shared" si="26"/>
        <v>2</v>
      </c>
      <c r="E615" s="268">
        <v>61</v>
      </c>
      <c r="F615" s="268">
        <v>70</v>
      </c>
      <c r="G615" s="268" t="s">
        <v>125</v>
      </c>
      <c r="H615" s="268">
        <v>1</v>
      </c>
      <c r="I615" s="268">
        <v>1</v>
      </c>
      <c r="J615" s="268">
        <v>500</v>
      </c>
      <c r="K615" s="268" t="s">
        <v>259</v>
      </c>
      <c r="L615" s="268"/>
      <c r="M615" s="268"/>
      <c r="N615" s="268"/>
      <c r="O615" s="268"/>
      <c r="P615" s="268"/>
      <c r="Q615" s="268" t="s">
        <v>378</v>
      </c>
    </row>
    <row r="616" spans="1:19">
      <c r="A616" s="222">
        <f t="shared" si="25"/>
        <v>613</v>
      </c>
      <c r="B616" s="222">
        <f>Sheet1!$B$2</f>
        <v>123</v>
      </c>
      <c r="C616" s="222">
        <v>2</v>
      </c>
      <c r="D616" s="268">
        <f t="shared" si="26"/>
        <v>2</v>
      </c>
      <c r="E616" s="268">
        <v>61</v>
      </c>
      <c r="F616" s="268">
        <v>70</v>
      </c>
      <c r="G616" s="268" t="s">
        <v>125</v>
      </c>
      <c r="H616" s="268">
        <v>2</v>
      </c>
      <c r="I616" s="268">
        <v>1</v>
      </c>
      <c r="J616" s="268">
        <v>400</v>
      </c>
      <c r="K616" s="268" t="s">
        <v>358</v>
      </c>
      <c r="L616" s="268"/>
      <c r="M616" s="268"/>
      <c r="N616" s="268"/>
      <c r="O616" s="268"/>
      <c r="P616" s="268"/>
      <c r="Q616" s="268" t="s">
        <v>379</v>
      </c>
    </row>
    <row r="617" spans="1:19">
      <c r="A617" s="222">
        <f t="shared" si="25"/>
        <v>614</v>
      </c>
      <c r="B617" s="222">
        <f>Sheet1!$B$2</f>
        <v>123</v>
      </c>
      <c r="C617" s="222">
        <v>2</v>
      </c>
      <c r="D617" s="268">
        <f t="shared" si="26"/>
        <v>2</v>
      </c>
      <c r="E617" s="268">
        <v>61</v>
      </c>
      <c r="F617" s="268">
        <v>70</v>
      </c>
      <c r="G617" s="268" t="s">
        <v>125</v>
      </c>
      <c r="H617" s="268">
        <v>3</v>
      </c>
      <c r="I617" s="268">
        <v>1</v>
      </c>
      <c r="J617" s="268">
        <v>300</v>
      </c>
      <c r="K617" s="268" t="s">
        <v>250</v>
      </c>
      <c r="L617" s="268"/>
      <c r="M617" s="268"/>
      <c r="N617" s="268"/>
      <c r="O617" s="268"/>
      <c r="P617" s="268"/>
      <c r="Q617" s="268" t="s">
        <v>380</v>
      </c>
      <c r="S617" s="192">
        <f>SUM(J608:J617)/100</f>
        <v>100.5</v>
      </c>
    </row>
    <row r="618" spans="1:19">
      <c r="A618" s="222">
        <f t="shared" si="25"/>
        <v>615</v>
      </c>
      <c r="B618" s="222">
        <f>Sheet1!$B$2</f>
        <v>123</v>
      </c>
      <c r="C618" s="222">
        <v>2</v>
      </c>
      <c r="D618" s="201">
        <f t="shared" si="26"/>
        <v>2</v>
      </c>
      <c r="E618" s="201">
        <v>71</v>
      </c>
      <c r="F618" s="201">
        <v>80</v>
      </c>
      <c r="G618" s="201" t="s">
        <v>125</v>
      </c>
      <c r="H618" s="201">
        <v>2001</v>
      </c>
      <c r="I618" s="201">
        <v>1</v>
      </c>
      <c r="J618" s="201">
        <v>0</v>
      </c>
      <c r="K618" s="201" t="s">
        <v>453</v>
      </c>
      <c r="L618" s="201"/>
      <c r="M618" s="201"/>
      <c r="N618" s="201"/>
      <c r="O618" s="201"/>
      <c r="P618" s="201"/>
      <c r="Q618" s="201" t="s">
        <v>53</v>
      </c>
    </row>
    <row r="619" spans="1:19">
      <c r="A619" s="222">
        <f t="shared" si="25"/>
        <v>616</v>
      </c>
      <c r="B619" s="222">
        <f>Sheet1!$B$2</f>
        <v>123</v>
      </c>
      <c r="C619" s="222">
        <v>2</v>
      </c>
      <c r="D619" s="201">
        <f t="shared" si="26"/>
        <v>2</v>
      </c>
      <c r="E619" s="201">
        <v>71</v>
      </c>
      <c r="F619" s="201">
        <v>80</v>
      </c>
      <c r="G619" s="201" t="s">
        <v>125</v>
      </c>
      <c r="H619" s="201">
        <v>2002</v>
      </c>
      <c r="I619" s="201">
        <v>1</v>
      </c>
      <c r="J619" s="201">
        <v>0</v>
      </c>
      <c r="K619" s="201" t="s">
        <v>250</v>
      </c>
      <c r="L619" s="201"/>
      <c r="M619" s="201"/>
      <c r="N619" s="201"/>
      <c r="O619" s="201"/>
      <c r="P619" s="201"/>
      <c r="Q619" s="201" t="s">
        <v>54</v>
      </c>
    </row>
    <row r="620" spans="1:19">
      <c r="A620" s="222">
        <f t="shared" si="25"/>
        <v>617</v>
      </c>
      <c r="B620" s="222">
        <f>Sheet1!$B$2</f>
        <v>123</v>
      </c>
      <c r="C620" s="222">
        <v>2</v>
      </c>
      <c r="D620" s="201">
        <f t="shared" si="26"/>
        <v>2</v>
      </c>
      <c r="E620" s="201">
        <v>71</v>
      </c>
      <c r="F620" s="201">
        <v>80</v>
      </c>
      <c r="G620" s="201" t="s">
        <v>125</v>
      </c>
      <c r="H620" s="201">
        <v>2003</v>
      </c>
      <c r="I620" s="201">
        <v>1</v>
      </c>
      <c r="J620" s="201">
        <v>2650</v>
      </c>
      <c r="K620" s="201" t="s">
        <v>259</v>
      </c>
      <c r="L620" s="201"/>
      <c r="M620" s="201"/>
      <c r="N620" s="201"/>
      <c r="O620" s="201"/>
      <c r="P620" s="201"/>
      <c r="Q620" s="201" t="s">
        <v>131</v>
      </c>
    </row>
    <row r="621" spans="1:19">
      <c r="A621" s="222">
        <f t="shared" si="25"/>
        <v>618</v>
      </c>
      <c r="B621" s="222">
        <f>Sheet1!$B$2</f>
        <v>123</v>
      </c>
      <c r="C621" s="222">
        <v>2</v>
      </c>
      <c r="D621" s="201">
        <f t="shared" si="26"/>
        <v>2</v>
      </c>
      <c r="E621" s="201">
        <v>71</v>
      </c>
      <c r="F621" s="201">
        <v>80</v>
      </c>
      <c r="G621" s="201" t="s">
        <v>125</v>
      </c>
      <c r="H621" s="201">
        <v>2004</v>
      </c>
      <c r="I621" s="201">
        <v>1</v>
      </c>
      <c r="J621" s="201">
        <v>2100</v>
      </c>
      <c r="K621" s="201" t="s">
        <v>266</v>
      </c>
      <c r="L621" s="201"/>
      <c r="M621" s="201"/>
      <c r="N621" s="201"/>
      <c r="O621" s="201"/>
      <c r="P621" s="201"/>
      <c r="Q621" s="201" t="s">
        <v>132</v>
      </c>
    </row>
    <row r="622" spans="1:19">
      <c r="A622" s="222">
        <f t="shared" si="25"/>
        <v>619</v>
      </c>
      <c r="B622" s="222">
        <f>Sheet1!$B$2</f>
        <v>123</v>
      </c>
      <c r="C622" s="222">
        <v>2</v>
      </c>
      <c r="D622" s="201">
        <f t="shared" si="26"/>
        <v>2</v>
      </c>
      <c r="E622" s="201">
        <v>71</v>
      </c>
      <c r="F622" s="201">
        <v>80</v>
      </c>
      <c r="G622" s="277" t="s">
        <v>454</v>
      </c>
      <c r="H622" s="277">
        <f>VLOOKUP(C622,キングボス!A:E,4,FALSE)</f>
        <v>14914011</v>
      </c>
      <c r="I622" s="201">
        <v>1</v>
      </c>
      <c r="J622" s="277">
        <f>VLOOKUP(H622,キングボス!D:AG,30,FALSE)</f>
        <v>500</v>
      </c>
      <c r="K622" s="201" t="s">
        <v>266</v>
      </c>
      <c r="L622" s="201"/>
      <c r="M622" s="201"/>
      <c r="N622" s="201" t="s">
        <v>43</v>
      </c>
      <c r="O622" s="201"/>
      <c r="P622" s="201"/>
      <c r="Q622" s="201" t="str">
        <f>VLOOKUP(H622,キングボス!D:I,3,FALSE)</f>
        <v>ﾊｱﾚｲ</v>
      </c>
    </row>
    <row r="623" spans="1:19">
      <c r="A623" s="222">
        <f t="shared" si="25"/>
        <v>620</v>
      </c>
      <c r="B623" s="222">
        <f>Sheet1!$B$2</f>
        <v>123</v>
      </c>
      <c r="C623" s="222">
        <v>2</v>
      </c>
      <c r="D623" s="201">
        <f t="shared" si="26"/>
        <v>2</v>
      </c>
      <c r="E623" s="201">
        <v>71</v>
      </c>
      <c r="F623" s="201">
        <v>80</v>
      </c>
      <c r="G623" s="201" t="s">
        <v>252</v>
      </c>
      <c r="H623" s="201">
        <v>1000</v>
      </c>
      <c r="I623" s="201">
        <v>1</v>
      </c>
      <c r="J623" s="201">
        <v>3600</v>
      </c>
      <c r="K623" s="201" t="s">
        <v>433</v>
      </c>
      <c r="L623" s="201"/>
      <c r="M623" s="201"/>
      <c r="N623" s="201"/>
      <c r="O623" s="201"/>
      <c r="P623" s="201"/>
      <c r="Q623" s="201" t="s">
        <v>126</v>
      </c>
    </row>
    <row r="624" spans="1:19">
      <c r="A624" s="222">
        <f t="shared" si="25"/>
        <v>621</v>
      </c>
      <c r="B624" s="222">
        <f>Sheet1!$B$2</f>
        <v>123</v>
      </c>
      <c r="C624" s="222">
        <v>2</v>
      </c>
      <c r="D624" s="201">
        <f t="shared" si="26"/>
        <v>2</v>
      </c>
      <c r="E624" s="201">
        <v>71</v>
      </c>
      <c r="F624" s="201">
        <v>80</v>
      </c>
      <c r="G624" s="201" t="s">
        <v>381</v>
      </c>
      <c r="H624" s="201">
        <v>207</v>
      </c>
      <c r="I624" s="201">
        <v>1</v>
      </c>
      <c r="J624" s="201">
        <v>0</v>
      </c>
      <c r="K624" s="201" t="s">
        <v>259</v>
      </c>
      <c r="L624" s="201"/>
      <c r="M624" s="201"/>
      <c r="N624" s="201"/>
      <c r="O624" s="201"/>
      <c r="P624" s="201"/>
      <c r="Q624" s="201" t="s">
        <v>377</v>
      </c>
    </row>
    <row r="625" spans="1:19">
      <c r="A625" s="222">
        <f t="shared" si="25"/>
        <v>622</v>
      </c>
      <c r="B625" s="222">
        <f>Sheet1!$B$2</f>
        <v>123</v>
      </c>
      <c r="C625" s="222">
        <v>2</v>
      </c>
      <c r="D625" s="201">
        <f t="shared" si="26"/>
        <v>2</v>
      </c>
      <c r="E625" s="201">
        <v>71</v>
      </c>
      <c r="F625" s="201">
        <v>80</v>
      </c>
      <c r="G625" s="201" t="s">
        <v>125</v>
      </c>
      <c r="H625" s="201">
        <v>1</v>
      </c>
      <c r="I625" s="201">
        <v>1</v>
      </c>
      <c r="J625" s="201">
        <v>500</v>
      </c>
      <c r="K625" s="201" t="s">
        <v>259</v>
      </c>
      <c r="L625" s="201"/>
      <c r="M625" s="201"/>
      <c r="N625" s="201"/>
      <c r="O625" s="201"/>
      <c r="P625" s="201"/>
      <c r="Q625" s="201" t="s">
        <v>378</v>
      </c>
    </row>
    <row r="626" spans="1:19">
      <c r="A626" s="222">
        <f t="shared" si="25"/>
        <v>623</v>
      </c>
      <c r="B626" s="222">
        <f>Sheet1!$B$2</f>
        <v>123</v>
      </c>
      <c r="C626" s="222">
        <v>2</v>
      </c>
      <c r="D626" s="201">
        <f t="shared" si="26"/>
        <v>2</v>
      </c>
      <c r="E626" s="201">
        <v>71</v>
      </c>
      <c r="F626" s="201">
        <v>80</v>
      </c>
      <c r="G626" s="201" t="s">
        <v>125</v>
      </c>
      <c r="H626" s="201">
        <v>2</v>
      </c>
      <c r="I626" s="201">
        <v>1</v>
      </c>
      <c r="J626" s="201">
        <v>400</v>
      </c>
      <c r="K626" s="201" t="s">
        <v>249</v>
      </c>
      <c r="L626" s="201"/>
      <c r="M626" s="201"/>
      <c r="N626" s="201"/>
      <c r="O626" s="201"/>
      <c r="P626" s="201"/>
      <c r="Q626" s="201" t="s">
        <v>379</v>
      </c>
    </row>
    <row r="627" spans="1:19">
      <c r="A627" s="222">
        <f t="shared" si="25"/>
        <v>624</v>
      </c>
      <c r="B627" s="222">
        <f>Sheet1!$B$2</f>
        <v>123</v>
      </c>
      <c r="C627" s="222">
        <v>2</v>
      </c>
      <c r="D627" s="201">
        <f t="shared" si="26"/>
        <v>2</v>
      </c>
      <c r="E627" s="201">
        <v>71</v>
      </c>
      <c r="F627" s="201">
        <v>80</v>
      </c>
      <c r="G627" s="201" t="s">
        <v>125</v>
      </c>
      <c r="H627" s="201">
        <v>3</v>
      </c>
      <c r="I627" s="201">
        <v>1</v>
      </c>
      <c r="J627" s="201">
        <v>300</v>
      </c>
      <c r="K627" s="201" t="s">
        <v>249</v>
      </c>
      <c r="L627" s="201"/>
      <c r="M627" s="201"/>
      <c r="N627" s="201"/>
      <c r="O627" s="201"/>
      <c r="P627" s="201"/>
      <c r="Q627" s="201" t="s">
        <v>380</v>
      </c>
      <c r="S627" s="192">
        <f>SUM(J618:J627)/100</f>
        <v>100.5</v>
      </c>
    </row>
    <row r="628" spans="1:19">
      <c r="A628" s="222">
        <f t="shared" si="25"/>
        <v>625</v>
      </c>
      <c r="B628" s="222">
        <f>Sheet1!$B$2</f>
        <v>123</v>
      </c>
      <c r="C628" s="222">
        <v>2</v>
      </c>
      <c r="D628" s="268">
        <f t="shared" si="26"/>
        <v>2</v>
      </c>
      <c r="E628" s="268">
        <v>81</v>
      </c>
      <c r="F628" s="268">
        <v>90</v>
      </c>
      <c r="G628" s="268" t="s">
        <v>125</v>
      </c>
      <c r="H628" s="268">
        <v>2001</v>
      </c>
      <c r="I628" s="268">
        <v>1</v>
      </c>
      <c r="J628" s="268">
        <v>0</v>
      </c>
      <c r="K628" s="268" t="s">
        <v>455</v>
      </c>
      <c r="L628" s="268"/>
      <c r="M628" s="268"/>
      <c r="N628" s="268"/>
      <c r="O628" s="268"/>
      <c r="P628" s="268"/>
      <c r="Q628" s="268" t="s">
        <v>53</v>
      </c>
    </row>
    <row r="629" spans="1:19">
      <c r="A629" s="222">
        <f t="shared" si="25"/>
        <v>626</v>
      </c>
      <c r="B629" s="222">
        <f>Sheet1!$B$2</f>
        <v>123</v>
      </c>
      <c r="C629" s="222">
        <v>2</v>
      </c>
      <c r="D629" s="268">
        <f t="shared" si="26"/>
        <v>2</v>
      </c>
      <c r="E629" s="268">
        <v>81</v>
      </c>
      <c r="F629" s="268">
        <v>90</v>
      </c>
      <c r="G629" s="268" t="s">
        <v>125</v>
      </c>
      <c r="H629" s="268">
        <v>2002</v>
      </c>
      <c r="I629" s="268">
        <v>1</v>
      </c>
      <c r="J629" s="268">
        <v>0</v>
      </c>
      <c r="K629" s="268" t="s">
        <v>250</v>
      </c>
      <c r="L629" s="268"/>
      <c r="M629" s="268"/>
      <c r="N629" s="268"/>
      <c r="O629" s="268"/>
      <c r="P629" s="268"/>
      <c r="Q629" s="268" t="s">
        <v>54</v>
      </c>
    </row>
    <row r="630" spans="1:19">
      <c r="A630" s="222">
        <f t="shared" si="25"/>
        <v>627</v>
      </c>
      <c r="B630" s="222">
        <f>Sheet1!$B$2</f>
        <v>123</v>
      </c>
      <c r="C630" s="222">
        <v>2</v>
      </c>
      <c r="D630" s="268">
        <f t="shared" si="26"/>
        <v>2</v>
      </c>
      <c r="E630" s="268">
        <v>81</v>
      </c>
      <c r="F630" s="268">
        <v>90</v>
      </c>
      <c r="G630" s="268" t="s">
        <v>125</v>
      </c>
      <c r="H630" s="268">
        <v>2003</v>
      </c>
      <c r="I630" s="268">
        <v>1</v>
      </c>
      <c r="J630" s="268">
        <v>2550</v>
      </c>
      <c r="K630" s="268" t="s">
        <v>250</v>
      </c>
      <c r="L630" s="268"/>
      <c r="M630" s="268"/>
      <c r="N630" s="268"/>
      <c r="O630" s="268"/>
      <c r="P630" s="268"/>
      <c r="Q630" s="268" t="s">
        <v>131</v>
      </c>
    </row>
    <row r="631" spans="1:19">
      <c r="A631" s="222">
        <f t="shared" si="25"/>
        <v>628</v>
      </c>
      <c r="B631" s="222">
        <f>Sheet1!$B$2</f>
        <v>123</v>
      </c>
      <c r="C631" s="222">
        <v>2</v>
      </c>
      <c r="D631" s="268">
        <f t="shared" si="26"/>
        <v>2</v>
      </c>
      <c r="E631" s="268">
        <v>81</v>
      </c>
      <c r="F631" s="268">
        <v>90</v>
      </c>
      <c r="G631" s="268" t="s">
        <v>125</v>
      </c>
      <c r="H631" s="268">
        <v>2004</v>
      </c>
      <c r="I631" s="268">
        <v>1</v>
      </c>
      <c r="J631" s="268">
        <v>3300</v>
      </c>
      <c r="K631" s="268" t="s">
        <v>254</v>
      </c>
      <c r="L631" s="268"/>
      <c r="M631" s="268"/>
      <c r="N631" s="268"/>
      <c r="O631" s="268"/>
      <c r="P631" s="268"/>
      <c r="Q631" s="268" t="s">
        <v>132</v>
      </c>
    </row>
    <row r="632" spans="1:19">
      <c r="A632" s="222">
        <f t="shared" si="25"/>
        <v>629</v>
      </c>
      <c r="B632" s="222">
        <f>Sheet1!$B$2</f>
        <v>123</v>
      </c>
      <c r="C632" s="222">
        <v>2</v>
      </c>
      <c r="D632" s="268">
        <f t="shared" si="26"/>
        <v>2</v>
      </c>
      <c r="E632" s="268">
        <v>81</v>
      </c>
      <c r="F632" s="268">
        <v>90</v>
      </c>
      <c r="G632" s="277" t="s">
        <v>408</v>
      </c>
      <c r="H632" s="277">
        <f>VLOOKUP(C632,キングボス!A:E,4,FALSE)</f>
        <v>14914011</v>
      </c>
      <c r="I632" s="268">
        <v>1</v>
      </c>
      <c r="J632" s="277">
        <f>VLOOKUP(H632,キングボス!D:AG,30,FALSE)</f>
        <v>500</v>
      </c>
      <c r="K632" s="268" t="s">
        <v>356</v>
      </c>
      <c r="L632" s="268"/>
      <c r="M632" s="268"/>
      <c r="N632" s="268" t="s">
        <v>43</v>
      </c>
      <c r="O632" s="268"/>
      <c r="P632" s="268"/>
      <c r="Q632" s="268" t="str">
        <f>VLOOKUP(H632,キングボス!D:I,3,FALSE)</f>
        <v>ﾊｱﾚｲ</v>
      </c>
    </row>
    <row r="633" spans="1:19">
      <c r="A633" s="222">
        <f t="shared" si="25"/>
        <v>630</v>
      </c>
      <c r="B633" s="222">
        <f>Sheet1!$B$2</f>
        <v>123</v>
      </c>
      <c r="C633" s="222">
        <v>2</v>
      </c>
      <c r="D633" s="268">
        <f t="shared" si="26"/>
        <v>2</v>
      </c>
      <c r="E633" s="268">
        <v>81</v>
      </c>
      <c r="F633" s="268">
        <v>90</v>
      </c>
      <c r="G633" s="268" t="s">
        <v>216</v>
      </c>
      <c r="H633" s="268">
        <v>1000</v>
      </c>
      <c r="I633" s="268">
        <v>1</v>
      </c>
      <c r="J633" s="268">
        <v>2500</v>
      </c>
      <c r="K633" s="268" t="s">
        <v>356</v>
      </c>
      <c r="L633" s="268"/>
      <c r="M633" s="268"/>
      <c r="N633" s="268"/>
      <c r="O633" s="268"/>
      <c r="P633" s="268"/>
      <c r="Q633" s="268" t="s">
        <v>126</v>
      </c>
    </row>
    <row r="634" spans="1:19">
      <c r="A634" s="222">
        <f t="shared" si="25"/>
        <v>631</v>
      </c>
      <c r="B634" s="222">
        <f>Sheet1!$B$2</f>
        <v>123</v>
      </c>
      <c r="C634" s="222">
        <v>2</v>
      </c>
      <c r="D634" s="268">
        <f t="shared" si="26"/>
        <v>2</v>
      </c>
      <c r="E634" s="268">
        <v>81</v>
      </c>
      <c r="F634" s="268">
        <v>90</v>
      </c>
      <c r="G634" s="268" t="s">
        <v>456</v>
      </c>
      <c r="H634" s="268">
        <v>207</v>
      </c>
      <c r="I634" s="268">
        <v>1</v>
      </c>
      <c r="J634" s="268">
        <v>0</v>
      </c>
      <c r="K634" s="268" t="s">
        <v>457</v>
      </c>
      <c r="L634" s="268"/>
      <c r="M634" s="268"/>
      <c r="N634" s="268"/>
      <c r="O634" s="268"/>
      <c r="P634" s="268"/>
      <c r="Q634" s="268" t="s">
        <v>377</v>
      </c>
    </row>
    <row r="635" spans="1:19">
      <c r="A635" s="222">
        <f t="shared" si="25"/>
        <v>632</v>
      </c>
      <c r="B635" s="222">
        <f>Sheet1!$B$2</f>
        <v>123</v>
      </c>
      <c r="C635" s="222">
        <v>2</v>
      </c>
      <c r="D635" s="268">
        <f t="shared" si="26"/>
        <v>2</v>
      </c>
      <c r="E635" s="268">
        <v>81</v>
      </c>
      <c r="F635" s="268">
        <v>90</v>
      </c>
      <c r="G635" s="268" t="s">
        <v>125</v>
      </c>
      <c r="H635" s="268">
        <v>1</v>
      </c>
      <c r="I635" s="268">
        <v>1</v>
      </c>
      <c r="J635" s="268">
        <v>500</v>
      </c>
      <c r="K635" s="268" t="s">
        <v>249</v>
      </c>
      <c r="L635" s="268"/>
      <c r="M635" s="268"/>
      <c r="N635" s="268"/>
      <c r="O635" s="268"/>
      <c r="P635" s="268"/>
      <c r="Q635" s="268" t="s">
        <v>378</v>
      </c>
    </row>
    <row r="636" spans="1:19">
      <c r="A636" s="222">
        <f t="shared" si="25"/>
        <v>633</v>
      </c>
      <c r="B636" s="222">
        <f>Sheet1!$B$2</f>
        <v>123</v>
      </c>
      <c r="C636" s="222">
        <v>2</v>
      </c>
      <c r="D636" s="268">
        <f t="shared" si="26"/>
        <v>2</v>
      </c>
      <c r="E636" s="268">
        <v>81</v>
      </c>
      <c r="F636" s="268">
        <v>90</v>
      </c>
      <c r="G636" s="268" t="s">
        <v>125</v>
      </c>
      <c r="H636" s="268">
        <v>2</v>
      </c>
      <c r="I636" s="268">
        <v>1</v>
      </c>
      <c r="J636" s="268">
        <v>400</v>
      </c>
      <c r="K636" s="268" t="s">
        <v>249</v>
      </c>
      <c r="L636" s="268"/>
      <c r="M636" s="268"/>
      <c r="N636" s="268"/>
      <c r="O636" s="268"/>
      <c r="P636" s="268"/>
      <c r="Q636" s="268" t="s">
        <v>379</v>
      </c>
    </row>
    <row r="637" spans="1:19">
      <c r="A637" s="222">
        <f t="shared" si="25"/>
        <v>634</v>
      </c>
      <c r="B637" s="222">
        <f>Sheet1!$B$2</f>
        <v>123</v>
      </c>
      <c r="C637" s="222">
        <v>2</v>
      </c>
      <c r="D637" s="268">
        <f t="shared" si="26"/>
        <v>2</v>
      </c>
      <c r="E637" s="268">
        <v>81</v>
      </c>
      <c r="F637" s="268">
        <v>90</v>
      </c>
      <c r="G637" s="268" t="s">
        <v>125</v>
      </c>
      <c r="H637" s="268">
        <v>3</v>
      </c>
      <c r="I637" s="268">
        <v>1</v>
      </c>
      <c r="J637" s="268">
        <v>300</v>
      </c>
      <c r="K637" s="268" t="s">
        <v>254</v>
      </c>
      <c r="L637" s="268"/>
      <c r="M637" s="268"/>
      <c r="N637" s="268"/>
      <c r="O637" s="268"/>
      <c r="P637" s="268"/>
      <c r="Q637" s="268" t="s">
        <v>380</v>
      </c>
      <c r="S637" s="192">
        <f>SUM(J628:J637)/100</f>
        <v>100.5</v>
      </c>
    </row>
    <row r="638" spans="1:19">
      <c r="A638" s="222">
        <f t="shared" si="25"/>
        <v>635</v>
      </c>
      <c r="B638" s="222">
        <f>Sheet1!$B$2</f>
        <v>123</v>
      </c>
      <c r="C638" s="222">
        <v>2</v>
      </c>
      <c r="D638" s="201">
        <f t="shared" si="26"/>
        <v>2</v>
      </c>
      <c r="E638" s="201">
        <v>91</v>
      </c>
      <c r="F638" s="201">
        <v>99</v>
      </c>
      <c r="G638" s="201" t="s">
        <v>125</v>
      </c>
      <c r="H638" s="201">
        <v>2001</v>
      </c>
      <c r="I638" s="201">
        <v>1</v>
      </c>
      <c r="J638" s="201">
        <v>0</v>
      </c>
      <c r="K638" s="201" t="s">
        <v>357</v>
      </c>
      <c r="L638" s="201"/>
      <c r="M638" s="201"/>
      <c r="N638" s="201"/>
      <c r="O638" s="201"/>
      <c r="P638" s="201"/>
      <c r="Q638" s="201" t="s">
        <v>53</v>
      </c>
    </row>
    <row r="639" spans="1:19">
      <c r="A639" s="222">
        <f t="shared" si="25"/>
        <v>636</v>
      </c>
      <c r="B639" s="222">
        <f>Sheet1!$B$2</f>
        <v>123</v>
      </c>
      <c r="C639" s="222">
        <v>2</v>
      </c>
      <c r="D639" s="201">
        <f t="shared" si="26"/>
        <v>2</v>
      </c>
      <c r="E639" s="201">
        <v>91</v>
      </c>
      <c r="F639" s="201">
        <v>99</v>
      </c>
      <c r="G639" s="201" t="s">
        <v>125</v>
      </c>
      <c r="H639" s="201">
        <v>2002</v>
      </c>
      <c r="I639" s="201">
        <v>1</v>
      </c>
      <c r="J639" s="201">
        <v>0</v>
      </c>
      <c r="K639" s="201" t="s">
        <v>254</v>
      </c>
      <c r="L639" s="201"/>
      <c r="M639" s="201"/>
      <c r="N639" s="201"/>
      <c r="O639" s="201"/>
      <c r="P639" s="201"/>
      <c r="Q639" s="201" t="s">
        <v>54</v>
      </c>
    </row>
    <row r="640" spans="1:19">
      <c r="A640" s="222">
        <f t="shared" si="25"/>
        <v>637</v>
      </c>
      <c r="B640" s="222">
        <f>Sheet1!$B$2</f>
        <v>123</v>
      </c>
      <c r="C640" s="222">
        <v>2</v>
      </c>
      <c r="D640" s="201">
        <f t="shared" si="26"/>
        <v>2</v>
      </c>
      <c r="E640" s="201">
        <v>91</v>
      </c>
      <c r="F640" s="201">
        <v>99</v>
      </c>
      <c r="G640" s="201" t="s">
        <v>125</v>
      </c>
      <c r="H640" s="201">
        <v>2003</v>
      </c>
      <c r="I640" s="201">
        <v>1</v>
      </c>
      <c r="J640" s="201">
        <v>2750</v>
      </c>
      <c r="K640" s="201" t="s">
        <v>250</v>
      </c>
      <c r="L640" s="201"/>
      <c r="M640" s="201"/>
      <c r="N640" s="201"/>
      <c r="O640" s="201"/>
      <c r="P640" s="201"/>
      <c r="Q640" s="201" t="s">
        <v>131</v>
      </c>
    </row>
    <row r="641" spans="1:19">
      <c r="A641" s="222">
        <f t="shared" si="25"/>
        <v>638</v>
      </c>
      <c r="B641" s="222">
        <f>Sheet1!$B$2</f>
        <v>123</v>
      </c>
      <c r="C641" s="222">
        <v>2</v>
      </c>
      <c r="D641" s="201">
        <f t="shared" si="26"/>
        <v>2</v>
      </c>
      <c r="E641" s="201">
        <v>91</v>
      </c>
      <c r="F641" s="201">
        <v>99</v>
      </c>
      <c r="G641" s="201" t="s">
        <v>125</v>
      </c>
      <c r="H641" s="201">
        <v>2004</v>
      </c>
      <c r="I641" s="201">
        <v>1</v>
      </c>
      <c r="J641" s="201">
        <v>3800</v>
      </c>
      <c r="K641" s="201" t="s">
        <v>360</v>
      </c>
      <c r="L641" s="201"/>
      <c r="M641" s="201"/>
      <c r="N641" s="201"/>
      <c r="O641" s="201"/>
      <c r="P641" s="201"/>
      <c r="Q641" s="201" t="s">
        <v>132</v>
      </c>
    </row>
    <row r="642" spans="1:19">
      <c r="A642" s="222">
        <f t="shared" si="25"/>
        <v>639</v>
      </c>
      <c r="B642" s="222">
        <f>Sheet1!$B$2</f>
        <v>123</v>
      </c>
      <c r="C642" s="222">
        <v>2</v>
      </c>
      <c r="D642" s="201">
        <f t="shared" si="26"/>
        <v>2</v>
      </c>
      <c r="E642" s="201">
        <v>91</v>
      </c>
      <c r="F642" s="201">
        <v>99</v>
      </c>
      <c r="G642" s="277" t="s">
        <v>395</v>
      </c>
      <c r="H642" s="277">
        <f>VLOOKUP(C642,キングボス!A:E,4,FALSE)</f>
        <v>14914011</v>
      </c>
      <c r="I642" s="201">
        <v>1</v>
      </c>
      <c r="J642" s="277">
        <f>VLOOKUP(H642,キングボス!D:AG,30,FALSE)</f>
        <v>500</v>
      </c>
      <c r="K642" s="201" t="s">
        <v>360</v>
      </c>
      <c r="L642" s="201"/>
      <c r="M642" s="201"/>
      <c r="N642" s="201" t="s">
        <v>43</v>
      </c>
      <c r="O642" s="201"/>
      <c r="P642" s="201"/>
      <c r="Q642" s="201" t="str">
        <f>VLOOKUP(H642,キングボス!D:I,3,FALSE)</f>
        <v>ﾊｱﾚｲ</v>
      </c>
    </row>
    <row r="643" spans="1:19">
      <c r="A643" s="222">
        <f t="shared" si="25"/>
        <v>640</v>
      </c>
      <c r="B643" s="222">
        <f>Sheet1!$B$2</f>
        <v>123</v>
      </c>
      <c r="C643" s="222">
        <v>2</v>
      </c>
      <c r="D643" s="201">
        <f t="shared" si="26"/>
        <v>2</v>
      </c>
      <c r="E643" s="201">
        <v>91</v>
      </c>
      <c r="F643" s="201">
        <v>99</v>
      </c>
      <c r="G643" s="201" t="s">
        <v>252</v>
      </c>
      <c r="H643" s="201">
        <v>1000</v>
      </c>
      <c r="I643" s="201">
        <v>1</v>
      </c>
      <c r="J643" s="201">
        <v>2200</v>
      </c>
      <c r="K643" s="201" t="s">
        <v>250</v>
      </c>
      <c r="L643" s="201"/>
      <c r="M643" s="201"/>
      <c r="N643" s="201"/>
      <c r="O643" s="201"/>
      <c r="P643" s="201"/>
      <c r="Q643" s="201" t="s">
        <v>126</v>
      </c>
    </row>
    <row r="644" spans="1:19">
      <c r="A644" s="222">
        <f t="shared" si="25"/>
        <v>641</v>
      </c>
      <c r="B644" s="222">
        <f>Sheet1!$B$2</f>
        <v>123</v>
      </c>
      <c r="C644" s="222">
        <v>2</v>
      </c>
      <c r="D644" s="201">
        <f t="shared" si="26"/>
        <v>2</v>
      </c>
      <c r="E644" s="201">
        <v>91</v>
      </c>
      <c r="F644" s="201">
        <v>99</v>
      </c>
      <c r="G644" s="201" t="s">
        <v>381</v>
      </c>
      <c r="H644" s="201">
        <v>207</v>
      </c>
      <c r="I644" s="201">
        <v>1</v>
      </c>
      <c r="J644" s="201">
        <v>0</v>
      </c>
      <c r="K644" s="201" t="s">
        <v>254</v>
      </c>
      <c r="L644" s="201"/>
      <c r="M644" s="201"/>
      <c r="N644" s="201"/>
      <c r="O644" s="201"/>
      <c r="P644" s="201"/>
      <c r="Q644" s="201" t="s">
        <v>377</v>
      </c>
    </row>
    <row r="645" spans="1:19">
      <c r="A645" s="222">
        <f t="shared" si="25"/>
        <v>642</v>
      </c>
      <c r="B645" s="222">
        <f>Sheet1!$B$2</f>
        <v>123</v>
      </c>
      <c r="C645" s="222">
        <v>2</v>
      </c>
      <c r="D645" s="201">
        <f t="shared" si="26"/>
        <v>2</v>
      </c>
      <c r="E645" s="201">
        <v>91</v>
      </c>
      <c r="F645" s="201">
        <v>99</v>
      </c>
      <c r="G645" s="201" t="s">
        <v>125</v>
      </c>
      <c r="H645" s="201">
        <v>1</v>
      </c>
      <c r="I645" s="201">
        <v>1</v>
      </c>
      <c r="J645" s="201">
        <v>0</v>
      </c>
      <c r="K645" s="201" t="s">
        <v>254</v>
      </c>
      <c r="L645" s="201"/>
      <c r="M645" s="201"/>
      <c r="N645" s="201"/>
      <c r="O645" s="201"/>
      <c r="P645" s="201"/>
      <c r="Q645" s="201" t="s">
        <v>378</v>
      </c>
    </row>
    <row r="646" spans="1:19">
      <c r="A646" s="222">
        <f t="shared" si="25"/>
        <v>643</v>
      </c>
      <c r="B646" s="222">
        <f>Sheet1!$B$2</f>
        <v>123</v>
      </c>
      <c r="C646" s="222">
        <v>2</v>
      </c>
      <c r="D646" s="201">
        <f t="shared" si="26"/>
        <v>2</v>
      </c>
      <c r="E646" s="201">
        <v>91</v>
      </c>
      <c r="F646" s="201">
        <v>99</v>
      </c>
      <c r="G646" s="201" t="s">
        <v>125</v>
      </c>
      <c r="H646" s="201">
        <v>2</v>
      </c>
      <c r="I646" s="201">
        <v>1</v>
      </c>
      <c r="J646" s="201">
        <v>450</v>
      </c>
      <c r="K646" s="201" t="s">
        <v>249</v>
      </c>
      <c r="L646" s="201"/>
      <c r="M646" s="201"/>
      <c r="N646" s="201"/>
      <c r="O646" s="201"/>
      <c r="P646" s="201"/>
      <c r="Q646" s="201" t="s">
        <v>379</v>
      </c>
    </row>
    <row r="647" spans="1:19">
      <c r="A647" s="222">
        <f t="shared" si="25"/>
        <v>644</v>
      </c>
      <c r="B647" s="222">
        <f>Sheet1!$B$2</f>
        <v>123</v>
      </c>
      <c r="C647" s="222">
        <v>2</v>
      </c>
      <c r="D647" s="201">
        <f t="shared" si="26"/>
        <v>2</v>
      </c>
      <c r="E647" s="201">
        <v>91</v>
      </c>
      <c r="F647" s="201">
        <v>99</v>
      </c>
      <c r="G647" s="201" t="s">
        <v>125</v>
      </c>
      <c r="H647" s="201">
        <v>3</v>
      </c>
      <c r="I647" s="201">
        <v>1</v>
      </c>
      <c r="J647" s="201">
        <v>350</v>
      </c>
      <c r="K647" s="201" t="s">
        <v>249</v>
      </c>
      <c r="L647" s="201"/>
      <c r="M647" s="201"/>
      <c r="N647" s="201"/>
      <c r="O647" s="201"/>
      <c r="P647" s="201"/>
      <c r="Q647" s="201" t="s">
        <v>380</v>
      </c>
      <c r="S647" s="192">
        <f>SUM(J638:J647)/100</f>
        <v>100.5</v>
      </c>
    </row>
    <row r="648" spans="1:19">
      <c r="A648" s="222">
        <f t="shared" si="25"/>
        <v>645</v>
      </c>
      <c r="B648" s="222">
        <f>Sheet1!$B$2</f>
        <v>123</v>
      </c>
      <c r="C648" s="222">
        <v>2</v>
      </c>
      <c r="D648" s="268">
        <f t="shared" si="26"/>
        <v>2</v>
      </c>
      <c r="E648" s="268">
        <v>100</v>
      </c>
      <c r="F648" s="268">
        <v>100</v>
      </c>
      <c r="G648" s="268" t="s">
        <v>125</v>
      </c>
      <c r="H648" s="268">
        <v>2001</v>
      </c>
      <c r="I648" s="268">
        <v>1</v>
      </c>
      <c r="J648" s="268">
        <v>0</v>
      </c>
      <c r="K648" s="268" t="s">
        <v>250</v>
      </c>
      <c r="L648" s="268"/>
      <c r="M648" s="268"/>
      <c r="N648" s="268"/>
      <c r="O648" s="268"/>
      <c r="P648" s="268"/>
      <c r="Q648" s="268" t="s">
        <v>53</v>
      </c>
    </row>
    <row r="649" spans="1:19">
      <c r="A649" s="222">
        <f t="shared" si="25"/>
        <v>646</v>
      </c>
      <c r="B649" s="222">
        <f>Sheet1!$B$2</f>
        <v>123</v>
      </c>
      <c r="C649" s="222">
        <v>2</v>
      </c>
      <c r="D649" s="268">
        <f t="shared" si="26"/>
        <v>2</v>
      </c>
      <c r="E649" s="268">
        <v>100</v>
      </c>
      <c r="F649" s="268">
        <v>100</v>
      </c>
      <c r="G649" s="268" t="s">
        <v>125</v>
      </c>
      <c r="H649" s="268">
        <v>2002</v>
      </c>
      <c r="I649" s="268">
        <v>1</v>
      </c>
      <c r="J649" s="268">
        <v>0</v>
      </c>
      <c r="K649" s="268" t="s">
        <v>259</v>
      </c>
      <c r="L649" s="268"/>
      <c r="M649" s="268"/>
      <c r="N649" s="268"/>
      <c r="O649" s="268"/>
      <c r="P649" s="268"/>
      <c r="Q649" s="268" t="s">
        <v>54</v>
      </c>
    </row>
    <row r="650" spans="1:19">
      <c r="A650" s="222">
        <f t="shared" si="25"/>
        <v>647</v>
      </c>
      <c r="B650" s="222">
        <f>Sheet1!$B$2</f>
        <v>123</v>
      </c>
      <c r="C650" s="222">
        <v>2</v>
      </c>
      <c r="D650" s="268">
        <f t="shared" si="26"/>
        <v>2</v>
      </c>
      <c r="E650" s="268">
        <v>100</v>
      </c>
      <c r="F650" s="268">
        <v>100</v>
      </c>
      <c r="G650" s="268" t="s">
        <v>125</v>
      </c>
      <c r="H650" s="268">
        <v>2003</v>
      </c>
      <c r="I650" s="268">
        <v>1</v>
      </c>
      <c r="J650" s="268">
        <v>3050</v>
      </c>
      <c r="K650" s="268" t="s">
        <v>254</v>
      </c>
      <c r="L650" s="268"/>
      <c r="M650" s="268"/>
      <c r="N650" s="268"/>
      <c r="O650" s="268"/>
      <c r="P650" s="268"/>
      <c r="Q650" s="268" t="s">
        <v>131</v>
      </c>
    </row>
    <row r="651" spans="1:19">
      <c r="A651" s="222">
        <f t="shared" si="25"/>
        <v>648</v>
      </c>
      <c r="B651" s="222">
        <f>Sheet1!$B$2</f>
        <v>123</v>
      </c>
      <c r="C651" s="222">
        <v>2</v>
      </c>
      <c r="D651" s="268">
        <f t="shared" si="26"/>
        <v>2</v>
      </c>
      <c r="E651" s="268">
        <v>100</v>
      </c>
      <c r="F651" s="268">
        <v>100</v>
      </c>
      <c r="G651" s="268" t="s">
        <v>125</v>
      </c>
      <c r="H651" s="268">
        <v>2004</v>
      </c>
      <c r="I651" s="268">
        <v>1</v>
      </c>
      <c r="J651" s="268">
        <v>4500</v>
      </c>
      <c r="K651" s="268" t="s">
        <v>360</v>
      </c>
      <c r="L651" s="268"/>
      <c r="M651" s="268"/>
      <c r="N651" s="268"/>
      <c r="O651" s="268"/>
      <c r="P651" s="268"/>
      <c r="Q651" s="268" t="s">
        <v>132</v>
      </c>
    </row>
    <row r="652" spans="1:19">
      <c r="A652" s="222">
        <f t="shared" si="25"/>
        <v>649</v>
      </c>
      <c r="B652" s="222">
        <f>Sheet1!$B$2</f>
        <v>123</v>
      </c>
      <c r="C652" s="222">
        <v>2</v>
      </c>
      <c r="D652" s="268">
        <f t="shared" si="26"/>
        <v>2</v>
      </c>
      <c r="E652" s="268">
        <v>100</v>
      </c>
      <c r="F652" s="268">
        <v>100</v>
      </c>
      <c r="G652" s="277" t="s">
        <v>395</v>
      </c>
      <c r="H652" s="277">
        <f>VLOOKUP(C652,キングボス!A:E,4,FALSE)</f>
        <v>14914011</v>
      </c>
      <c r="I652" s="268">
        <v>1</v>
      </c>
      <c r="J652" s="277">
        <f>VLOOKUP(H652,キングボス!D:AG,30,FALSE)</f>
        <v>500</v>
      </c>
      <c r="K652" s="268" t="s">
        <v>250</v>
      </c>
      <c r="L652" s="268"/>
      <c r="M652" s="268"/>
      <c r="N652" s="268" t="s">
        <v>43</v>
      </c>
      <c r="O652" s="268"/>
      <c r="P652" s="268"/>
      <c r="Q652" s="268" t="str">
        <f>VLOOKUP(H652,キングボス!D:I,3,FALSE)</f>
        <v>ﾊｱﾚｲ</v>
      </c>
    </row>
    <row r="653" spans="1:19">
      <c r="A653" s="222">
        <f t="shared" si="25"/>
        <v>650</v>
      </c>
      <c r="B653" s="222">
        <f>Sheet1!$B$2</f>
        <v>123</v>
      </c>
      <c r="C653" s="222">
        <v>2</v>
      </c>
      <c r="D653" s="268">
        <f t="shared" si="26"/>
        <v>2</v>
      </c>
      <c r="E653" s="268">
        <v>100</v>
      </c>
      <c r="F653" s="268">
        <v>100</v>
      </c>
      <c r="G653" s="268" t="s">
        <v>458</v>
      </c>
      <c r="H653" s="268">
        <v>1000</v>
      </c>
      <c r="I653" s="268">
        <v>1</v>
      </c>
      <c r="J653" s="268">
        <v>1000</v>
      </c>
      <c r="K653" s="268" t="s">
        <v>250</v>
      </c>
      <c r="L653" s="268"/>
      <c r="M653" s="268"/>
      <c r="N653" s="268"/>
      <c r="O653" s="268"/>
      <c r="P653" s="268"/>
      <c r="Q653" s="268" t="s">
        <v>126</v>
      </c>
    </row>
    <row r="654" spans="1:19">
      <c r="A654" s="222">
        <f t="shared" si="25"/>
        <v>651</v>
      </c>
      <c r="B654" s="222">
        <f>Sheet1!$B$2</f>
        <v>123</v>
      </c>
      <c r="C654" s="222">
        <v>2</v>
      </c>
      <c r="D654" s="268">
        <f t="shared" si="26"/>
        <v>2</v>
      </c>
      <c r="E654" s="268">
        <v>100</v>
      </c>
      <c r="F654" s="268">
        <v>100</v>
      </c>
      <c r="G654" s="268" t="s">
        <v>459</v>
      </c>
      <c r="H654" s="268">
        <v>207</v>
      </c>
      <c r="I654" s="268">
        <v>1</v>
      </c>
      <c r="J654" s="268">
        <v>100</v>
      </c>
      <c r="K654" s="268" t="s">
        <v>457</v>
      </c>
      <c r="L654" s="268"/>
      <c r="M654" s="268"/>
      <c r="N654" s="268"/>
      <c r="O654" s="268"/>
      <c r="P654" s="268"/>
      <c r="Q654" s="268" t="s">
        <v>377</v>
      </c>
    </row>
    <row r="655" spans="1:19">
      <c r="A655" s="222">
        <f t="shared" si="25"/>
        <v>652</v>
      </c>
      <c r="B655" s="222">
        <f>Sheet1!$B$2</f>
        <v>123</v>
      </c>
      <c r="C655" s="222">
        <v>2</v>
      </c>
      <c r="D655" s="268">
        <f t="shared" si="26"/>
        <v>2</v>
      </c>
      <c r="E655" s="268">
        <v>100</v>
      </c>
      <c r="F655" s="268">
        <v>100</v>
      </c>
      <c r="G655" s="268" t="s">
        <v>125</v>
      </c>
      <c r="H655" s="268">
        <v>1</v>
      </c>
      <c r="I655" s="268">
        <v>1</v>
      </c>
      <c r="J655" s="268">
        <v>0</v>
      </c>
      <c r="K655" s="268" t="s">
        <v>249</v>
      </c>
      <c r="L655" s="268"/>
      <c r="M655" s="268"/>
      <c r="N655" s="268"/>
      <c r="O655" s="268"/>
      <c r="P655" s="268"/>
      <c r="Q655" s="268" t="s">
        <v>378</v>
      </c>
    </row>
    <row r="656" spans="1:19">
      <c r="A656" s="222">
        <f t="shared" ref="A656:A719" si="27">ROW()-3</f>
        <v>653</v>
      </c>
      <c r="B656" s="222">
        <f>Sheet1!$B$2</f>
        <v>123</v>
      </c>
      <c r="C656" s="222">
        <v>2</v>
      </c>
      <c r="D656" s="268">
        <f t="shared" si="26"/>
        <v>2</v>
      </c>
      <c r="E656" s="268">
        <v>100</v>
      </c>
      <c r="F656" s="268">
        <v>100</v>
      </c>
      <c r="G656" s="268" t="s">
        <v>125</v>
      </c>
      <c r="H656" s="268">
        <v>2</v>
      </c>
      <c r="I656" s="268">
        <v>1</v>
      </c>
      <c r="J656" s="268">
        <v>500</v>
      </c>
      <c r="K656" s="268" t="s">
        <v>249</v>
      </c>
      <c r="L656" s="268"/>
      <c r="M656" s="268"/>
      <c r="N656" s="268"/>
      <c r="O656" s="268"/>
      <c r="P656" s="268"/>
      <c r="Q656" s="268" t="s">
        <v>379</v>
      </c>
    </row>
    <row r="657" spans="1:19">
      <c r="A657" s="222">
        <f t="shared" si="27"/>
        <v>654</v>
      </c>
      <c r="B657" s="222">
        <f>Sheet1!$B$2</f>
        <v>123</v>
      </c>
      <c r="C657" s="222">
        <v>2</v>
      </c>
      <c r="D657" s="268">
        <f t="shared" si="26"/>
        <v>2</v>
      </c>
      <c r="E657" s="268">
        <v>100</v>
      </c>
      <c r="F657" s="268">
        <v>100</v>
      </c>
      <c r="G657" s="268" t="s">
        <v>125</v>
      </c>
      <c r="H657" s="268">
        <v>3</v>
      </c>
      <c r="I657" s="268">
        <v>1</v>
      </c>
      <c r="J657" s="268">
        <v>400</v>
      </c>
      <c r="K657" s="268" t="s">
        <v>259</v>
      </c>
      <c r="L657" s="268"/>
      <c r="M657" s="268"/>
      <c r="N657" s="268"/>
      <c r="O657" s="268"/>
      <c r="P657" s="268"/>
      <c r="Q657" s="268" t="s">
        <v>380</v>
      </c>
      <c r="S657" s="192">
        <f>SUM(J648:J657)/100</f>
        <v>100.5</v>
      </c>
    </row>
    <row r="658" spans="1:19">
      <c r="A658" s="272">
        <f t="shared" si="27"/>
        <v>655</v>
      </c>
      <c r="B658" s="272">
        <f>Sheet1!$B$2</f>
        <v>123</v>
      </c>
      <c r="C658" s="272">
        <v>3</v>
      </c>
      <c r="D658" s="272">
        <f t="shared" si="26"/>
        <v>3</v>
      </c>
      <c r="E658" s="272">
        <v>1</v>
      </c>
      <c r="F658" s="272">
        <v>10</v>
      </c>
      <c r="G658" s="272" t="s">
        <v>125</v>
      </c>
      <c r="H658" s="272">
        <v>2001</v>
      </c>
      <c r="I658" s="272">
        <v>1</v>
      </c>
      <c r="J658" s="272">
        <v>1800</v>
      </c>
      <c r="K658" s="272" t="s">
        <v>358</v>
      </c>
      <c r="L658" s="272"/>
      <c r="M658" s="272"/>
      <c r="N658" s="272"/>
      <c r="O658" s="272"/>
      <c r="P658" s="272"/>
      <c r="Q658" s="272" t="s">
        <v>53</v>
      </c>
    </row>
    <row r="659" spans="1:19">
      <c r="A659" s="272">
        <f t="shared" si="27"/>
        <v>656</v>
      </c>
      <c r="B659" s="272">
        <f>Sheet1!$B$2</f>
        <v>123</v>
      </c>
      <c r="C659" s="272">
        <v>3</v>
      </c>
      <c r="D659" s="268">
        <f t="shared" si="26"/>
        <v>3</v>
      </c>
      <c r="E659" s="268">
        <v>1</v>
      </c>
      <c r="F659" s="268">
        <v>10</v>
      </c>
      <c r="G659" s="268" t="s">
        <v>125</v>
      </c>
      <c r="H659" s="268">
        <v>2002</v>
      </c>
      <c r="I659" s="268">
        <v>1</v>
      </c>
      <c r="J659" s="268">
        <v>900</v>
      </c>
      <c r="K659" s="268" t="s">
        <v>357</v>
      </c>
      <c r="L659" s="268"/>
      <c r="M659" s="268"/>
      <c r="N659" s="268"/>
      <c r="O659" s="268"/>
      <c r="P659" s="268"/>
      <c r="Q659" s="268" t="s">
        <v>54</v>
      </c>
    </row>
    <row r="660" spans="1:19">
      <c r="A660" s="272">
        <f t="shared" si="27"/>
        <v>657</v>
      </c>
      <c r="B660" s="272">
        <f>Sheet1!$B$2</f>
        <v>123</v>
      </c>
      <c r="C660" s="272">
        <v>3</v>
      </c>
      <c r="D660" s="268">
        <f t="shared" si="26"/>
        <v>3</v>
      </c>
      <c r="E660" s="268">
        <v>1</v>
      </c>
      <c r="F660" s="268">
        <v>10</v>
      </c>
      <c r="G660" s="268" t="s">
        <v>125</v>
      </c>
      <c r="H660" s="268">
        <v>2003</v>
      </c>
      <c r="I660" s="268">
        <v>1</v>
      </c>
      <c r="J660" s="268">
        <v>0</v>
      </c>
      <c r="K660" s="268" t="s">
        <v>357</v>
      </c>
      <c r="L660" s="268"/>
      <c r="M660" s="268"/>
      <c r="N660" s="268"/>
      <c r="O660" s="268"/>
      <c r="P660" s="268"/>
      <c r="Q660" s="268" t="s">
        <v>131</v>
      </c>
    </row>
    <row r="661" spans="1:19">
      <c r="A661" s="272">
        <f t="shared" si="27"/>
        <v>658</v>
      </c>
      <c r="B661" s="272">
        <f>Sheet1!$B$2</f>
        <v>123</v>
      </c>
      <c r="C661" s="272">
        <v>3</v>
      </c>
      <c r="D661" s="268">
        <f t="shared" si="26"/>
        <v>3</v>
      </c>
      <c r="E661" s="268">
        <v>1</v>
      </c>
      <c r="F661" s="268">
        <v>10</v>
      </c>
      <c r="G661" s="268" t="s">
        <v>125</v>
      </c>
      <c r="H661" s="268">
        <v>2004</v>
      </c>
      <c r="I661" s="268">
        <v>1</v>
      </c>
      <c r="J661" s="268">
        <v>0</v>
      </c>
      <c r="K661" s="268" t="s">
        <v>357</v>
      </c>
      <c r="L661" s="268"/>
      <c r="M661" s="268"/>
      <c r="N661" s="268"/>
      <c r="O661" s="268"/>
      <c r="P661" s="268"/>
      <c r="Q661" s="268" t="s">
        <v>132</v>
      </c>
    </row>
    <row r="662" spans="1:19">
      <c r="A662" s="272">
        <f t="shared" si="27"/>
        <v>659</v>
      </c>
      <c r="B662" s="272">
        <f>Sheet1!$B$2</f>
        <v>123</v>
      </c>
      <c r="C662" s="272">
        <v>3</v>
      </c>
      <c r="D662" s="268">
        <f t="shared" si="26"/>
        <v>3</v>
      </c>
      <c r="E662" s="268">
        <v>1</v>
      </c>
      <c r="F662" s="268">
        <v>10</v>
      </c>
      <c r="G662" s="277" t="s">
        <v>460</v>
      </c>
      <c r="H662" s="277">
        <f>VLOOKUP(C662,キングボス!A:E,4,FALSE)</f>
        <v>14952011</v>
      </c>
      <c r="I662" s="268">
        <v>1</v>
      </c>
      <c r="J662" s="277">
        <f>VLOOKUP(H662,キングボス!D:AG,30,FALSE)</f>
        <v>500</v>
      </c>
      <c r="K662" s="268" t="s">
        <v>357</v>
      </c>
      <c r="L662" s="268"/>
      <c r="M662" s="268"/>
      <c r="N662" s="268" t="s">
        <v>357</v>
      </c>
      <c r="O662" s="268"/>
      <c r="P662" s="201"/>
      <c r="Q662" s="268" t="str">
        <f>VLOOKUP(H662,キングボス!D:I,3,FALSE)</f>
        <v>ﾌﾙｰｴ</v>
      </c>
    </row>
    <row r="663" spans="1:19">
      <c r="A663" s="272">
        <f t="shared" si="27"/>
        <v>660</v>
      </c>
      <c r="B663" s="272">
        <f>Sheet1!$B$2</f>
        <v>123</v>
      </c>
      <c r="C663" s="272">
        <v>3</v>
      </c>
      <c r="D663" s="268">
        <f t="shared" si="26"/>
        <v>3</v>
      </c>
      <c r="E663" s="268">
        <v>1</v>
      </c>
      <c r="F663" s="268">
        <v>10</v>
      </c>
      <c r="G663" s="268" t="s">
        <v>216</v>
      </c>
      <c r="H663" s="268">
        <v>500</v>
      </c>
      <c r="I663" s="268">
        <v>1</v>
      </c>
      <c r="J663" s="268">
        <v>7000</v>
      </c>
      <c r="K663" s="268" t="s">
        <v>461</v>
      </c>
      <c r="L663" s="268"/>
      <c r="M663" s="268"/>
      <c r="N663" s="268"/>
      <c r="O663" s="268"/>
      <c r="P663" s="268"/>
      <c r="Q663" s="268" t="s">
        <v>126</v>
      </c>
    </row>
    <row r="664" spans="1:19">
      <c r="A664" s="272">
        <f t="shared" si="27"/>
        <v>661</v>
      </c>
      <c r="B664" s="272">
        <f>Sheet1!$B$2</f>
        <v>123</v>
      </c>
      <c r="C664" s="272">
        <v>3</v>
      </c>
      <c r="D664" s="268">
        <f t="shared" si="26"/>
        <v>3</v>
      </c>
      <c r="E664" s="268">
        <v>1</v>
      </c>
      <c r="F664" s="268">
        <v>10</v>
      </c>
      <c r="G664" s="268" t="s">
        <v>462</v>
      </c>
      <c r="H664" s="268">
        <v>207</v>
      </c>
      <c r="I664" s="268">
        <v>1</v>
      </c>
      <c r="J664" s="268">
        <v>0</v>
      </c>
      <c r="K664" s="268" t="s">
        <v>357</v>
      </c>
      <c r="L664" s="268"/>
      <c r="M664" s="268"/>
      <c r="N664" s="268"/>
      <c r="O664" s="268"/>
      <c r="P664" s="268"/>
      <c r="Q664" s="268" t="s">
        <v>377</v>
      </c>
    </row>
    <row r="665" spans="1:19">
      <c r="A665" s="272">
        <f t="shared" si="27"/>
        <v>662</v>
      </c>
      <c r="B665" s="272">
        <f>Sheet1!$B$2</f>
        <v>123</v>
      </c>
      <c r="C665" s="272">
        <v>3</v>
      </c>
      <c r="D665" s="268">
        <f t="shared" si="26"/>
        <v>3</v>
      </c>
      <c r="E665" s="268">
        <v>1</v>
      </c>
      <c r="F665" s="268">
        <v>10</v>
      </c>
      <c r="G665" s="268" t="s">
        <v>125</v>
      </c>
      <c r="H665" s="268">
        <v>1</v>
      </c>
      <c r="I665" s="268">
        <v>1</v>
      </c>
      <c r="J665" s="268">
        <v>0</v>
      </c>
      <c r="K665" s="268" t="s">
        <v>249</v>
      </c>
      <c r="L665" s="268"/>
      <c r="M665" s="268"/>
      <c r="N665" s="268"/>
      <c r="O665" s="268"/>
      <c r="P665" s="268"/>
      <c r="Q665" s="268" t="s">
        <v>378</v>
      </c>
    </row>
    <row r="666" spans="1:19">
      <c r="A666" s="272">
        <f t="shared" si="27"/>
        <v>663</v>
      </c>
      <c r="B666" s="272">
        <f>Sheet1!$B$2</f>
        <v>123</v>
      </c>
      <c r="C666" s="272">
        <v>3</v>
      </c>
      <c r="D666" s="268">
        <f t="shared" si="26"/>
        <v>3</v>
      </c>
      <c r="E666" s="268">
        <v>1</v>
      </c>
      <c r="F666" s="268">
        <v>10</v>
      </c>
      <c r="G666" s="268" t="s">
        <v>125</v>
      </c>
      <c r="H666" s="268">
        <v>2</v>
      </c>
      <c r="I666" s="268">
        <v>1</v>
      </c>
      <c r="J666" s="268">
        <v>0</v>
      </c>
      <c r="K666" s="268" t="s">
        <v>249</v>
      </c>
      <c r="L666" s="268"/>
      <c r="M666" s="268"/>
      <c r="N666" s="268"/>
      <c r="O666" s="268"/>
      <c r="P666" s="268"/>
      <c r="Q666" s="268" t="s">
        <v>379</v>
      </c>
    </row>
    <row r="667" spans="1:19">
      <c r="A667" s="272">
        <f t="shared" si="27"/>
        <v>664</v>
      </c>
      <c r="B667" s="272">
        <f>Sheet1!$B$2</f>
        <v>123</v>
      </c>
      <c r="C667" s="272">
        <v>3</v>
      </c>
      <c r="D667" s="268">
        <f t="shared" ref="D667:D730" si="28">C667</f>
        <v>3</v>
      </c>
      <c r="E667" s="268">
        <v>1</v>
      </c>
      <c r="F667" s="268">
        <v>10</v>
      </c>
      <c r="G667" s="268" t="s">
        <v>125</v>
      </c>
      <c r="H667" s="268">
        <v>3</v>
      </c>
      <c r="I667" s="268">
        <v>1</v>
      </c>
      <c r="J667" s="268">
        <v>0</v>
      </c>
      <c r="K667" s="268" t="s">
        <v>249</v>
      </c>
      <c r="L667" s="268"/>
      <c r="M667" s="268"/>
      <c r="N667" s="268"/>
      <c r="O667" s="268"/>
      <c r="P667" s="268"/>
      <c r="Q667" s="268" t="s">
        <v>380</v>
      </c>
      <c r="S667" s="192">
        <f>SUM(J658:J667)/100</f>
        <v>102</v>
      </c>
    </row>
    <row r="668" spans="1:19">
      <c r="A668" s="272">
        <f t="shared" si="27"/>
        <v>665</v>
      </c>
      <c r="B668" s="272">
        <f>Sheet1!$B$2</f>
        <v>123</v>
      </c>
      <c r="C668" s="272">
        <v>3</v>
      </c>
      <c r="D668" s="201">
        <f t="shared" si="28"/>
        <v>3</v>
      </c>
      <c r="E668" s="201">
        <v>11</v>
      </c>
      <c r="F668" s="201">
        <v>20</v>
      </c>
      <c r="G668" s="201" t="s">
        <v>125</v>
      </c>
      <c r="H668" s="201">
        <v>2001</v>
      </c>
      <c r="I668" s="201">
        <v>1</v>
      </c>
      <c r="J668" s="201">
        <v>1300</v>
      </c>
      <c r="K668" s="201" t="s">
        <v>249</v>
      </c>
      <c r="L668" s="201"/>
      <c r="M668" s="201"/>
      <c r="N668" s="201"/>
      <c r="O668" s="201"/>
      <c r="P668" s="201"/>
      <c r="Q668" s="201" t="s">
        <v>53</v>
      </c>
    </row>
    <row r="669" spans="1:19">
      <c r="A669" s="272">
        <f t="shared" si="27"/>
        <v>666</v>
      </c>
      <c r="B669" s="272">
        <f>Sheet1!$B$2</f>
        <v>123</v>
      </c>
      <c r="C669" s="272">
        <v>3</v>
      </c>
      <c r="D669" s="201">
        <f t="shared" si="28"/>
        <v>3</v>
      </c>
      <c r="E669" s="201">
        <v>11</v>
      </c>
      <c r="F669" s="201">
        <v>20</v>
      </c>
      <c r="G669" s="201" t="s">
        <v>125</v>
      </c>
      <c r="H669" s="201">
        <v>2002</v>
      </c>
      <c r="I669" s="201">
        <v>1</v>
      </c>
      <c r="J669" s="201">
        <v>1400</v>
      </c>
      <c r="K669" s="201" t="s">
        <v>250</v>
      </c>
      <c r="L669" s="201"/>
      <c r="M669" s="201"/>
      <c r="N669" s="201"/>
      <c r="O669" s="201"/>
      <c r="P669" s="201"/>
      <c r="Q669" s="201" t="s">
        <v>54</v>
      </c>
    </row>
    <row r="670" spans="1:19">
      <c r="A670" s="272">
        <f t="shared" si="27"/>
        <v>667</v>
      </c>
      <c r="B670" s="272">
        <f>Sheet1!$B$2</f>
        <v>123</v>
      </c>
      <c r="C670" s="272">
        <v>3</v>
      </c>
      <c r="D670" s="201">
        <f t="shared" si="28"/>
        <v>3</v>
      </c>
      <c r="E670" s="201">
        <v>11</v>
      </c>
      <c r="F670" s="201">
        <v>20</v>
      </c>
      <c r="G670" s="201" t="s">
        <v>125</v>
      </c>
      <c r="H670" s="201">
        <v>2003</v>
      </c>
      <c r="I670" s="201">
        <v>1</v>
      </c>
      <c r="J670" s="201">
        <v>0</v>
      </c>
      <c r="K670" s="201" t="s">
        <v>250</v>
      </c>
      <c r="L670" s="201"/>
      <c r="M670" s="201"/>
      <c r="N670" s="201"/>
      <c r="O670" s="201"/>
      <c r="P670" s="201"/>
      <c r="Q670" s="201" t="s">
        <v>131</v>
      </c>
    </row>
    <row r="671" spans="1:19">
      <c r="A671" s="272">
        <f t="shared" si="27"/>
        <v>668</v>
      </c>
      <c r="B671" s="272">
        <f>Sheet1!$B$2</f>
        <v>123</v>
      </c>
      <c r="C671" s="272">
        <v>3</v>
      </c>
      <c r="D671" s="201">
        <f t="shared" si="28"/>
        <v>3</v>
      </c>
      <c r="E671" s="201">
        <v>11</v>
      </c>
      <c r="F671" s="201">
        <v>20</v>
      </c>
      <c r="G671" s="201" t="s">
        <v>125</v>
      </c>
      <c r="H671" s="201">
        <v>2004</v>
      </c>
      <c r="I671" s="201">
        <v>1</v>
      </c>
      <c r="J671" s="201">
        <v>0</v>
      </c>
      <c r="K671" s="201" t="s">
        <v>382</v>
      </c>
      <c r="L671" s="201"/>
      <c r="M671" s="201"/>
      <c r="N671" s="201"/>
      <c r="O671" s="201"/>
      <c r="P671" s="201"/>
      <c r="Q671" s="201" t="s">
        <v>132</v>
      </c>
    </row>
    <row r="672" spans="1:19">
      <c r="A672" s="272">
        <f t="shared" si="27"/>
        <v>669</v>
      </c>
      <c r="B672" s="272">
        <f>Sheet1!$B$2</f>
        <v>123</v>
      </c>
      <c r="C672" s="272">
        <v>3</v>
      </c>
      <c r="D672" s="201">
        <f t="shared" si="28"/>
        <v>3</v>
      </c>
      <c r="E672" s="201">
        <v>11</v>
      </c>
      <c r="F672" s="201">
        <v>20</v>
      </c>
      <c r="G672" s="277" t="s">
        <v>403</v>
      </c>
      <c r="H672" s="277">
        <f>VLOOKUP(C672,キングボス!A:E,4,FALSE)</f>
        <v>14952011</v>
      </c>
      <c r="I672" s="201">
        <v>1</v>
      </c>
      <c r="J672" s="277">
        <f>VLOOKUP(H672,キングボス!D:AG,30,FALSE)</f>
        <v>500</v>
      </c>
      <c r="K672" s="201" t="s">
        <v>250</v>
      </c>
      <c r="L672" s="201"/>
      <c r="M672" s="201"/>
      <c r="N672" s="201" t="s">
        <v>43</v>
      </c>
      <c r="O672" s="201"/>
      <c r="P672" s="201"/>
      <c r="Q672" s="268" t="str">
        <f>VLOOKUP(H672,キングボス!D:I,3,FALSE)</f>
        <v>ﾌﾙｰｴ</v>
      </c>
    </row>
    <row r="673" spans="1:19">
      <c r="A673" s="272">
        <f t="shared" si="27"/>
        <v>670</v>
      </c>
      <c r="B673" s="272">
        <f>Sheet1!$B$2</f>
        <v>123</v>
      </c>
      <c r="C673" s="272">
        <v>3</v>
      </c>
      <c r="D673" s="201">
        <f t="shared" si="28"/>
        <v>3</v>
      </c>
      <c r="E673" s="201">
        <v>11</v>
      </c>
      <c r="F673" s="201">
        <v>20</v>
      </c>
      <c r="G673" s="201" t="s">
        <v>252</v>
      </c>
      <c r="H673" s="201">
        <v>500</v>
      </c>
      <c r="I673" s="201">
        <v>1</v>
      </c>
      <c r="J673" s="201">
        <v>7000</v>
      </c>
      <c r="K673" s="201" t="s">
        <v>250</v>
      </c>
      <c r="L673" s="201"/>
      <c r="M673" s="201"/>
      <c r="N673" s="201"/>
      <c r="O673" s="201"/>
      <c r="P673" s="201"/>
      <c r="Q673" s="201" t="s">
        <v>126</v>
      </c>
    </row>
    <row r="674" spans="1:19">
      <c r="A674" s="272">
        <f t="shared" si="27"/>
        <v>671</v>
      </c>
      <c r="B674" s="272">
        <f>Sheet1!$B$2</f>
        <v>123</v>
      </c>
      <c r="C674" s="272">
        <v>3</v>
      </c>
      <c r="D674" s="201">
        <f t="shared" si="28"/>
        <v>3</v>
      </c>
      <c r="E674" s="201">
        <v>11</v>
      </c>
      <c r="F674" s="201">
        <v>20</v>
      </c>
      <c r="G674" s="201" t="s">
        <v>381</v>
      </c>
      <c r="H674" s="201">
        <v>207</v>
      </c>
      <c r="I674" s="201">
        <v>1</v>
      </c>
      <c r="J674" s="201">
        <v>0</v>
      </c>
      <c r="K674" s="201" t="s">
        <v>457</v>
      </c>
      <c r="L674" s="201"/>
      <c r="M674" s="201"/>
      <c r="N674" s="201"/>
      <c r="O674" s="201"/>
      <c r="P674" s="201"/>
      <c r="Q674" s="201" t="s">
        <v>377</v>
      </c>
    </row>
    <row r="675" spans="1:19">
      <c r="A675" s="272">
        <f t="shared" si="27"/>
        <v>672</v>
      </c>
      <c r="B675" s="272">
        <f>Sheet1!$B$2</f>
        <v>123</v>
      </c>
      <c r="C675" s="272">
        <v>3</v>
      </c>
      <c r="D675" s="201">
        <f t="shared" si="28"/>
        <v>3</v>
      </c>
      <c r="E675" s="201">
        <v>11</v>
      </c>
      <c r="F675" s="201">
        <v>20</v>
      </c>
      <c r="G675" s="201" t="s">
        <v>125</v>
      </c>
      <c r="H675" s="201">
        <v>1</v>
      </c>
      <c r="I675" s="201">
        <v>1</v>
      </c>
      <c r="J675" s="201">
        <v>0</v>
      </c>
      <c r="K675" s="201" t="s">
        <v>457</v>
      </c>
      <c r="L675" s="201"/>
      <c r="M675" s="201"/>
      <c r="N675" s="201"/>
      <c r="O675" s="201"/>
      <c r="P675" s="201"/>
      <c r="Q675" s="201" t="s">
        <v>378</v>
      </c>
    </row>
    <row r="676" spans="1:19">
      <c r="A676" s="272">
        <f t="shared" si="27"/>
        <v>673</v>
      </c>
      <c r="B676" s="272">
        <f>Sheet1!$B$2</f>
        <v>123</v>
      </c>
      <c r="C676" s="272">
        <v>3</v>
      </c>
      <c r="D676" s="201">
        <f t="shared" si="28"/>
        <v>3</v>
      </c>
      <c r="E676" s="201">
        <v>11</v>
      </c>
      <c r="F676" s="201">
        <v>20</v>
      </c>
      <c r="G676" s="201" t="s">
        <v>125</v>
      </c>
      <c r="H676" s="201">
        <v>2</v>
      </c>
      <c r="I676" s="201">
        <v>1</v>
      </c>
      <c r="J676" s="201">
        <v>0</v>
      </c>
      <c r="K676" s="201" t="s">
        <v>249</v>
      </c>
      <c r="L676" s="201"/>
      <c r="M676" s="201"/>
      <c r="N676" s="201"/>
      <c r="O676" s="201"/>
      <c r="P676" s="201"/>
      <c r="Q676" s="201" t="s">
        <v>379</v>
      </c>
    </row>
    <row r="677" spans="1:19">
      <c r="A677" s="272">
        <f t="shared" si="27"/>
        <v>674</v>
      </c>
      <c r="B677" s="272">
        <f>Sheet1!$B$2</f>
        <v>123</v>
      </c>
      <c r="C677" s="272">
        <v>3</v>
      </c>
      <c r="D677" s="201">
        <f t="shared" si="28"/>
        <v>3</v>
      </c>
      <c r="E677" s="201">
        <v>11</v>
      </c>
      <c r="F677" s="201">
        <v>20</v>
      </c>
      <c r="G677" s="201" t="s">
        <v>125</v>
      </c>
      <c r="H677" s="201">
        <v>3</v>
      </c>
      <c r="I677" s="201">
        <v>1</v>
      </c>
      <c r="J677" s="201">
        <v>0</v>
      </c>
      <c r="K677" s="201" t="s">
        <v>249</v>
      </c>
      <c r="L677" s="201"/>
      <c r="M677" s="201"/>
      <c r="N677" s="201"/>
      <c r="O677" s="201"/>
      <c r="P677" s="201"/>
      <c r="Q677" s="201" t="s">
        <v>380</v>
      </c>
      <c r="S677" s="192">
        <f>SUM(J668:J677)/100</f>
        <v>102</v>
      </c>
    </row>
    <row r="678" spans="1:19">
      <c r="A678" s="272">
        <f t="shared" si="27"/>
        <v>675</v>
      </c>
      <c r="B678" s="272">
        <f>Sheet1!$B$2</f>
        <v>123</v>
      </c>
      <c r="C678" s="272">
        <v>3</v>
      </c>
      <c r="D678" s="268">
        <f t="shared" si="28"/>
        <v>3</v>
      </c>
      <c r="E678" s="268">
        <v>21</v>
      </c>
      <c r="F678" s="268">
        <v>30</v>
      </c>
      <c r="G678" s="268" t="s">
        <v>125</v>
      </c>
      <c r="H678" s="268">
        <v>2001</v>
      </c>
      <c r="I678" s="268">
        <v>1</v>
      </c>
      <c r="J678" s="268">
        <v>600</v>
      </c>
      <c r="K678" s="268" t="s">
        <v>382</v>
      </c>
      <c r="L678" s="268"/>
      <c r="M678" s="268"/>
      <c r="N678" s="268"/>
      <c r="O678" s="268"/>
      <c r="P678" s="268"/>
      <c r="Q678" s="268" t="s">
        <v>53</v>
      </c>
    </row>
    <row r="679" spans="1:19">
      <c r="A679" s="272">
        <f t="shared" si="27"/>
        <v>676</v>
      </c>
      <c r="B679" s="272">
        <f>Sheet1!$B$2</f>
        <v>123</v>
      </c>
      <c r="C679" s="272">
        <v>3</v>
      </c>
      <c r="D679" s="268">
        <f t="shared" si="28"/>
        <v>3</v>
      </c>
      <c r="E679" s="268">
        <v>21</v>
      </c>
      <c r="F679" s="268">
        <v>30</v>
      </c>
      <c r="G679" s="268" t="s">
        <v>125</v>
      </c>
      <c r="H679" s="268">
        <v>2002</v>
      </c>
      <c r="I679" s="268">
        <v>1</v>
      </c>
      <c r="J679" s="268">
        <v>1700</v>
      </c>
      <c r="K679" s="268" t="s">
        <v>358</v>
      </c>
      <c r="L679" s="268"/>
      <c r="M679" s="268"/>
      <c r="N679" s="268"/>
      <c r="O679" s="268"/>
      <c r="P679" s="268"/>
      <c r="Q679" s="268" t="s">
        <v>54</v>
      </c>
    </row>
    <row r="680" spans="1:19">
      <c r="A680" s="272">
        <f t="shared" si="27"/>
        <v>677</v>
      </c>
      <c r="B680" s="272">
        <f>Sheet1!$B$2</f>
        <v>123</v>
      </c>
      <c r="C680" s="272">
        <v>3</v>
      </c>
      <c r="D680" s="268">
        <f t="shared" si="28"/>
        <v>3</v>
      </c>
      <c r="E680" s="268">
        <v>21</v>
      </c>
      <c r="F680" s="268">
        <v>30</v>
      </c>
      <c r="G680" s="268" t="s">
        <v>125</v>
      </c>
      <c r="H680" s="268">
        <v>2003</v>
      </c>
      <c r="I680" s="268">
        <v>1</v>
      </c>
      <c r="J680" s="268">
        <v>600</v>
      </c>
      <c r="K680" s="268" t="s">
        <v>360</v>
      </c>
      <c r="L680" s="268"/>
      <c r="M680" s="268"/>
      <c r="N680" s="268"/>
      <c r="O680" s="268"/>
      <c r="P680" s="268"/>
      <c r="Q680" s="268" t="s">
        <v>131</v>
      </c>
    </row>
    <row r="681" spans="1:19">
      <c r="A681" s="272">
        <f t="shared" si="27"/>
        <v>678</v>
      </c>
      <c r="B681" s="272">
        <f>Sheet1!$B$2</f>
        <v>123</v>
      </c>
      <c r="C681" s="272">
        <v>3</v>
      </c>
      <c r="D681" s="268">
        <f t="shared" si="28"/>
        <v>3</v>
      </c>
      <c r="E681" s="268">
        <v>21</v>
      </c>
      <c r="F681" s="268">
        <v>30</v>
      </c>
      <c r="G681" s="268" t="s">
        <v>125</v>
      </c>
      <c r="H681" s="268">
        <v>2004</v>
      </c>
      <c r="I681" s="268">
        <v>1</v>
      </c>
      <c r="J681" s="268">
        <v>0</v>
      </c>
      <c r="K681" s="268" t="s">
        <v>250</v>
      </c>
      <c r="L681" s="268"/>
      <c r="M681" s="268"/>
      <c r="N681" s="268"/>
      <c r="O681" s="268"/>
      <c r="P681" s="268"/>
      <c r="Q681" s="268" t="s">
        <v>132</v>
      </c>
    </row>
    <row r="682" spans="1:19">
      <c r="A682" s="272">
        <f t="shared" si="27"/>
        <v>679</v>
      </c>
      <c r="B682" s="272">
        <f>Sheet1!$B$2</f>
        <v>123</v>
      </c>
      <c r="C682" s="272">
        <v>3</v>
      </c>
      <c r="D682" s="268">
        <f t="shared" si="28"/>
        <v>3</v>
      </c>
      <c r="E682" s="268">
        <v>21</v>
      </c>
      <c r="F682" s="268">
        <v>30</v>
      </c>
      <c r="G682" s="277" t="s">
        <v>376</v>
      </c>
      <c r="H682" s="277">
        <f>VLOOKUP(C682,キングボス!A:E,4,FALSE)</f>
        <v>14952011</v>
      </c>
      <c r="I682" s="268">
        <v>1</v>
      </c>
      <c r="J682" s="277">
        <f>VLOOKUP(H682,キングボス!D:AG,30,FALSE)</f>
        <v>500</v>
      </c>
      <c r="K682" s="268" t="s">
        <v>463</v>
      </c>
      <c r="L682" s="268"/>
      <c r="M682" s="268"/>
      <c r="N682" s="268" t="s">
        <v>43</v>
      </c>
      <c r="O682" s="268"/>
      <c r="P682" s="201"/>
      <c r="Q682" s="268" t="str">
        <f>VLOOKUP(H682,キングボス!D:I,3,FALSE)</f>
        <v>ﾌﾙｰｴ</v>
      </c>
    </row>
    <row r="683" spans="1:19">
      <c r="A683" s="272">
        <f t="shared" si="27"/>
        <v>680</v>
      </c>
      <c r="B683" s="272">
        <f>Sheet1!$B$2</f>
        <v>123</v>
      </c>
      <c r="C683" s="272">
        <v>3</v>
      </c>
      <c r="D683" s="268">
        <f t="shared" si="28"/>
        <v>3</v>
      </c>
      <c r="E683" s="268">
        <v>21</v>
      </c>
      <c r="F683" s="268">
        <v>30</v>
      </c>
      <c r="G683" s="268" t="s">
        <v>464</v>
      </c>
      <c r="H683" s="268">
        <v>500</v>
      </c>
      <c r="I683" s="268">
        <v>1</v>
      </c>
      <c r="J683" s="268">
        <v>6500</v>
      </c>
      <c r="K683" s="268" t="s">
        <v>353</v>
      </c>
      <c r="L683" s="268"/>
      <c r="M683" s="268"/>
      <c r="N683" s="268"/>
      <c r="O683" s="268"/>
      <c r="P683" s="268"/>
      <c r="Q683" s="268" t="s">
        <v>126</v>
      </c>
    </row>
    <row r="684" spans="1:19">
      <c r="A684" s="272">
        <f t="shared" si="27"/>
        <v>681</v>
      </c>
      <c r="B684" s="272">
        <f>Sheet1!$B$2</f>
        <v>123</v>
      </c>
      <c r="C684" s="272">
        <v>3</v>
      </c>
      <c r="D684" s="268">
        <f t="shared" si="28"/>
        <v>3</v>
      </c>
      <c r="E684" s="268">
        <v>21</v>
      </c>
      <c r="F684" s="268">
        <v>30</v>
      </c>
      <c r="G684" s="268" t="s">
        <v>465</v>
      </c>
      <c r="H684" s="268">
        <v>207</v>
      </c>
      <c r="I684" s="268">
        <v>1</v>
      </c>
      <c r="J684" s="268">
        <v>0</v>
      </c>
      <c r="K684" s="268" t="s">
        <v>463</v>
      </c>
      <c r="L684" s="268"/>
      <c r="M684" s="268"/>
      <c r="N684" s="268"/>
      <c r="O684" s="268"/>
      <c r="P684" s="268"/>
      <c r="Q684" s="268" t="s">
        <v>377</v>
      </c>
    </row>
    <row r="685" spans="1:19">
      <c r="A685" s="272">
        <f t="shared" si="27"/>
        <v>682</v>
      </c>
      <c r="B685" s="272">
        <f>Sheet1!$B$2</f>
        <v>123</v>
      </c>
      <c r="C685" s="272">
        <v>3</v>
      </c>
      <c r="D685" s="268">
        <f t="shared" si="28"/>
        <v>3</v>
      </c>
      <c r="E685" s="268">
        <v>21</v>
      </c>
      <c r="F685" s="268">
        <v>30</v>
      </c>
      <c r="G685" s="268" t="s">
        <v>125</v>
      </c>
      <c r="H685" s="268">
        <v>1</v>
      </c>
      <c r="I685" s="268">
        <v>1</v>
      </c>
      <c r="J685" s="268">
        <v>300</v>
      </c>
      <c r="K685" s="268" t="s">
        <v>249</v>
      </c>
      <c r="L685" s="268"/>
      <c r="M685" s="268"/>
      <c r="N685" s="268"/>
      <c r="O685" s="268"/>
      <c r="P685" s="268"/>
      <c r="Q685" s="268" t="s">
        <v>378</v>
      </c>
    </row>
    <row r="686" spans="1:19">
      <c r="A686" s="272">
        <f t="shared" si="27"/>
        <v>683</v>
      </c>
      <c r="B686" s="272">
        <f>Sheet1!$B$2</f>
        <v>123</v>
      </c>
      <c r="C686" s="272">
        <v>3</v>
      </c>
      <c r="D686" s="268">
        <f t="shared" si="28"/>
        <v>3</v>
      </c>
      <c r="E686" s="268">
        <v>21</v>
      </c>
      <c r="F686" s="268">
        <v>30</v>
      </c>
      <c r="G686" s="268" t="s">
        <v>125</v>
      </c>
      <c r="H686" s="268">
        <v>2</v>
      </c>
      <c r="I686" s="268">
        <v>1</v>
      </c>
      <c r="J686" s="268">
        <v>0</v>
      </c>
      <c r="K686" s="268" t="s">
        <v>249</v>
      </c>
      <c r="L686" s="268"/>
      <c r="M686" s="268"/>
      <c r="N686" s="268"/>
      <c r="O686" s="268"/>
      <c r="P686" s="268"/>
      <c r="Q686" s="268" t="s">
        <v>379</v>
      </c>
    </row>
    <row r="687" spans="1:19">
      <c r="A687" s="272">
        <f t="shared" si="27"/>
        <v>684</v>
      </c>
      <c r="B687" s="272">
        <f>Sheet1!$B$2</f>
        <v>123</v>
      </c>
      <c r="C687" s="272">
        <v>3</v>
      </c>
      <c r="D687" s="268">
        <f t="shared" si="28"/>
        <v>3</v>
      </c>
      <c r="E687" s="268">
        <v>21</v>
      </c>
      <c r="F687" s="268">
        <v>30</v>
      </c>
      <c r="G687" s="268" t="s">
        <v>125</v>
      </c>
      <c r="H687" s="268">
        <v>3</v>
      </c>
      <c r="I687" s="268">
        <v>1</v>
      </c>
      <c r="J687" s="268">
        <v>0</v>
      </c>
      <c r="K687" s="268" t="s">
        <v>457</v>
      </c>
      <c r="L687" s="268"/>
      <c r="M687" s="268"/>
      <c r="N687" s="268"/>
      <c r="O687" s="268"/>
      <c r="P687" s="268"/>
      <c r="Q687" s="268" t="s">
        <v>380</v>
      </c>
      <c r="S687" s="192">
        <f>SUM(J678:J687)/100</f>
        <v>102</v>
      </c>
    </row>
    <row r="688" spans="1:19">
      <c r="A688" s="272">
        <f t="shared" si="27"/>
        <v>685</v>
      </c>
      <c r="B688" s="272">
        <f>Sheet1!$B$2</f>
        <v>123</v>
      </c>
      <c r="C688" s="272">
        <v>3</v>
      </c>
      <c r="D688" s="201">
        <f t="shared" si="28"/>
        <v>3</v>
      </c>
      <c r="E688" s="201">
        <v>31</v>
      </c>
      <c r="F688" s="201">
        <v>40</v>
      </c>
      <c r="G688" s="201" t="s">
        <v>125</v>
      </c>
      <c r="H688" s="201">
        <v>2001</v>
      </c>
      <c r="I688" s="201">
        <v>1</v>
      </c>
      <c r="J688" s="201">
        <v>500</v>
      </c>
      <c r="K688" s="201" t="s">
        <v>250</v>
      </c>
      <c r="L688" s="201"/>
      <c r="M688" s="201"/>
      <c r="N688" s="201"/>
      <c r="O688" s="201"/>
      <c r="P688" s="201"/>
      <c r="Q688" s="201" t="s">
        <v>53</v>
      </c>
    </row>
    <row r="689" spans="1:19">
      <c r="A689" s="272">
        <f t="shared" si="27"/>
        <v>686</v>
      </c>
      <c r="B689" s="272">
        <f>Sheet1!$B$2</f>
        <v>123</v>
      </c>
      <c r="C689" s="272">
        <v>3</v>
      </c>
      <c r="D689" s="201">
        <f t="shared" si="28"/>
        <v>3</v>
      </c>
      <c r="E689" s="201">
        <v>31</v>
      </c>
      <c r="F689" s="201">
        <v>40</v>
      </c>
      <c r="G689" s="201" t="s">
        <v>125</v>
      </c>
      <c r="H689" s="201">
        <v>2002</v>
      </c>
      <c r="I689" s="201">
        <v>1</v>
      </c>
      <c r="J689" s="201">
        <v>1200</v>
      </c>
      <c r="K689" s="201" t="s">
        <v>466</v>
      </c>
      <c r="L689" s="201"/>
      <c r="M689" s="201"/>
      <c r="N689" s="201"/>
      <c r="O689" s="201"/>
      <c r="P689" s="201"/>
      <c r="Q689" s="201" t="s">
        <v>54</v>
      </c>
    </row>
    <row r="690" spans="1:19">
      <c r="A690" s="272">
        <f t="shared" si="27"/>
        <v>687</v>
      </c>
      <c r="B690" s="272">
        <f>Sheet1!$B$2</f>
        <v>123</v>
      </c>
      <c r="C690" s="272">
        <v>3</v>
      </c>
      <c r="D690" s="201">
        <f t="shared" si="28"/>
        <v>3</v>
      </c>
      <c r="E690" s="201">
        <v>31</v>
      </c>
      <c r="F690" s="201">
        <v>40</v>
      </c>
      <c r="G690" s="201" t="s">
        <v>125</v>
      </c>
      <c r="H690" s="201">
        <v>2003</v>
      </c>
      <c r="I690" s="201">
        <v>1</v>
      </c>
      <c r="J690" s="201">
        <v>900</v>
      </c>
      <c r="K690" s="201" t="s">
        <v>360</v>
      </c>
      <c r="L690" s="201"/>
      <c r="M690" s="201"/>
      <c r="N690" s="201"/>
      <c r="O690" s="201"/>
      <c r="P690" s="201"/>
      <c r="Q690" s="201" t="s">
        <v>131</v>
      </c>
    </row>
    <row r="691" spans="1:19">
      <c r="A691" s="272">
        <f t="shared" si="27"/>
        <v>688</v>
      </c>
      <c r="B691" s="272">
        <f>Sheet1!$B$2</f>
        <v>123</v>
      </c>
      <c r="C691" s="272">
        <v>3</v>
      </c>
      <c r="D691" s="201">
        <f t="shared" si="28"/>
        <v>3</v>
      </c>
      <c r="E691" s="201">
        <v>31</v>
      </c>
      <c r="F691" s="201">
        <v>40</v>
      </c>
      <c r="G691" s="201" t="s">
        <v>125</v>
      </c>
      <c r="H691" s="201">
        <v>2004</v>
      </c>
      <c r="I691" s="201">
        <v>1</v>
      </c>
      <c r="J691" s="201">
        <v>0</v>
      </c>
      <c r="K691" s="201" t="s">
        <v>250</v>
      </c>
      <c r="L691" s="201"/>
      <c r="M691" s="201"/>
      <c r="N691" s="201"/>
      <c r="O691" s="201"/>
      <c r="P691" s="201"/>
      <c r="Q691" s="201" t="s">
        <v>132</v>
      </c>
    </row>
    <row r="692" spans="1:19">
      <c r="A692" s="272">
        <f t="shared" si="27"/>
        <v>689</v>
      </c>
      <c r="B692" s="272">
        <f>Sheet1!$B$2</f>
        <v>123</v>
      </c>
      <c r="C692" s="272">
        <v>3</v>
      </c>
      <c r="D692" s="201">
        <f t="shared" si="28"/>
        <v>3</v>
      </c>
      <c r="E692" s="201">
        <v>31</v>
      </c>
      <c r="F692" s="201">
        <v>40</v>
      </c>
      <c r="G692" s="277" t="s">
        <v>376</v>
      </c>
      <c r="H692" s="277">
        <f>VLOOKUP(C692,キングボス!A:E,4,FALSE)</f>
        <v>14952011</v>
      </c>
      <c r="I692" s="201">
        <v>1</v>
      </c>
      <c r="J692" s="277">
        <f>VLOOKUP(H692,キングボス!D:AG,30,FALSE)</f>
        <v>500</v>
      </c>
      <c r="K692" s="201" t="s">
        <v>250</v>
      </c>
      <c r="L692" s="201"/>
      <c r="M692" s="201"/>
      <c r="N692" s="201" t="s">
        <v>43</v>
      </c>
      <c r="O692" s="201"/>
      <c r="P692" s="201"/>
      <c r="Q692" s="268" t="str">
        <f>VLOOKUP(H692,キングボス!D:I,3,FALSE)</f>
        <v>ﾌﾙｰｴ</v>
      </c>
    </row>
    <row r="693" spans="1:19">
      <c r="A693" s="272">
        <f t="shared" si="27"/>
        <v>690</v>
      </c>
      <c r="B693" s="272">
        <f>Sheet1!$B$2</f>
        <v>123</v>
      </c>
      <c r="C693" s="272">
        <v>3</v>
      </c>
      <c r="D693" s="201">
        <f t="shared" si="28"/>
        <v>3</v>
      </c>
      <c r="E693" s="201">
        <v>31</v>
      </c>
      <c r="F693" s="201">
        <v>40</v>
      </c>
      <c r="G693" s="201" t="s">
        <v>252</v>
      </c>
      <c r="H693" s="201">
        <v>500</v>
      </c>
      <c r="I693" s="201">
        <v>1</v>
      </c>
      <c r="J693" s="201">
        <v>6800</v>
      </c>
      <c r="K693" s="201" t="s">
        <v>250</v>
      </c>
      <c r="L693" s="201"/>
      <c r="M693" s="201"/>
      <c r="N693" s="201"/>
      <c r="O693" s="201"/>
      <c r="P693" s="201"/>
      <c r="Q693" s="201" t="s">
        <v>126</v>
      </c>
    </row>
    <row r="694" spans="1:19">
      <c r="A694" s="272">
        <f t="shared" si="27"/>
        <v>691</v>
      </c>
      <c r="B694" s="272">
        <f>Sheet1!$B$2</f>
        <v>123</v>
      </c>
      <c r="C694" s="272">
        <v>3</v>
      </c>
      <c r="D694" s="201">
        <f t="shared" si="28"/>
        <v>3</v>
      </c>
      <c r="E694" s="201">
        <v>31</v>
      </c>
      <c r="F694" s="201">
        <v>40</v>
      </c>
      <c r="G694" s="201" t="s">
        <v>381</v>
      </c>
      <c r="H694" s="201">
        <v>207</v>
      </c>
      <c r="I694" s="201">
        <v>1</v>
      </c>
      <c r="J694" s="201">
        <v>0</v>
      </c>
      <c r="K694" s="201" t="s">
        <v>254</v>
      </c>
      <c r="L694" s="201"/>
      <c r="M694" s="201"/>
      <c r="N694" s="201"/>
      <c r="O694" s="201"/>
      <c r="P694" s="201"/>
      <c r="Q694" s="201" t="s">
        <v>377</v>
      </c>
    </row>
    <row r="695" spans="1:19">
      <c r="A695" s="272">
        <f t="shared" si="27"/>
        <v>692</v>
      </c>
      <c r="B695" s="272">
        <f>Sheet1!$B$2</f>
        <v>123</v>
      </c>
      <c r="C695" s="272">
        <v>3</v>
      </c>
      <c r="D695" s="201">
        <f t="shared" si="28"/>
        <v>3</v>
      </c>
      <c r="E695" s="201">
        <v>31</v>
      </c>
      <c r="F695" s="201">
        <v>40</v>
      </c>
      <c r="G695" s="201" t="s">
        <v>125</v>
      </c>
      <c r="H695" s="201">
        <v>1</v>
      </c>
      <c r="I695" s="201">
        <v>1</v>
      </c>
      <c r="J695" s="201">
        <v>300</v>
      </c>
      <c r="K695" s="201" t="s">
        <v>254</v>
      </c>
      <c r="L695" s="201"/>
      <c r="M695" s="201"/>
      <c r="N695" s="201"/>
      <c r="O695" s="201"/>
      <c r="P695" s="201"/>
      <c r="Q695" s="201" t="s">
        <v>378</v>
      </c>
    </row>
    <row r="696" spans="1:19">
      <c r="A696" s="272">
        <f t="shared" si="27"/>
        <v>693</v>
      </c>
      <c r="B696" s="272">
        <f>Sheet1!$B$2</f>
        <v>123</v>
      </c>
      <c r="C696" s="272">
        <v>3</v>
      </c>
      <c r="D696" s="201">
        <f t="shared" si="28"/>
        <v>3</v>
      </c>
      <c r="E696" s="201">
        <v>31</v>
      </c>
      <c r="F696" s="201">
        <v>40</v>
      </c>
      <c r="G696" s="201" t="s">
        <v>125</v>
      </c>
      <c r="H696" s="201">
        <v>2</v>
      </c>
      <c r="I696" s="201">
        <v>1</v>
      </c>
      <c r="J696" s="201">
        <v>0</v>
      </c>
      <c r="K696" s="201" t="s">
        <v>249</v>
      </c>
      <c r="L696" s="201"/>
      <c r="M696" s="201"/>
      <c r="N696" s="201"/>
      <c r="O696" s="201"/>
      <c r="P696" s="201"/>
      <c r="Q696" s="201" t="s">
        <v>379</v>
      </c>
    </row>
    <row r="697" spans="1:19">
      <c r="A697" s="272">
        <f t="shared" si="27"/>
        <v>694</v>
      </c>
      <c r="B697" s="272">
        <f>Sheet1!$B$2</f>
        <v>123</v>
      </c>
      <c r="C697" s="272">
        <v>3</v>
      </c>
      <c r="D697" s="201">
        <f t="shared" si="28"/>
        <v>3</v>
      </c>
      <c r="E697" s="201">
        <v>31</v>
      </c>
      <c r="F697" s="201">
        <v>40</v>
      </c>
      <c r="G697" s="201" t="s">
        <v>125</v>
      </c>
      <c r="H697" s="201">
        <v>3</v>
      </c>
      <c r="I697" s="201">
        <v>1</v>
      </c>
      <c r="J697" s="201">
        <v>0</v>
      </c>
      <c r="K697" s="201" t="s">
        <v>249</v>
      </c>
      <c r="L697" s="201"/>
      <c r="M697" s="201"/>
      <c r="N697" s="201"/>
      <c r="O697" s="201"/>
      <c r="P697" s="201"/>
      <c r="Q697" s="201" t="s">
        <v>380</v>
      </c>
      <c r="S697" s="192">
        <f>SUM(J688:J697)/100</f>
        <v>102</v>
      </c>
    </row>
    <row r="698" spans="1:19">
      <c r="A698" s="272">
        <f t="shared" si="27"/>
        <v>695</v>
      </c>
      <c r="B698" s="272">
        <f>Sheet1!$B$2</f>
        <v>123</v>
      </c>
      <c r="C698" s="272">
        <v>3</v>
      </c>
      <c r="D698" s="268">
        <f t="shared" si="28"/>
        <v>3</v>
      </c>
      <c r="E698" s="268">
        <v>41</v>
      </c>
      <c r="F698" s="268">
        <v>50</v>
      </c>
      <c r="G698" s="268" t="s">
        <v>125</v>
      </c>
      <c r="H698" s="268">
        <v>2001</v>
      </c>
      <c r="I698" s="268">
        <v>1</v>
      </c>
      <c r="J698" s="268">
        <v>0</v>
      </c>
      <c r="K698" s="268" t="s">
        <v>259</v>
      </c>
      <c r="L698" s="268"/>
      <c r="M698" s="268"/>
      <c r="N698" s="268"/>
      <c r="O698" s="268"/>
      <c r="P698" s="268"/>
      <c r="Q698" s="268" t="s">
        <v>53</v>
      </c>
    </row>
    <row r="699" spans="1:19">
      <c r="A699" s="272">
        <f t="shared" si="27"/>
        <v>696</v>
      </c>
      <c r="B699" s="272">
        <f>Sheet1!$B$2</f>
        <v>123</v>
      </c>
      <c r="C699" s="272">
        <v>3</v>
      </c>
      <c r="D699" s="268">
        <f t="shared" si="28"/>
        <v>3</v>
      </c>
      <c r="E699" s="268">
        <v>41</v>
      </c>
      <c r="F699" s="268">
        <v>50</v>
      </c>
      <c r="G699" s="268" t="s">
        <v>125</v>
      </c>
      <c r="H699" s="268">
        <v>2002</v>
      </c>
      <c r="I699" s="268">
        <v>1</v>
      </c>
      <c r="J699" s="268">
        <v>1000</v>
      </c>
      <c r="K699" s="268" t="s">
        <v>360</v>
      </c>
      <c r="L699" s="268"/>
      <c r="M699" s="268"/>
      <c r="N699" s="268"/>
      <c r="O699" s="268"/>
      <c r="P699" s="268"/>
      <c r="Q699" s="268" t="s">
        <v>54</v>
      </c>
    </row>
    <row r="700" spans="1:19">
      <c r="A700" s="272">
        <f t="shared" si="27"/>
        <v>697</v>
      </c>
      <c r="B700" s="272">
        <f>Sheet1!$B$2</f>
        <v>123</v>
      </c>
      <c r="C700" s="272">
        <v>3</v>
      </c>
      <c r="D700" s="268">
        <f t="shared" si="28"/>
        <v>3</v>
      </c>
      <c r="E700" s="268">
        <v>41</v>
      </c>
      <c r="F700" s="268">
        <v>50</v>
      </c>
      <c r="G700" s="268" t="s">
        <v>125</v>
      </c>
      <c r="H700" s="268">
        <v>2003</v>
      </c>
      <c r="I700" s="268">
        <v>1</v>
      </c>
      <c r="J700" s="268">
        <v>1600</v>
      </c>
      <c r="K700" s="268" t="s">
        <v>358</v>
      </c>
      <c r="L700" s="268"/>
      <c r="M700" s="268"/>
      <c r="N700" s="268"/>
      <c r="O700" s="268"/>
      <c r="P700" s="268"/>
      <c r="Q700" s="268" t="s">
        <v>131</v>
      </c>
    </row>
    <row r="701" spans="1:19">
      <c r="A701" s="272">
        <f t="shared" si="27"/>
        <v>698</v>
      </c>
      <c r="B701" s="272">
        <f>Sheet1!$B$2</f>
        <v>123</v>
      </c>
      <c r="C701" s="272">
        <v>3</v>
      </c>
      <c r="D701" s="268">
        <f t="shared" si="28"/>
        <v>3</v>
      </c>
      <c r="E701" s="268">
        <v>41</v>
      </c>
      <c r="F701" s="268">
        <v>50</v>
      </c>
      <c r="G701" s="268" t="s">
        <v>125</v>
      </c>
      <c r="H701" s="268">
        <v>2004</v>
      </c>
      <c r="I701" s="268">
        <v>1</v>
      </c>
      <c r="J701" s="268">
        <v>0</v>
      </c>
      <c r="K701" s="268" t="s">
        <v>358</v>
      </c>
      <c r="L701" s="268"/>
      <c r="M701" s="268"/>
      <c r="N701" s="268"/>
      <c r="O701" s="268"/>
      <c r="P701" s="268"/>
      <c r="Q701" s="268" t="s">
        <v>132</v>
      </c>
    </row>
    <row r="702" spans="1:19">
      <c r="A702" s="272">
        <f t="shared" si="27"/>
        <v>699</v>
      </c>
      <c r="B702" s="272">
        <f>Sheet1!$B$2</f>
        <v>123</v>
      </c>
      <c r="C702" s="272">
        <v>3</v>
      </c>
      <c r="D702" s="268">
        <f t="shared" si="28"/>
        <v>3</v>
      </c>
      <c r="E702" s="268">
        <v>41</v>
      </c>
      <c r="F702" s="268">
        <v>50</v>
      </c>
      <c r="G702" s="277" t="s">
        <v>396</v>
      </c>
      <c r="H702" s="277">
        <f>VLOOKUP(C702,キングボス!A:E,4,FALSE)</f>
        <v>14952011</v>
      </c>
      <c r="I702" s="268">
        <v>1</v>
      </c>
      <c r="J702" s="277">
        <f>VLOOKUP(H702,キングボス!D:AG,30,FALSE)</f>
        <v>500</v>
      </c>
      <c r="K702" s="268" t="s">
        <v>467</v>
      </c>
      <c r="L702" s="268"/>
      <c r="M702" s="268"/>
      <c r="N702" s="268" t="s">
        <v>43</v>
      </c>
      <c r="O702" s="268"/>
      <c r="P702" s="201"/>
      <c r="Q702" s="268" t="str">
        <f>VLOOKUP(H702,キングボス!D:I,3,FALSE)</f>
        <v>ﾌﾙｰｴ</v>
      </c>
    </row>
    <row r="703" spans="1:19">
      <c r="A703" s="272">
        <f t="shared" si="27"/>
        <v>700</v>
      </c>
      <c r="B703" s="272">
        <f>Sheet1!$B$2</f>
        <v>123</v>
      </c>
      <c r="C703" s="272">
        <v>3</v>
      </c>
      <c r="D703" s="268">
        <f t="shared" si="28"/>
        <v>3</v>
      </c>
      <c r="E703" s="268">
        <v>41</v>
      </c>
      <c r="F703" s="268">
        <v>50</v>
      </c>
      <c r="G703" s="268" t="s">
        <v>468</v>
      </c>
      <c r="H703" s="268">
        <v>500</v>
      </c>
      <c r="I703" s="268">
        <v>1</v>
      </c>
      <c r="J703" s="268">
        <v>6800</v>
      </c>
      <c r="K703" s="268" t="s">
        <v>469</v>
      </c>
      <c r="L703" s="268"/>
      <c r="M703" s="268"/>
      <c r="N703" s="268"/>
      <c r="O703" s="268"/>
      <c r="P703" s="268"/>
      <c r="Q703" s="268" t="s">
        <v>126</v>
      </c>
    </row>
    <row r="704" spans="1:19">
      <c r="A704" s="272">
        <f t="shared" si="27"/>
        <v>701</v>
      </c>
      <c r="B704" s="272">
        <f>Sheet1!$B$2</f>
        <v>123</v>
      </c>
      <c r="C704" s="272">
        <v>3</v>
      </c>
      <c r="D704" s="268">
        <f t="shared" si="28"/>
        <v>3</v>
      </c>
      <c r="E704" s="268">
        <v>41</v>
      </c>
      <c r="F704" s="268">
        <v>50</v>
      </c>
      <c r="G704" s="268" t="s">
        <v>470</v>
      </c>
      <c r="H704" s="268">
        <v>207</v>
      </c>
      <c r="I704" s="268">
        <v>1</v>
      </c>
      <c r="J704" s="268">
        <v>0</v>
      </c>
      <c r="K704" s="268" t="s">
        <v>467</v>
      </c>
      <c r="L704" s="268"/>
      <c r="M704" s="268"/>
      <c r="N704" s="268"/>
      <c r="O704" s="268"/>
      <c r="P704" s="268"/>
      <c r="Q704" s="268" t="s">
        <v>377</v>
      </c>
    </row>
    <row r="705" spans="1:19">
      <c r="A705" s="272">
        <f t="shared" si="27"/>
        <v>702</v>
      </c>
      <c r="B705" s="272">
        <f>Sheet1!$B$2</f>
        <v>123</v>
      </c>
      <c r="C705" s="272">
        <v>3</v>
      </c>
      <c r="D705" s="268">
        <f t="shared" si="28"/>
        <v>3</v>
      </c>
      <c r="E705" s="268">
        <v>41</v>
      </c>
      <c r="F705" s="268">
        <v>50</v>
      </c>
      <c r="G705" s="268" t="s">
        <v>125</v>
      </c>
      <c r="H705" s="268">
        <v>1</v>
      </c>
      <c r="I705" s="268">
        <v>1</v>
      </c>
      <c r="J705" s="268">
        <v>300</v>
      </c>
      <c r="K705" s="268" t="s">
        <v>249</v>
      </c>
      <c r="L705" s="268"/>
      <c r="M705" s="268"/>
      <c r="N705" s="268"/>
      <c r="O705" s="268"/>
      <c r="P705" s="268"/>
      <c r="Q705" s="268" t="s">
        <v>378</v>
      </c>
    </row>
    <row r="706" spans="1:19">
      <c r="A706" s="272">
        <f t="shared" si="27"/>
        <v>703</v>
      </c>
      <c r="B706" s="272">
        <f>Sheet1!$B$2</f>
        <v>123</v>
      </c>
      <c r="C706" s="272">
        <v>3</v>
      </c>
      <c r="D706" s="268">
        <f t="shared" si="28"/>
        <v>3</v>
      </c>
      <c r="E706" s="268">
        <v>41</v>
      </c>
      <c r="F706" s="268">
        <v>50</v>
      </c>
      <c r="G706" s="268" t="s">
        <v>125</v>
      </c>
      <c r="H706" s="268">
        <v>2</v>
      </c>
      <c r="I706" s="268">
        <v>1</v>
      </c>
      <c r="J706" s="268">
        <v>0</v>
      </c>
      <c r="K706" s="268" t="s">
        <v>249</v>
      </c>
      <c r="L706" s="268"/>
      <c r="M706" s="268"/>
      <c r="N706" s="268"/>
      <c r="O706" s="268"/>
      <c r="P706" s="268"/>
      <c r="Q706" s="268" t="s">
        <v>379</v>
      </c>
    </row>
    <row r="707" spans="1:19">
      <c r="A707" s="272">
        <f t="shared" si="27"/>
        <v>704</v>
      </c>
      <c r="B707" s="272">
        <f>Sheet1!$B$2</f>
        <v>123</v>
      </c>
      <c r="C707" s="272">
        <v>3</v>
      </c>
      <c r="D707" s="268">
        <f t="shared" si="28"/>
        <v>3</v>
      </c>
      <c r="E707" s="268">
        <v>41</v>
      </c>
      <c r="F707" s="268">
        <v>50</v>
      </c>
      <c r="G707" s="268" t="s">
        <v>125</v>
      </c>
      <c r="H707" s="268">
        <v>3</v>
      </c>
      <c r="I707" s="268">
        <v>1</v>
      </c>
      <c r="J707" s="268">
        <v>0</v>
      </c>
      <c r="K707" s="268" t="s">
        <v>457</v>
      </c>
      <c r="L707" s="268"/>
      <c r="M707" s="268"/>
      <c r="N707" s="268"/>
      <c r="O707" s="268"/>
      <c r="P707" s="268"/>
      <c r="Q707" s="268" t="s">
        <v>380</v>
      </c>
      <c r="S707" s="192">
        <f>SUM(J698:J707)/100</f>
        <v>102</v>
      </c>
    </row>
    <row r="708" spans="1:19">
      <c r="A708" s="272">
        <f t="shared" si="27"/>
        <v>705</v>
      </c>
      <c r="B708" s="272">
        <f>Sheet1!$B$2</f>
        <v>123</v>
      </c>
      <c r="C708" s="272">
        <v>3</v>
      </c>
      <c r="D708" s="201">
        <f t="shared" si="28"/>
        <v>3</v>
      </c>
      <c r="E708" s="201">
        <v>51</v>
      </c>
      <c r="F708" s="201">
        <v>60</v>
      </c>
      <c r="G708" s="201" t="s">
        <v>125</v>
      </c>
      <c r="H708" s="201">
        <v>2001</v>
      </c>
      <c r="I708" s="201">
        <v>1</v>
      </c>
      <c r="J708" s="201">
        <v>0</v>
      </c>
      <c r="K708" s="201" t="s">
        <v>358</v>
      </c>
      <c r="L708" s="201"/>
      <c r="M708" s="201"/>
      <c r="N708" s="201"/>
      <c r="O708" s="201"/>
      <c r="P708" s="201"/>
      <c r="Q708" s="201" t="s">
        <v>53</v>
      </c>
    </row>
    <row r="709" spans="1:19">
      <c r="A709" s="272">
        <f t="shared" si="27"/>
        <v>706</v>
      </c>
      <c r="B709" s="272">
        <f>Sheet1!$B$2</f>
        <v>123</v>
      </c>
      <c r="C709" s="272">
        <v>3</v>
      </c>
      <c r="D709" s="201">
        <f t="shared" si="28"/>
        <v>3</v>
      </c>
      <c r="E709" s="201">
        <v>51</v>
      </c>
      <c r="F709" s="201">
        <v>60</v>
      </c>
      <c r="G709" s="201" t="s">
        <v>125</v>
      </c>
      <c r="H709" s="201">
        <v>2002</v>
      </c>
      <c r="I709" s="201">
        <v>1</v>
      </c>
      <c r="J709" s="201">
        <v>500</v>
      </c>
      <c r="K709" s="201" t="s">
        <v>259</v>
      </c>
      <c r="L709" s="201"/>
      <c r="M709" s="201"/>
      <c r="N709" s="201"/>
      <c r="O709" s="201"/>
      <c r="P709" s="201"/>
      <c r="Q709" s="201" t="s">
        <v>54</v>
      </c>
    </row>
    <row r="710" spans="1:19">
      <c r="A710" s="272">
        <f t="shared" si="27"/>
        <v>707</v>
      </c>
      <c r="B710" s="272">
        <f>Sheet1!$B$2</f>
        <v>123</v>
      </c>
      <c r="C710" s="272">
        <v>3</v>
      </c>
      <c r="D710" s="201">
        <f t="shared" si="28"/>
        <v>3</v>
      </c>
      <c r="E710" s="201">
        <v>51</v>
      </c>
      <c r="F710" s="201">
        <v>60</v>
      </c>
      <c r="G710" s="201" t="s">
        <v>125</v>
      </c>
      <c r="H710" s="201">
        <v>2003</v>
      </c>
      <c r="I710" s="201">
        <v>1</v>
      </c>
      <c r="J710" s="201">
        <v>2000</v>
      </c>
      <c r="K710" s="201" t="s">
        <v>254</v>
      </c>
      <c r="L710" s="201"/>
      <c r="M710" s="201"/>
      <c r="N710" s="201"/>
      <c r="O710" s="201"/>
      <c r="P710" s="201"/>
      <c r="Q710" s="201" t="s">
        <v>131</v>
      </c>
    </row>
    <row r="711" spans="1:19">
      <c r="A711" s="272">
        <f t="shared" si="27"/>
        <v>708</v>
      </c>
      <c r="B711" s="272">
        <f>Sheet1!$B$2</f>
        <v>123</v>
      </c>
      <c r="C711" s="272">
        <v>3</v>
      </c>
      <c r="D711" s="201">
        <f t="shared" si="28"/>
        <v>3</v>
      </c>
      <c r="E711" s="201">
        <v>51</v>
      </c>
      <c r="F711" s="201">
        <v>60</v>
      </c>
      <c r="G711" s="201" t="s">
        <v>125</v>
      </c>
      <c r="H711" s="201">
        <v>2004</v>
      </c>
      <c r="I711" s="201">
        <v>1</v>
      </c>
      <c r="J711" s="201">
        <v>0</v>
      </c>
      <c r="K711" s="201" t="s">
        <v>357</v>
      </c>
      <c r="L711" s="201"/>
      <c r="M711" s="201"/>
      <c r="N711" s="201"/>
      <c r="O711" s="201"/>
      <c r="P711" s="201"/>
      <c r="Q711" s="201" t="s">
        <v>132</v>
      </c>
    </row>
    <row r="712" spans="1:19">
      <c r="A712" s="272">
        <f t="shared" si="27"/>
        <v>709</v>
      </c>
      <c r="B712" s="272">
        <f>Sheet1!$B$2</f>
        <v>123</v>
      </c>
      <c r="C712" s="272">
        <v>3</v>
      </c>
      <c r="D712" s="201">
        <f t="shared" si="28"/>
        <v>3</v>
      </c>
      <c r="E712" s="201">
        <v>51</v>
      </c>
      <c r="F712" s="201">
        <v>60</v>
      </c>
      <c r="G712" s="277" t="s">
        <v>460</v>
      </c>
      <c r="H712" s="277">
        <f>VLOOKUP(C712,キングボス!A:E,4,FALSE)</f>
        <v>14952011</v>
      </c>
      <c r="I712" s="201">
        <v>1</v>
      </c>
      <c r="J712" s="277">
        <f>VLOOKUP(H712,キングボス!D:AG,30,FALSE)</f>
        <v>500</v>
      </c>
      <c r="K712" s="201" t="s">
        <v>461</v>
      </c>
      <c r="L712" s="201"/>
      <c r="M712" s="201"/>
      <c r="N712" s="201" t="s">
        <v>43</v>
      </c>
      <c r="O712" s="201"/>
      <c r="P712" s="201"/>
      <c r="Q712" s="268" t="str">
        <f>VLOOKUP(H712,キングボス!D:I,3,FALSE)</f>
        <v>ﾌﾙｰｴ</v>
      </c>
    </row>
    <row r="713" spans="1:19">
      <c r="A713" s="272">
        <f t="shared" si="27"/>
        <v>710</v>
      </c>
      <c r="B713" s="272">
        <f>Sheet1!$B$2</f>
        <v>123</v>
      </c>
      <c r="C713" s="272">
        <v>3</v>
      </c>
      <c r="D713" s="201">
        <f t="shared" si="28"/>
        <v>3</v>
      </c>
      <c r="E713" s="201">
        <v>51</v>
      </c>
      <c r="F713" s="201">
        <v>60</v>
      </c>
      <c r="G713" s="201" t="s">
        <v>252</v>
      </c>
      <c r="H713" s="201">
        <v>500</v>
      </c>
      <c r="I713" s="201">
        <v>1</v>
      </c>
      <c r="J713" s="201">
        <v>6800</v>
      </c>
      <c r="K713" s="201" t="s">
        <v>461</v>
      </c>
      <c r="L713" s="201"/>
      <c r="M713" s="201"/>
      <c r="N713" s="201"/>
      <c r="O713" s="201"/>
      <c r="P713" s="201"/>
      <c r="Q713" s="201" t="s">
        <v>126</v>
      </c>
    </row>
    <row r="714" spans="1:19">
      <c r="A714" s="272">
        <f t="shared" si="27"/>
        <v>711</v>
      </c>
      <c r="B714" s="272">
        <f>Sheet1!$B$2</f>
        <v>123</v>
      </c>
      <c r="C714" s="272">
        <v>3</v>
      </c>
      <c r="D714" s="201">
        <f t="shared" si="28"/>
        <v>3</v>
      </c>
      <c r="E714" s="201">
        <v>51</v>
      </c>
      <c r="F714" s="201">
        <v>60</v>
      </c>
      <c r="G714" s="201" t="s">
        <v>381</v>
      </c>
      <c r="H714" s="201">
        <v>207</v>
      </c>
      <c r="I714" s="201">
        <v>1</v>
      </c>
      <c r="J714" s="201">
        <v>0</v>
      </c>
      <c r="K714" s="201" t="s">
        <v>457</v>
      </c>
      <c r="L714" s="201"/>
      <c r="M714" s="201"/>
      <c r="N714" s="201"/>
      <c r="O714" s="201"/>
      <c r="P714" s="201"/>
      <c r="Q714" s="201" t="s">
        <v>377</v>
      </c>
    </row>
    <row r="715" spans="1:19">
      <c r="A715" s="272">
        <f t="shared" si="27"/>
        <v>712</v>
      </c>
      <c r="B715" s="272">
        <f>Sheet1!$B$2</f>
        <v>123</v>
      </c>
      <c r="C715" s="272">
        <v>3</v>
      </c>
      <c r="D715" s="201">
        <f t="shared" si="28"/>
        <v>3</v>
      </c>
      <c r="E715" s="201">
        <v>51</v>
      </c>
      <c r="F715" s="201">
        <v>60</v>
      </c>
      <c r="G715" s="201" t="s">
        <v>125</v>
      </c>
      <c r="H715" s="201">
        <v>1</v>
      </c>
      <c r="I715" s="201">
        <v>1</v>
      </c>
      <c r="J715" s="201">
        <v>400</v>
      </c>
      <c r="K715" s="201" t="s">
        <v>457</v>
      </c>
      <c r="L715" s="201"/>
      <c r="M715" s="201"/>
      <c r="N715" s="201"/>
      <c r="O715" s="201"/>
      <c r="P715" s="201"/>
      <c r="Q715" s="201" t="s">
        <v>378</v>
      </c>
    </row>
    <row r="716" spans="1:19">
      <c r="A716" s="272">
        <f t="shared" si="27"/>
        <v>713</v>
      </c>
      <c r="B716" s="272">
        <f>Sheet1!$B$2</f>
        <v>123</v>
      </c>
      <c r="C716" s="272">
        <v>3</v>
      </c>
      <c r="D716" s="201">
        <f t="shared" si="28"/>
        <v>3</v>
      </c>
      <c r="E716" s="201">
        <v>51</v>
      </c>
      <c r="F716" s="201">
        <v>60</v>
      </c>
      <c r="G716" s="201" t="s">
        <v>125</v>
      </c>
      <c r="H716" s="201">
        <v>2</v>
      </c>
      <c r="I716" s="201">
        <v>1</v>
      </c>
      <c r="J716" s="201">
        <v>0</v>
      </c>
      <c r="K716" s="201" t="s">
        <v>249</v>
      </c>
      <c r="L716" s="201"/>
      <c r="M716" s="201"/>
      <c r="N716" s="201"/>
      <c r="O716" s="201"/>
      <c r="P716" s="201"/>
      <c r="Q716" s="201" t="s">
        <v>379</v>
      </c>
    </row>
    <row r="717" spans="1:19">
      <c r="A717" s="272">
        <f t="shared" si="27"/>
        <v>714</v>
      </c>
      <c r="B717" s="272">
        <f>Sheet1!$B$2</f>
        <v>123</v>
      </c>
      <c r="C717" s="272">
        <v>3</v>
      </c>
      <c r="D717" s="201">
        <f t="shared" si="28"/>
        <v>3</v>
      </c>
      <c r="E717" s="201">
        <v>51</v>
      </c>
      <c r="F717" s="201">
        <v>60</v>
      </c>
      <c r="G717" s="201" t="s">
        <v>125</v>
      </c>
      <c r="H717" s="201">
        <v>3</v>
      </c>
      <c r="I717" s="201">
        <v>1</v>
      </c>
      <c r="J717" s="201">
        <v>0</v>
      </c>
      <c r="K717" s="201" t="s">
        <v>249</v>
      </c>
      <c r="L717" s="201"/>
      <c r="M717" s="201"/>
      <c r="N717" s="201"/>
      <c r="O717" s="201"/>
      <c r="P717" s="201"/>
      <c r="Q717" s="201" t="s">
        <v>380</v>
      </c>
      <c r="S717" s="192">
        <f>SUM(J708:J717)/100</f>
        <v>102</v>
      </c>
    </row>
    <row r="718" spans="1:19">
      <c r="A718" s="272">
        <f t="shared" si="27"/>
        <v>715</v>
      </c>
      <c r="B718" s="272">
        <f>Sheet1!$B$2</f>
        <v>123</v>
      </c>
      <c r="C718" s="272">
        <v>3</v>
      </c>
      <c r="D718" s="268">
        <f t="shared" si="28"/>
        <v>3</v>
      </c>
      <c r="E718" s="268">
        <v>61</v>
      </c>
      <c r="F718" s="268">
        <v>70</v>
      </c>
      <c r="G718" s="268" t="s">
        <v>125</v>
      </c>
      <c r="H718" s="268">
        <v>2001</v>
      </c>
      <c r="I718" s="268">
        <v>1</v>
      </c>
      <c r="J718" s="268">
        <v>0</v>
      </c>
      <c r="K718" s="268" t="s">
        <v>357</v>
      </c>
      <c r="L718" s="268"/>
      <c r="M718" s="268"/>
      <c r="N718" s="268"/>
      <c r="O718" s="268"/>
      <c r="P718" s="268"/>
      <c r="Q718" s="268" t="s">
        <v>53</v>
      </c>
    </row>
    <row r="719" spans="1:19">
      <c r="A719" s="272">
        <f t="shared" si="27"/>
        <v>716</v>
      </c>
      <c r="B719" s="272">
        <f>Sheet1!$B$2</f>
        <v>123</v>
      </c>
      <c r="C719" s="272">
        <v>3</v>
      </c>
      <c r="D719" s="268">
        <f t="shared" si="28"/>
        <v>3</v>
      </c>
      <c r="E719" s="268">
        <v>61</v>
      </c>
      <c r="F719" s="268">
        <v>70</v>
      </c>
      <c r="G719" s="268" t="s">
        <v>125</v>
      </c>
      <c r="H719" s="268">
        <v>2002</v>
      </c>
      <c r="I719" s="268">
        <v>1</v>
      </c>
      <c r="J719" s="268">
        <v>0</v>
      </c>
      <c r="K719" s="268" t="s">
        <v>259</v>
      </c>
      <c r="L719" s="268"/>
      <c r="M719" s="268"/>
      <c r="N719" s="268"/>
      <c r="O719" s="268"/>
      <c r="P719" s="268"/>
      <c r="Q719" s="268" t="s">
        <v>54</v>
      </c>
    </row>
    <row r="720" spans="1:19">
      <c r="A720" s="272">
        <f t="shared" ref="A720:A783" si="29">ROW()-3</f>
        <v>717</v>
      </c>
      <c r="B720" s="272">
        <f>Sheet1!$B$2</f>
        <v>123</v>
      </c>
      <c r="C720" s="272">
        <v>3</v>
      </c>
      <c r="D720" s="268">
        <f t="shared" si="28"/>
        <v>3</v>
      </c>
      <c r="E720" s="268">
        <v>61</v>
      </c>
      <c r="F720" s="268">
        <v>70</v>
      </c>
      <c r="G720" s="268" t="s">
        <v>125</v>
      </c>
      <c r="H720" s="268">
        <v>2003</v>
      </c>
      <c r="I720" s="268">
        <v>1</v>
      </c>
      <c r="J720" s="268">
        <v>2000</v>
      </c>
      <c r="K720" s="268" t="s">
        <v>401</v>
      </c>
      <c r="L720" s="268"/>
      <c r="M720" s="268"/>
      <c r="N720" s="268"/>
      <c r="O720" s="268"/>
      <c r="P720" s="268"/>
      <c r="Q720" s="268" t="s">
        <v>131</v>
      </c>
    </row>
    <row r="721" spans="1:19">
      <c r="A721" s="272">
        <f t="shared" si="29"/>
        <v>718</v>
      </c>
      <c r="B721" s="272">
        <f>Sheet1!$B$2</f>
        <v>123</v>
      </c>
      <c r="C721" s="272">
        <v>3</v>
      </c>
      <c r="D721" s="268">
        <f t="shared" si="28"/>
        <v>3</v>
      </c>
      <c r="E721" s="268">
        <v>61</v>
      </c>
      <c r="F721" s="268">
        <v>70</v>
      </c>
      <c r="G721" s="268" t="s">
        <v>125</v>
      </c>
      <c r="H721" s="268">
        <v>2004</v>
      </c>
      <c r="I721" s="268">
        <v>1</v>
      </c>
      <c r="J721" s="268">
        <v>1100</v>
      </c>
      <c r="K721" s="268" t="s">
        <v>358</v>
      </c>
      <c r="L721" s="268"/>
      <c r="M721" s="268"/>
      <c r="N721" s="268"/>
      <c r="O721" s="268"/>
      <c r="P721" s="268"/>
      <c r="Q721" s="268" t="s">
        <v>132</v>
      </c>
    </row>
    <row r="722" spans="1:19">
      <c r="A722" s="272">
        <f t="shared" si="29"/>
        <v>719</v>
      </c>
      <c r="B722" s="272">
        <f>Sheet1!$B$2</f>
        <v>123</v>
      </c>
      <c r="C722" s="272">
        <v>3</v>
      </c>
      <c r="D722" s="268">
        <f t="shared" si="28"/>
        <v>3</v>
      </c>
      <c r="E722" s="268">
        <v>61</v>
      </c>
      <c r="F722" s="268">
        <v>70</v>
      </c>
      <c r="G722" s="277" t="s">
        <v>396</v>
      </c>
      <c r="H722" s="277">
        <f>VLOOKUP(C722,キングボス!A:E,4,FALSE)</f>
        <v>14952011</v>
      </c>
      <c r="I722" s="268">
        <v>1</v>
      </c>
      <c r="J722" s="277">
        <f>VLOOKUP(H722,キングボス!D:AG,30,FALSE)</f>
        <v>500</v>
      </c>
      <c r="K722" s="268" t="s">
        <v>358</v>
      </c>
      <c r="L722" s="268"/>
      <c r="M722" s="268"/>
      <c r="N722" s="268" t="s">
        <v>43</v>
      </c>
      <c r="O722" s="268"/>
      <c r="P722" s="201"/>
      <c r="Q722" s="268" t="str">
        <f>VLOOKUP(H722,キングボス!D:I,3,FALSE)</f>
        <v>ﾌﾙｰｴ</v>
      </c>
    </row>
    <row r="723" spans="1:19">
      <c r="A723" s="272">
        <f t="shared" si="29"/>
        <v>720</v>
      </c>
      <c r="B723" s="272">
        <f>Sheet1!$B$2</f>
        <v>123</v>
      </c>
      <c r="C723" s="272">
        <v>3</v>
      </c>
      <c r="D723" s="268">
        <f t="shared" si="28"/>
        <v>3</v>
      </c>
      <c r="E723" s="268">
        <v>61</v>
      </c>
      <c r="F723" s="268">
        <v>70</v>
      </c>
      <c r="G723" s="268" t="s">
        <v>471</v>
      </c>
      <c r="H723" s="268">
        <v>1000</v>
      </c>
      <c r="I723" s="268">
        <v>1</v>
      </c>
      <c r="J723" s="268">
        <v>5500</v>
      </c>
      <c r="K723" s="268" t="s">
        <v>472</v>
      </c>
      <c r="L723" s="268"/>
      <c r="M723" s="268"/>
      <c r="N723" s="268"/>
      <c r="O723" s="268"/>
      <c r="P723" s="268"/>
      <c r="Q723" s="268" t="s">
        <v>126</v>
      </c>
    </row>
    <row r="724" spans="1:19">
      <c r="A724" s="272">
        <f t="shared" si="29"/>
        <v>721</v>
      </c>
      <c r="B724" s="272">
        <f>Sheet1!$B$2</f>
        <v>123</v>
      </c>
      <c r="C724" s="272">
        <v>3</v>
      </c>
      <c r="D724" s="268">
        <f t="shared" si="28"/>
        <v>3</v>
      </c>
      <c r="E724" s="268">
        <v>61</v>
      </c>
      <c r="F724" s="268">
        <v>70</v>
      </c>
      <c r="G724" s="268" t="s">
        <v>473</v>
      </c>
      <c r="H724" s="268">
        <v>207</v>
      </c>
      <c r="I724" s="268">
        <v>1</v>
      </c>
      <c r="J724" s="268">
        <v>0</v>
      </c>
      <c r="K724" s="268" t="s">
        <v>358</v>
      </c>
      <c r="L724" s="268"/>
      <c r="M724" s="268"/>
      <c r="N724" s="268"/>
      <c r="O724" s="268"/>
      <c r="P724" s="268"/>
      <c r="Q724" s="268" t="s">
        <v>377</v>
      </c>
    </row>
    <row r="725" spans="1:19">
      <c r="A725" s="272">
        <f t="shared" si="29"/>
        <v>722</v>
      </c>
      <c r="B725" s="272">
        <f>Sheet1!$B$2</f>
        <v>123</v>
      </c>
      <c r="C725" s="272">
        <v>3</v>
      </c>
      <c r="D725" s="268">
        <f t="shared" si="28"/>
        <v>3</v>
      </c>
      <c r="E725" s="268">
        <v>61</v>
      </c>
      <c r="F725" s="268">
        <v>70</v>
      </c>
      <c r="G725" s="268" t="s">
        <v>125</v>
      </c>
      <c r="H725" s="268">
        <v>1</v>
      </c>
      <c r="I725" s="268">
        <v>1</v>
      </c>
      <c r="J725" s="268">
        <v>500</v>
      </c>
      <c r="K725" s="268" t="s">
        <v>249</v>
      </c>
      <c r="L725" s="268"/>
      <c r="M725" s="268"/>
      <c r="N725" s="268"/>
      <c r="O725" s="268"/>
      <c r="P725" s="268"/>
      <c r="Q725" s="268" t="s">
        <v>378</v>
      </c>
    </row>
    <row r="726" spans="1:19">
      <c r="A726" s="272">
        <f t="shared" si="29"/>
        <v>723</v>
      </c>
      <c r="B726" s="272">
        <f>Sheet1!$B$2</f>
        <v>123</v>
      </c>
      <c r="C726" s="272">
        <v>3</v>
      </c>
      <c r="D726" s="268">
        <f t="shared" si="28"/>
        <v>3</v>
      </c>
      <c r="E726" s="268">
        <v>61</v>
      </c>
      <c r="F726" s="268">
        <v>70</v>
      </c>
      <c r="G726" s="268" t="s">
        <v>125</v>
      </c>
      <c r="H726" s="268">
        <v>2</v>
      </c>
      <c r="I726" s="268">
        <v>1</v>
      </c>
      <c r="J726" s="268">
        <v>400</v>
      </c>
      <c r="K726" s="268" t="s">
        <v>249</v>
      </c>
      <c r="L726" s="268"/>
      <c r="M726" s="268"/>
      <c r="N726" s="268"/>
      <c r="O726" s="268"/>
      <c r="P726" s="268"/>
      <c r="Q726" s="268" t="s">
        <v>379</v>
      </c>
    </row>
    <row r="727" spans="1:19">
      <c r="A727" s="272">
        <f t="shared" si="29"/>
        <v>724</v>
      </c>
      <c r="B727" s="272">
        <f>Sheet1!$B$2</f>
        <v>123</v>
      </c>
      <c r="C727" s="272">
        <v>3</v>
      </c>
      <c r="D727" s="268">
        <f t="shared" si="28"/>
        <v>3</v>
      </c>
      <c r="E727" s="268">
        <v>61</v>
      </c>
      <c r="F727" s="268">
        <v>70</v>
      </c>
      <c r="G727" s="268" t="s">
        <v>125</v>
      </c>
      <c r="H727" s="268">
        <v>3</v>
      </c>
      <c r="I727" s="268">
        <v>1</v>
      </c>
      <c r="J727" s="268">
        <v>200</v>
      </c>
      <c r="K727" s="268" t="s">
        <v>358</v>
      </c>
      <c r="L727" s="268"/>
      <c r="M727" s="268"/>
      <c r="N727" s="268"/>
      <c r="O727" s="268"/>
      <c r="P727" s="268"/>
      <c r="Q727" s="268" t="s">
        <v>380</v>
      </c>
      <c r="S727" s="192">
        <f>SUM(J718:J727)/100</f>
        <v>102</v>
      </c>
    </row>
    <row r="728" spans="1:19">
      <c r="A728" s="272">
        <f t="shared" si="29"/>
        <v>725</v>
      </c>
      <c r="B728" s="272">
        <f>Sheet1!$B$2</f>
        <v>123</v>
      </c>
      <c r="C728" s="272">
        <v>3</v>
      </c>
      <c r="D728" s="201">
        <f t="shared" si="28"/>
        <v>3</v>
      </c>
      <c r="E728" s="201">
        <v>71</v>
      </c>
      <c r="F728" s="201">
        <v>80</v>
      </c>
      <c r="G728" s="201" t="s">
        <v>125</v>
      </c>
      <c r="H728" s="201">
        <v>2001</v>
      </c>
      <c r="I728" s="201">
        <v>1</v>
      </c>
      <c r="J728" s="201">
        <v>0</v>
      </c>
      <c r="K728" s="201" t="s">
        <v>259</v>
      </c>
      <c r="L728" s="201"/>
      <c r="M728" s="201"/>
      <c r="N728" s="201"/>
      <c r="O728" s="201"/>
      <c r="P728" s="201"/>
      <c r="Q728" s="201" t="s">
        <v>53</v>
      </c>
    </row>
    <row r="729" spans="1:19">
      <c r="A729" s="272">
        <f t="shared" si="29"/>
        <v>726</v>
      </c>
      <c r="B729" s="272">
        <f>Sheet1!$B$2</f>
        <v>123</v>
      </c>
      <c r="C729" s="272">
        <v>3</v>
      </c>
      <c r="D729" s="201">
        <f t="shared" si="28"/>
        <v>3</v>
      </c>
      <c r="E729" s="201">
        <v>71</v>
      </c>
      <c r="F729" s="201">
        <v>80</v>
      </c>
      <c r="G729" s="201" t="s">
        <v>125</v>
      </c>
      <c r="H729" s="201">
        <v>2002</v>
      </c>
      <c r="I729" s="201">
        <v>1</v>
      </c>
      <c r="J729" s="201">
        <v>0</v>
      </c>
      <c r="K729" s="201" t="s">
        <v>383</v>
      </c>
      <c r="L729" s="201"/>
      <c r="M729" s="201"/>
      <c r="N729" s="201"/>
      <c r="O729" s="201"/>
      <c r="P729" s="201"/>
      <c r="Q729" s="201" t="s">
        <v>54</v>
      </c>
    </row>
    <row r="730" spans="1:19">
      <c r="A730" s="272">
        <f t="shared" si="29"/>
        <v>727</v>
      </c>
      <c r="B730" s="272">
        <f>Sheet1!$B$2</f>
        <v>123</v>
      </c>
      <c r="C730" s="272">
        <v>3</v>
      </c>
      <c r="D730" s="201">
        <f t="shared" si="28"/>
        <v>3</v>
      </c>
      <c r="E730" s="201">
        <v>71</v>
      </c>
      <c r="F730" s="201">
        <v>80</v>
      </c>
      <c r="G730" s="201" t="s">
        <v>125</v>
      </c>
      <c r="H730" s="201">
        <v>2003</v>
      </c>
      <c r="I730" s="201">
        <v>1</v>
      </c>
      <c r="J730" s="201">
        <v>2600</v>
      </c>
      <c r="K730" s="201" t="s">
        <v>259</v>
      </c>
      <c r="L730" s="201"/>
      <c r="M730" s="201"/>
      <c r="N730" s="201"/>
      <c r="O730" s="201"/>
      <c r="P730" s="201"/>
      <c r="Q730" s="201" t="s">
        <v>131</v>
      </c>
    </row>
    <row r="731" spans="1:19">
      <c r="A731" s="272">
        <f t="shared" si="29"/>
        <v>728</v>
      </c>
      <c r="B731" s="272">
        <f>Sheet1!$B$2</f>
        <v>123</v>
      </c>
      <c r="C731" s="272">
        <v>3</v>
      </c>
      <c r="D731" s="201">
        <f t="shared" ref="D731:D794" si="30">C731</f>
        <v>3</v>
      </c>
      <c r="E731" s="201">
        <v>71</v>
      </c>
      <c r="F731" s="201">
        <v>80</v>
      </c>
      <c r="G731" s="201" t="s">
        <v>125</v>
      </c>
      <c r="H731" s="201">
        <v>2004</v>
      </c>
      <c r="I731" s="201">
        <v>1</v>
      </c>
      <c r="J731" s="201">
        <v>2000</v>
      </c>
      <c r="K731" s="201" t="s">
        <v>249</v>
      </c>
      <c r="L731" s="201"/>
      <c r="M731" s="201"/>
      <c r="N731" s="201"/>
      <c r="O731" s="201"/>
      <c r="P731" s="201"/>
      <c r="Q731" s="201" t="s">
        <v>132</v>
      </c>
    </row>
    <row r="732" spans="1:19">
      <c r="A732" s="272">
        <f t="shared" si="29"/>
        <v>729</v>
      </c>
      <c r="B732" s="272">
        <f>Sheet1!$B$2</f>
        <v>123</v>
      </c>
      <c r="C732" s="272">
        <v>3</v>
      </c>
      <c r="D732" s="201">
        <f t="shared" si="30"/>
        <v>3</v>
      </c>
      <c r="E732" s="201">
        <v>71</v>
      </c>
      <c r="F732" s="201">
        <v>80</v>
      </c>
      <c r="G732" s="277" t="s">
        <v>390</v>
      </c>
      <c r="H732" s="277">
        <f>VLOOKUP(C732,キングボス!A:E,4,FALSE)</f>
        <v>14952011</v>
      </c>
      <c r="I732" s="201">
        <v>1</v>
      </c>
      <c r="J732" s="277">
        <f>VLOOKUP(H732,キングボス!D:AG,30,FALSE)</f>
        <v>500</v>
      </c>
      <c r="K732" s="201" t="s">
        <v>469</v>
      </c>
      <c r="L732" s="201"/>
      <c r="M732" s="201"/>
      <c r="N732" s="201" t="s">
        <v>43</v>
      </c>
      <c r="O732" s="201"/>
      <c r="P732" s="201"/>
      <c r="Q732" s="268" t="str">
        <f>VLOOKUP(H732,キングボス!D:I,3,FALSE)</f>
        <v>ﾌﾙｰｴ</v>
      </c>
    </row>
    <row r="733" spans="1:19">
      <c r="A733" s="272">
        <f t="shared" si="29"/>
        <v>730</v>
      </c>
      <c r="B733" s="272">
        <f>Sheet1!$B$2</f>
        <v>123</v>
      </c>
      <c r="C733" s="272">
        <v>3</v>
      </c>
      <c r="D733" s="201">
        <f t="shared" si="30"/>
        <v>3</v>
      </c>
      <c r="E733" s="201">
        <v>71</v>
      </c>
      <c r="F733" s="201">
        <v>80</v>
      </c>
      <c r="G733" s="201" t="s">
        <v>252</v>
      </c>
      <c r="H733" s="201">
        <v>1000</v>
      </c>
      <c r="I733" s="201">
        <v>1</v>
      </c>
      <c r="J733" s="201">
        <v>4000</v>
      </c>
      <c r="K733" s="201" t="s">
        <v>469</v>
      </c>
      <c r="L733" s="201"/>
      <c r="M733" s="201"/>
      <c r="N733" s="201"/>
      <c r="O733" s="201"/>
      <c r="P733" s="201"/>
      <c r="Q733" s="201" t="s">
        <v>126</v>
      </c>
    </row>
    <row r="734" spans="1:19">
      <c r="A734" s="272">
        <f t="shared" si="29"/>
        <v>731</v>
      </c>
      <c r="B734" s="272">
        <f>Sheet1!$B$2</f>
        <v>123</v>
      </c>
      <c r="C734" s="272">
        <v>3</v>
      </c>
      <c r="D734" s="201">
        <f t="shared" si="30"/>
        <v>3</v>
      </c>
      <c r="E734" s="201">
        <v>71</v>
      </c>
      <c r="F734" s="201">
        <v>80</v>
      </c>
      <c r="G734" s="201" t="s">
        <v>381</v>
      </c>
      <c r="H734" s="201">
        <v>207</v>
      </c>
      <c r="I734" s="201">
        <v>1</v>
      </c>
      <c r="J734" s="201">
        <v>0</v>
      </c>
      <c r="K734" s="201" t="s">
        <v>457</v>
      </c>
      <c r="L734" s="201"/>
      <c r="M734" s="201"/>
      <c r="N734" s="201"/>
      <c r="O734" s="201"/>
      <c r="P734" s="201"/>
      <c r="Q734" s="201" t="s">
        <v>377</v>
      </c>
    </row>
    <row r="735" spans="1:19">
      <c r="A735" s="272">
        <f t="shared" si="29"/>
        <v>732</v>
      </c>
      <c r="B735" s="272">
        <f>Sheet1!$B$2</f>
        <v>123</v>
      </c>
      <c r="C735" s="272">
        <v>3</v>
      </c>
      <c r="D735" s="201">
        <f t="shared" si="30"/>
        <v>3</v>
      </c>
      <c r="E735" s="201">
        <v>71</v>
      </c>
      <c r="F735" s="201">
        <v>80</v>
      </c>
      <c r="G735" s="201" t="s">
        <v>125</v>
      </c>
      <c r="H735" s="201">
        <v>1</v>
      </c>
      <c r="I735" s="201">
        <v>1</v>
      </c>
      <c r="J735" s="201">
        <v>500</v>
      </c>
      <c r="K735" s="201" t="s">
        <v>457</v>
      </c>
      <c r="L735" s="201"/>
      <c r="M735" s="201"/>
      <c r="N735" s="201"/>
      <c r="O735" s="201"/>
      <c r="P735" s="201"/>
      <c r="Q735" s="201" t="s">
        <v>378</v>
      </c>
    </row>
    <row r="736" spans="1:19">
      <c r="A736" s="272">
        <f t="shared" si="29"/>
        <v>733</v>
      </c>
      <c r="B736" s="272">
        <f>Sheet1!$B$2</f>
        <v>123</v>
      </c>
      <c r="C736" s="272">
        <v>3</v>
      </c>
      <c r="D736" s="201">
        <f t="shared" si="30"/>
        <v>3</v>
      </c>
      <c r="E736" s="201">
        <v>71</v>
      </c>
      <c r="F736" s="201">
        <v>80</v>
      </c>
      <c r="G736" s="201" t="s">
        <v>125</v>
      </c>
      <c r="H736" s="201">
        <v>2</v>
      </c>
      <c r="I736" s="201">
        <v>1</v>
      </c>
      <c r="J736" s="201">
        <v>400</v>
      </c>
      <c r="K736" s="201" t="s">
        <v>249</v>
      </c>
      <c r="L736" s="201"/>
      <c r="M736" s="201"/>
      <c r="N736" s="201"/>
      <c r="O736" s="201"/>
      <c r="P736" s="201"/>
      <c r="Q736" s="201" t="s">
        <v>379</v>
      </c>
    </row>
    <row r="737" spans="1:19">
      <c r="A737" s="272">
        <f t="shared" si="29"/>
        <v>734</v>
      </c>
      <c r="B737" s="272">
        <f>Sheet1!$B$2</f>
        <v>123</v>
      </c>
      <c r="C737" s="272">
        <v>3</v>
      </c>
      <c r="D737" s="201">
        <f t="shared" si="30"/>
        <v>3</v>
      </c>
      <c r="E737" s="201">
        <v>71</v>
      </c>
      <c r="F737" s="201">
        <v>80</v>
      </c>
      <c r="G737" s="201" t="s">
        <v>125</v>
      </c>
      <c r="H737" s="201">
        <v>3</v>
      </c>
      <c r="I737" s="201">
        <v>1</v>
      </c>
      <c r="J737" s="201">
        <v>200</v>
      </c>
      <c r="K737" s="201" t="s">
        <v>249</v>
      </c>
      <c r="L737" s="201"/>
      <c r="M737" s="201"/>
      <c r="N737" s="201"/>
      <c r="O737" s="201"/>
      <c r="P737" s="201"/>
      <c r="Q737" s="201" t="s">
        <v>380</v>
      </c>
      <c r="S737" s="192">
        <f>SUM(J728:J737)/100</f>
        <v>102</v>
      </c>
    </row>
    <row r="738" spans="1:19">
      <c r="A738" s="272">
        <f t="shared" si="29"/>
        <v>735</v>
      </c>
      <c r="B738" s="272">
        <f>Sheet1!$B$2</f>
        <v>123</v>
      </c>
      <c r="C738" s="272">
        <v>3</v>
      </c>
      <c r="D738" s="268">
        <f t="shared" si="30"/>
        <v>3</v>
      </c>
      <c r="E738" s="268">
        <v>81</v>
      </c>
      <c r="F738" s="268">
        <v>90</v>
      </c>
      <c r="G738" s="268" t="s">
        <v>125</v>
      </c>
      <c r="H738" s="268">
        <v>2001</v>
      </c>
      <c r="I738" s="268">
        <v>1</v>
      </c>
      <c r="J738" s="268">
        <v>0</v>
      </c>
      <c r="K738" s="268" t="s">
        <v>457</v>
      </c>
      <c r="L738" s="268"/>
      <c r="M738" s="268"/>
      <c r="N738" s="268"/>
      <c r="O738" s="268"/>
      <c r="P738" s="268"/>
      <c r="Q738" s="268" t="s">
        <v>53</v>
      </c>
    </row>
    <row r="739" spans="1:19">
      <c r="A739" s="272">
        <f t="shared" si="29"/>
        <v>736</v>
      </c>
      <c r="B739" s="272">
        <f>Sheet1!$B$2</f>
        <v>123</v>
      </c>
      <c r="C739" s="272">
        <v>3</v>
      </c>
      <c r="D739" s="268">
        <f t="shared" si="30"/>
        <v>3</v>
      </c>
      <c r="E739" s="268">
        <v>81</v>
      </c>
      <c r="F739" s="268">
        <v>90</v>
      </c>
      <c r="G739" s="268" t="s">
        <v>125</v>
      </c>
      <c r="H739" s="268">
        <v>2002</v>
      </c>
      <c r="I739" s="268">
        <v>1</v>
      </c>
      <c r="J739" s="268">
        <v>0</v>
      </c>
      <c r="K739" s="268" t="s">
        <v>249</v>
      </c>
      <c r="L739" s="268"/>
      <c r="M739" s="268"/>
      <c r="N739" s="268"/>
      <c r="O739" s="268"/>
      <c r="P739" s="268"/>
      <c r="Q739" s="268" t="s">
        <v>54</v>
      </c>
    </row>
    <row r="740" spans="1:19">
      <c r="A740" s="272">
        <f t="shared" si="29"/>
        <v>737</v>
      </c>
      <c r="B740" s="272">
        <f>Sheet1!$B$2</f>
        <v>123</v>
      </c>
      <c r="C740" s="272">
        <v>3</v>
      </c>
      <c r="D740" s="268">
        <f t="shared" si="30"/>
        <v>3</v>
      </c>
      <c r="E740" s="268">
        <v>81</v>
      </c>
      <c r="F740" s="268">
        <v>90</v>
      </c>
      <c r="G740" s="268" t="s">
        <v>125</v>
      </c>
      <c r="H740" s="268">
        <v>2003</v>
      </c>
      <c r="I740" s="268">
        <v>1</v>
      </c>
      <c r="J740" s="268">
        <v>2500</v>
      </c>
      <c r="K740" s="268" t="s">
        <v>254</v>
      </c>
      <c r="L740" s="268"/>
      <c r="M740" s="268"/>
      <c r="N740" s="268"/>
      <c r="O740" s="268"/>
      <c r="P740" s="268"/>
      <c r="Q740" s="268" t="s">
        <v>131</v>
      </c>
    </row>
    <row r="741" spans="1:19">
      <c r="A741" s="272">
        <f t="shared" si="29"/>
        <v>738</v>
      </c>
      <c r="B741" s="272">
        <f>Sheet1!$B$2</f>
        <v>123</v>
      </c>
      <c r="C741" s="272">
        <v>3</v>
      </c>
      <c r="D741" s="268">
        <f t="shared" si="30"/>
        <v>3</v>
      </c>
      <c r="E741" s="268">
        <v>81</v>
      </c>
      <c r="F741" s="268">
        <v>90</v>
      </c>
      <c r="G741" s="268" t="s">
        <v>125</v>
      </c>
      <c r="H741" s="268">
        <v>2004</v>
      </c>
      <c r="I741" s="268">
        <v>1</v>
      </c>
      <c r="J741" s="268">
        <v>3000</v>
      </c>
      <c r="K741" s="268" t="s">
        <v>259</v>
      </c>
      <c r="L741" s="268"/>
      <c r="M741" s="268"/>
      <c r="N741" s="268"/>
      <c r="O741" s="268"/>
      <c r="P741" s="268"/>
      <c r="Q741" s="268" t="s">
        <v>132</v>
      </c>
    </row>
    <row r="742" spans="1:19">
      <c r="A742" s="272">
        <f t="shared" si="29"/>
        <v>739</v>
      </c>
      <c r="B742" s="272">
        <f>Sheet1!$B$2</f>
        <v>123</v>
      </c>
      <c r="C742" s="272">
        <v>3</v>
      </c>
      <c r="D742" s="268">
        <f t="shared" si="30"/>
        <v>3</v>
      </c>
      <c r="E742" s="268">
        <v>81</v>
      </c>
      <c r="F742" s="268">
        <v>90</v>
      </c>
      <c r="G742" s="277" t="s">
        <v>399</v>
      </c>
      <c r="H742" s="277">
        <f>VLOOKUP(C742,キングボス!A:E,4,FALSE)</f>
        <v>14952011</v>
      </c>
      <c r="I742" s="268">
        <v>1</v>
      </c>
      <c r="J742" s="277">
        <f>VLOOKUP(H742,キングボス!D:AG,30,FALSE)</f>
        <v>500</v>
      </c>
      <c r="K742" s="268" t="s">
        <v>259</v>
      </c>
      <c r="L742" s="268"/>
      <c r="M742" s="268"/>
      <c r="N742" s="268" t="s">
        <v>43</v>
      </c>
      <c r="O742" s="268"/>
      <c r="P742" s="201"/>
      <c r="Q742" s="268" t="str">
        <f>VLOOKUP(H742,キングボス!D:I,3,FALSE)</f>
        <v>ﾌﾙｰｴ</v>
      </c>
    </row>
    <row r="743" spans="1:19">
      <c r="A743" s="272">
        <f t="shared" si="29"/>
        <v>740</v>
      </c>
      <c r="B743" s="272">
        <f>Sheet1!$B$2</f>
        <v>123</v>
      </c>
      <c r="C743" s="272">
        <v>3</v>
      </c>
      <c r="D743" s="268">
        <f t="shared" si="30"/>
        <v>3</v>
      </c>
      <c r="E743" s="268">
        <v>81</v>
      </c>
      <c r="F743" s="268">
        <v>90</v>
      </c>
      <c r="G743" s="268" t="s">
        <v>474</v>
      </c>
      <c r="H743" s="268">
        <v>1000</v>
      </c>
      <c r="I743" s="268">
        <v>1</v>
      </c>
      <c r="J743" s="268">
        <v>3000</v>
      </c>
      <c r="K743" s="268" t="s">
        <v>475</v>
      </c>
      <c r="L743" s="268"/>
      <c r="M743" s="268"/>
      <c r="N743" s="268"/>
      <c r="O743" s="268"/>
      <c r="P743" s="268"/>
      <c r="Q743" s="268" t="s">
        <v>126</v>
      </c>
    </row>
    <row r="744" spans="1:19">
      <c r="A744" s="272">
        <f t="shared" si="29"/>
        <v>741</v>
      </c>
      <c r="B744" s="272">
        <f>Sheet1!$B$2</f>
        <v>123</v>
      </c>
      <c r="C744" s="272">
        <v>3</v>
      </c>
      <c r="D744" s="268">
        <f t="shared" si="30"/>
        <v>3</v>
      </c>
      <c r="E744" s="268">
        <v>81</v>
      </c>
      <c r="F744" s="268">
        <v>90</v>
      </c>
      <c r="G744" s="268" t="s">
        <v>476</v>
      </c>
      <c r="H744" s="268">
        <v>207</v>
      </c>
      <c r="I744" s="268">
        <v>1</v>
      </c>
      <c r="J744" s="268">
        <v>0</v>
      </c>
      <c r="K744" s="268" t="s">
        <v>259</v>
      </c>
      <c r="L744" s="268"/>
      <c r="M744" s="268"/>
      <c r="N744" s="268"/>
      <c r="O744" s="268"/>
      <c r="P744" s="268"/>
      <c r="Q744" s="268" t="s">
        <v>377</v>
      </c>
    </row>
    <row r="745" spans="1:19">
      <c r="A745" s="272">
        <f t="shared" si="29"/>
        <v>742</v>
      </c>
      <c r="B745" s="272">
        <f>Sheet1!$B$2</f>
        <v>123</v>
      </c>
      <c r="C745" s="272">
        <v>3</v>
      </c>
      <c r="D745" s="268">
        <f t="shared" si="30"/>
        <v>3</v>
      </c>
      <c r="E745" s="268">
        <v>81</v>
      </c>
      <c r="F745" s="268">
        <v>90</v>
      </c>
      <c r="G745" s="268" t="s">
        <v>125</v>
      </c>
      <c r="H745" s="268">
        <v>1</v>
      </c>
      <c r="I745" s="268">
        <v>1</v>
      </c>
      <c r="J745" s="268">
        <v>500</v>
      </c>
      <c r="K745" s="268" t="s">
        <v>249</v>
      </c>
      <c r="L745" s="268"/>
      <c r="M745" s="268"/>
      <c r="N745" s="268"/>
      <c r="O745" s="268"/>
      <c r="P745" s="268"/>
      <c r="Q745" s="268" t="s">
        <v>378</v>
      </c>
    </row>
    <row r="746" spans="1:19">
      <c r="A746" s="272">
        <f t="shared" si="29"/>
        <v>743</v>
      </c>
      <c r="B746" s="272">
        <f>Sheet1!$B$2</f>
        <v>123</v>
      </c>
      <c r="C746" s="272">
        <v>3</v>
      </c>
      <c r="D746" s="268">
        <f t="shared" si="30"/>
        <v>3</v>
      </c>
      <c r="E746" s="268">
        <v>81</v>
      </c>
      <c r="F746" s="268">
        <v>90</v>
      </c>
      <c r="G746" s="268" t="s">
        <v>125</v>
      </c>
      <c r="H746" s="268">
        <v>2</v>
      </c>
      <c r="I746" s="268">
        <v>1</v>
      </c>
      <c r="J746" s="268">
        <v>400</v>
      </c>
      <c r="K746" s="268" t="s">
        <v>249</v>
      </c>
      <c r="L746" s="268"/>
      <c r="M746" s="268"/>
      <c r="N746" s="268"/>
      <c r="O746" s="268"/>
      <c r="P746" s="268"/>
      <c r="Q746" s="268" t="s">
        <v>379</v>
      </c>
    </row>
    <row r="747" spans="1:19">
      <c r="A747" s="272">
        <f t="shared" si="29"/>
        <v>744</v>
      </c>
      <c r="B747" s="272">
        <f>Sheet1!$B$2</f>
        <v>123</v>
      </c>
      <c r="C747" s="272">
        <v>3</v>
      </c>
      <c r="D747" s="268">
        <f t="shared" si="30"/>
        <v>3</v>
      </c>
      <c r="E747" s="268">
        <v>81</v>
      </c>
      <c r="F747" s="268">
        <v>90</v>
      </c>
      <c r="G747" s="268" t="s">
        <v>125</v>
      </c>
      <c r="H747" s="268">
        <v>3</v>
      </c>
      <c r="I747" s="268">
        <v>1</v>
      </c>
      <c r="J747" s="268">
        <v>300</v>
      </c>
      <c r="K747" s="268" t="s">
        <v>358</v>
      </c>
      <c r="L747" s="268"/>
      <c r="M747" s="268"/>
      <c r="N747" s="268"/>
      <c r="O747" s="268"/>
      <c r="P747" s="268"/>
      <c r="Q747" s="268" t="s">
        <v>380</v>
      </c>
      <c r="S747" s="192">
        <f>SUM(J738:J747)/100</f>
        <v>102</v>
      </c>
    </row>
    <row r="748" spans="1:19">
      <c r="A748" s="272">
        <f t="shared" si="29"/>
        <v>745</v>
      </c>
      <c r="B748" s="272">
        <f>Sheet1!$B$2</f>
        <v>123</v>
      </c>
      <c r="C748" s="272">
        <v>3</v>
      </c>
      <c r="D748" s="201">
        <f t="shared" si="30"/>
        <v>3</v>
      </c>
      <c r="E748" s="201">
        <v>91</v>
      </c>
      <c r="F748" s="201">
        <v>99</v>
      </c>
      <c r="G748" s="201" t="s">
        <v>125</v>
      </c>
      <c r="H748" s="201">
        <v>2001</v>
      </c>
      <c r="I748" s="201">
        <v>1</v>
      </c>
      <c r="J748" s="201">
        <v>0</v>
      </c>
      <c r="K748" s="201" t="s">
        <v>401</v>
      </c>
      <c r="L748" s="201"/>
      <c r="M748" s="201"/>
      <c r="N748" s="201"/>
      <c r="O748" s="201"/>
      <c r="P748" s="201"/>
      <c r="Q748" s="201" t="s">
        <v>53</v>
      </c>
    </row>
    <row r="749" spans="1:19">
      <c r="A749" s="272">
        <f t="shared" si="29"/>
        <v>746</v>
      </c>
      <c r="B749" s="272">
        <f>Sheet1!$B$2</f>
        <v>123</v>
      </c>
      <c r="C749" s="272">
        <v>3</v>
      </c>
      <c r="D749" s="201">
        <f t="shared" si="30"/>
        <v>3</v>
      </c>
      <c r="E749" s="201">
        <v>91</v>
      </c>
      <c r="F749" s="201">
        <v>99</v>
      </c>
      <c r="G749" s="201" t="s">
        <v>125</v>
      </c>
      <c r="H749" s="201">
        <v>2002</v>
      </c>
      <c r="I749" s="201">
        <v>1</v>
      </c>
      <c r="J749" s="201">
        <v>0</v>
      </c>
      <c r="K749" s="201" t="s">
        <v>254</v>
      </c>
      <c r="L749" s="201"/>
      <c r="M749" s="201"/>
      <c r="N749" s="201"/>
      <c r="O749" s="201"/>
      <c r="P749" s="201"/>
      <c r="Q749" s="201" t="s">
        <v>54</v>
      </c>
    </row>
    <row r="750" spans="1:19">
      <c r="A750" s="272">
        <f t="shared" si="29"/>
        <v>747</v>
      </c>
      <c r="B750" s="272">
        <f>Sheet1!$B$2</f>
        <v>123</v>
      </c>
      <c r="C750" s="272">
        <v>3</v>
      </c>
      <c r="D750" s="201">
        <f t="shared" si="30"/>
        <v>3</v>
      </c>
      <c r="E750" s="201">
        <v>91</v>
      </c>
      <c r="F750" s="201">
        <v>99</v>
      </c>
      <c r="G750" s="201" t="s">
        <v>125</v>
      </c>
      <c r="H750" s="201">
        <v>2003</v>
      </c>
      <c r="I750" s="201">
        <v>1</v>
      </c>
      <c r="J750" s="201">
        <v>2700</v>
      </c>
      <c r="K750" s="201" t="s">
        <v>360</v>
      </c>
      <c r="L750" s="201"/>
      <c r="M750" s="201"/>
      <c r="N750" s="201"/>
      <c r="O750" s="201"/>
      <c r="P750" s="201"/>
      <c r="Q750" s="201" t="s">
        <v>131</v>
      </c>
    </row>
    <row r="751" spans="1:19">
      <c r="A751" s="272">
        <f t="shared" si="29"/>
        <v>748</v>
      </c>
      <c r="B751" s="272">
        <f>Sheet1!$B$2</f>
        <v>123</v>
      </c>
      <c r="C751" s="272">
        <v>3</v>
      </c>
      <c r="D751" s="201">
        <f t="shared" si="30"/>
        <v>3</v>
      </c>
      <c r="E751" s="201">
        <v>91</v>
      </c>
      <c r="F751" s="201">
        <v>99</v>
      </c>
      <c r="G751" s="201" t="s">
        <v>125</v>
      </c>
      <c r="H751" s="201">
        <v>2004</v>
      </c>
      <c r="I751" s="201">
        <v>1</v>
      </c>
      <c r="J751" s="201">
        <v>3700</v>
      </c>
      <c r="K751" s="201" t="s">
        <v>250</v>
      </c>
      <c r="L751" s="201"/>
      <c r="M751" s="201"/>
      <c r="N751" s="201"/>
      <c r="O751" s="201"/>
      <c r="P751" s="201"/>
      <c r="Q751" s="201" t="s">
        <v>132</v>
      </c>
    </row>
    <row r="752" spans="1:19">
      <c r="A752" s="272">
        <f t="shared" si="29"/>
        <v>749</v>
      </c>
      <c r="B752" s="272">
        <f>Sheet1!$B$2</f>
        <v>123</v>
      </c>
      <c r="C752" s="272">
        <v>3</v>
      </c>
      <c r="D752" s="201">
        <f t="shared" si="30"/>
        <v>3</v>
      </c>
      <c r="E752" s="201">
        <v>91</v>
      </c>
      <c r="F752" s="201">
        <v>99</v>
      </c>
      <c r="G752" s="277" t="s">
        <v>376</v>
      </c>
      <c r="H752" s="277">
        <f>VLOOKUP(C752,キングボス!A:E,4,FALSE)</f>
        <v>14952011</v>
      </c>
      <c r="I752" s="201">
        <v>1</v>
      </c>
      <c r="J752" s="277">
        <f>VLOOKUP(H752,キングボス!D:AG,30,FALSE)</f>
        <v>500</v>
      </c>
      <c r="K752" s="201" t="s">
        <v>461</v>
      </c>
      <c r="L752" s="201"/>
      <c r="M752" s="201"/>
      <c r="N752" s="201" t="s">
        <v>43</v>
      </c>
      <c r="O752" s="201"/>
      <c r="P752" s="201"/>
      <c r="Q752" s="268" t="str">
        <f>VLOOKUP(H752,キングボス!D:I,3,FALSE)</f>
        <v>ﾌﾙｰｴ</v>
      </c>
    </row>
    <row r="753" spans="1:19">
      <c r="A753" s="272">
        <f t="shared" si="29"/>
        <v>750</v>
      </c>
      <c r="B753" s="272">
        <f>Sheet1!$B$2</f>
        <v>123</v>
      </c>
      <c r="C753" s="272">
        <v>3</v>
      </c>
      <c r="D753" s="201">
        <f t="shared" si="30"/>
        <v>3</v>
      </c>
      <c r="E753" s="201">
        <v>91</v>
      </c>
      <c r="F753" s="201">
        <v>99</v>
      </c>
      <c r="G753" s="201" t="s">
        <v>252</v>
      </c>
      <c r="H753" s="201">
        <v>1000</v>
      </c>
      <c r="I753" s="201">
        <v>1</v>
      </c>
      <c r="J753" s="201">
        <v>2500</v>
      </c>
      <c r="K753" s="201" t="s">
        <v>461</v>
      </c>
      <c r="L753" s="201"/>
      <c r="M753" s="201"/>
      <c r="N753" s="201"/>
      <c r="O753" s="201"/>
      <c r="P753" s="201"/>
      <c r="Q753" s="201" t="s">
        <v>126</v>
      </c>
    </row>
    <row r="754" spans="1:19">
      <c r="A754" s="272">
        <f t="shared" si="29"/>
        <v>751</v>
      </c>
      <c r="B754" s="272">
        <f>Sheet1!$B$2</f>
        <v>123</v>
      </c>
      <c r="C754" s="272">
        <v>3</v>
      </c>
      <c r="D754" s="201">
        <f t="shared" si="30"/>
        <v>3</v>
      </c>
      <c r="E754" s="201">
        <v>91</v>
      </c>
      <c r="F754" s="201">
        <v>99</v>
      </c>
      <c r="G754" s="201" t="s">
        <v>381</v>
      </c>
      <c r="H754" s="201">
        <v>207</v>
      </c>
      <c r="I754" s="201">
        <v>1</v>
      </c>
      <c r="J754" s="201">
        <v>0</v>
      </c>
      <c r="K754" s="201" t="s">
        <v>457</v>
      </c>
      <c r="L754" s="201"/>
      <c r="M754" s="201"/>
      <c r="N754" s="201"/>
      <c r="O754" s="201"/>
      <c r="P754" s="201"/>
      <c r="Q754" s="201" t="s">
        <v>377</v>
      </c>
    </row>
    <row r="755" spans="1:19">
      <c r="A755" s="272">
        <f t="shared" si="29"/>
        <v>752</v>
      </c>
      <c r="B755" s="272">
        <f>Sheet1!$B$2</f>
        <v>123</v>
      </c>
      <c r="C755" s="272">
        <v>3</v>
      </c>
      <c r="D755" s="201">
        <f t="shared" si="30"/>
        <v>3</v>
      </c>
      <c r="E755" s="201">
        <v>91</v>
      </c>
      <c r="F755" s="201">
        <v>99</v>
      </c>
      <c r="G755" s="201" t="s">
        <v>125</v>
      </c>
      <c r="H755" s="201">
        <v>1</v>
      </c>
      <c r="I755" s="201">
        <v>1</v>
      </c>
      <c r="J755" s="201">
        <v>0</v>
      </c>
      <c r="K755" s="201" t="s">
        <v>457</v>
      </c>
      <c r="L755" s="201"/>
      <c r="M755" s="201"/>
      <c r="N755" s="201"/>
      <c r="O755" s="201"/>
      <c r="P755" s="201"/>
      <c r="Q755" s="201" t="s">
        <v>378</v>
      </c>
    </row>
    <row r="756" spans="1:19">
      <c r="A756" s="272">
        <f t="shared" si="29"/>
        <v>753</v>
      </c>
      <c r="B756" s="272">
        <f>Sheet1!$B$2</f>
        <v>123</v>
      </c>
      <c r="C756" s="272">
        <v>3</v>
      </c>
      <c r="D756" s="201">
        <f t="shared" si="30"/>
        <v>3</v>
      </c>
      <c r="E756" s="201">
        <v>91</v>
      </c>
      <c r="F756" s="201">
        <v>99</v>
      </c>
      <c r="G756" s="201" t="s">
        <v>125</v>
      </c>
      <c r="H756" s="201">
        <v>2</v>
      </c>
      <c r="I756" s="201">
        <v>1</v>
      </c>
      <c r="J756" s="201">
        <v>450</v>
      </c>
      <c r="K756" s="201" t="s">
        <v>249</v>
      </c>
      <c r="L756" s="201"/>
      <c r="M756" s="201"/>
      <c r="N756" s="201"/>
      <c r="O756" s="201"/>
      <c r="P756" s="201"/>
      <c r="Q756" s="201" t="s">
        <v>379</v>
      </c>
    </row>
    <row r="757" spans="1:19">
      <c r="A757" s="272">
        <f t="shared" si="29"/>
        <v>754</v>
      </c>
      <c r="B757" s="272">
        <f>Sheet1!$B$2</f>
        <v>123</v>
      </c>
      <c r="C757" s="272">
        <v>3</v>
      </c>
      <c r="D757" s="201">
        <f t="shared" si="30"/>
        <v>3</v>
      </c>
      <c r="E757" s="201">
        <v>91</v>
      </c>
      <c r="F757" s="201">
        <v>99</v>
      </c>
      <c r="G757" s="201" t="s">
        <v>125</v>
      </c>
      <c r="H757" s="201">
        <v>3</v>
      </c>
      <c r="I757" s="201">
        <v>1</v>
      </c>
      <c r="J757" s="201">
        <v>350</v>
      </c>
      <c r="K757" s="201" t="s">
        <v>249</v>
      </c>
      <c r="L757" s="201"/>
      <c r="M757" s="201"/>
      <c r="N757" s="201"/>
      <c r="O757" s="201"/>
      <c r="P757" s="201"/>
      <c r="Q757" s="201" t="s">
        <v>380</v>
      </c>
      <c r="S757" s="192">
        <f>SUM(J748:J757)/100</f>
        <v>102</v>
      </c>
    </row>
    <row r="758" spans="1:19">
      <c r="A758" s="272">
        <f t="shared" si="29"/>
        <v>755</v>
      </c>
      <c r="B758" s="272">
        <f>Sheet1!$B$2</f>
        <v>123</v>
      </c>
      <c r="C758" s="272">
        <v>3</v>
      </c>
      <c r="D758" s="268">
        <f t="shared" si="30"/>
        <v>3</v>
      </c>
      <c r="E758" s="268">
        <v>100</v>
      </c>
      <c r="F758" s="268">
        <v>100</v>
      </c>
      <c r="G758" s="268" t="s">
        <v>125</v>
      </c>
      <c r="H758" s="268">
        <v>2001</v>
      </c>
      <c r="I758" s="268">
        <v>1</v>
      </c>
      <c r="J758" s="268">
        <v>0</v>
      </c>
      <c r="K758" s="268" t="s">
        <v>250</v>
      </c>
      <c r="L758" s="268"/>
      <c r="M758" s="268"/>
      <c r="N758" s="268"/>
      <c r="O758" s="268"/>
      <c r="P758" s="268"/>
      <c r="Q758" s="268" t="s">
        <v>53</v>
      </c>
    </row>
    <row r="759" spans="1:19">
      <c r="A759" s="272">
        <f t="shared" si="29"/>
        <v>756</v>
      </c>
      <c r="B759" s="272">
        <f>Sheet1!$B$2</f>
        <v>123</v>
      </c>
      <c r="C759" s="272">
        <v>3</v>
      </c>
      <c r="D759" s="268">
        <f t="shared" si="30"/>
        <v>3</v>
      </c>
      <c r="E759" s="268">
        <v>100</v>
      </c>
      <c r="F759" s="268">
        <v>100</v>
      </c>
      <c r="G759" s="268" t="s">
        <v>125</v>
      </c>
      <c r="H759" s="268">
        <v>2002</v>
      </c>
      <c r="I759" s="268">
        <v>1</v>
      </c>
      <c r="J759" s="268">
        <v>0</v>
      </c>
      <c r="K759" s="268" t="s">
        <v>259</v>
      </c>
      <c r="L759" s="268"/>
      <c r="M759" s="268"/>
      <c r="N759" s="268"/>
      <c r="O759" s="268"/>
      <c r="P759" s="268"/>
      <c r="Q759" s="268" t="s">
        <v>54</v>
      </c>
    </row>
    <row r="760" spans="1:19">
      <c r="A760" s="272">
        <f t="shared" si="29"/>
        <v>757</v>
      </c>
      <c r="B760" s="272">
        <f>Sheet1!$B$2</f>
        <v>123</v>
      </c>
      <c r="C760" s="272">
        <v>3</v>
      </c>
      <c r="D760" s="268">
        <f t="shared" si="30"/>
        <v>3</v>
      </c>
      <c r="E760" s="268">
        <v>100</v>
      </c>
      <c r="F760" s="268">
        <v>100</v>
      </c>
      <c r="G760" s="268" t="s">
        <v>125</v>
      </c>
      <c r="H760" s="268">
        <v>2003</v>
      </c>
      <c r="I760" s="268">
        <v>1</v>
      </c>
      <c r="J760" s="268">
        <v>3000</v>
      </c>
      <c r="K760" s="268" t="s">
        <v>259</v>
      </c>
      <c r="L760" s="268"/>
      <c r="M760" s="268"/>
      <c r="N760" s="268"/>
      <c r="O760" s="268"/>
      <c r="P760" s="268"/>
      <c r="Q760" s="268" t="s">
        <v>131</v>
      </c>
    </row>
    <row r="761" spans="1:19">
      <c r="A761" s="272">
        <f t="shared" si="29"/>
        <v>758</v>
      </c>
      <c r="B761" s="272">
        <f>Sheet1!$B$2</f>
        <v>123</v>
      </c>
      <c r="C761" s="272">
        <v>3</v>
      </c>
      <c r="D761" s="268">
        <f t="shared" si="30"/>
        <v>3</v>
      </c>
      <c r="E761" s="268">
        <v>100</v>
      </c>
      <c r="F761" s="268">
        <v>100</v>
      </c>
      <c r="G761" s="268" t="s">
        <v>125</v>
      </c>
      <c r="H761" s="268">
        <v>2004</v>
      </c>
      <c r="I761" s="268">
        <v>1</v>
      </c>
      <c r="J761" s="268">
        <v>4300</v>
      </c>
      <c r="K761" s="268" t="s">
        <v>250</v>
      </c>
      <c r="L761" s="268"/>
      <c r="M761" s="268"/>
      <c r="N761" s="268"/>
      <c r="O761" s="268"/>
      <c r="P761" s="268"/>
      <c r="Q761" s="268" t="s">
        <v>132</v>
      </c>
    </row>
    <row r="762" spans="1:19">
      <c r="A762" s="272">
        <f t="shared" si="29"/>
        <v>759</v>
      </c>
      <c r="B762" s="272">
        <f>Sheet1!$B$2</f>
        <v>123</v>
      </c>
      <c r="C762" s="272">
        <v>3</v>
      </c>
      <c r="D762" s="268">
        <f t="shared" si="30"/>
        <v>3</v>
      </c>
      <c r="E762" s="268">
        <v>100</v>
      </c>
      <c r="F762" s="268">
        <v>100</v>
      </c>
      <c r="G762" s="277" t="s">
        <v>376</v>
      </c>
      <c r="H762" s="277">
        <f>VLOOKUP(C762,キングボス!A:E,4,FALSE)</f>
        <v>14952011</v>
      </c>
      <c r="I762" s="268">
        <v>1</v>
      </c>
      <c r="J762" s="277">
        <f>VLOOKUP(H762,キングボス!D:AG,30,FALSE)</f>
        <v>500</v>
      </c>
      <c r="K762" s="268" t="s">
        <v>477</v>
      </c>
      <c r="L762" s="268"/>
      <c r="M762" s="268"/>
      <c r="N762" s="268" t="s">
        <v>43</v>
      </c>
      <c r="O762" s="268"/>
      <c r="P762" s="201"/>
      <c r="Q762" s="268" t="str">
        <f>VLOOKUP(H762,キングボス!D:I,3,FALSE)</f>
        <v>ﾌﾙｰｴ</v>
      </c>
    </row>
    <row r="763" spans="1:19">
      <c r="A763" s="272">
        <f t="shared" si="29"/>
        <v>760</v>
      </c>
      <c r="B763" s="272">
        <f>Sheet1!$B$2</f>
        <v>123</v>
      </c>
      <c r="C763" s="272">
        <v>3</v>
      </c>
      <c r="D763" s="268">
        <f t="shared" si="30"/>
        <v>3</v>
      </c>
      <c r="E763" s="268">
        <v>100</v>
      </c>
      <c r="F763" s="268">
        <v>100</v>
      </c>
      <c r="G763" s="268" t="s">
        <v>478</v>
      </c>
      <c r="H763" s="268">
        <v>1000</v>
      </c>
      <c r="I763" s="268">
        <v>1</v>
      </c>
      <c r="J763" s="268">
        <v>1500</v>
      </c>
      <c r="K763" s="268" t="s">
        <v>469</v>
      </c>
      <c r="L763" s="268"/>
      <c r="M763" s="268"/>
      <c r="N763" s="268"/>
      <c r="O763" s="268"/>
      <c r="P763" s="268"/>
      <c r="Q763" s="268" t="s">
        <v>126</v>
      </c>
    </row>
    <row r="764" spans="1:19">
      <c r="A764" s="272">
        <f t="shared" si="29"/>
        <v>761</v>
      </c>
      <c r="B764" s="272">
        <f>Sheet1!$B$2</f>
        <v>123</v>
      </c>
      <c r="C764" s="272">
        <v>3</v>
      </c>
      <c r="D764" s="268">
        <f t="shared" si="30"/>
        <v>3</v>
      </c>
      <c r="E764" s="268">
        <v>100</v>
      </c>
      <c r="F764" s="268">
        <v>100</v>
      </c>
      <c r="G764" s="268" t="s">
        <v>456</v>
      </c>
      <c r="H764" s="268">
        <v>207</v>
      </c>
      <c r="I764" s="268">
        <v>1</v>
      </c>
      <c r="J764" s="268">
        <v>100</v>
      </c>
      <c r="K764" s="268" t="s">
        <v>477</v>
      </c>
      <c r="L764" s="268"/>
      <c r="M764" s="268"/>
      <c r="N764" s="268"/>
      <c r="O764" s="268"/>
      <c r="P764" s="268"/>
      <c r="Q764" s="268" t="s">
        <v>377</v>
      </c>
    </row>
    <row r="765" spans="1:19">
      <c r="A765" s="272">
        <f t="shared" si="29"/>
        <v>762</v>
      </c>
      <c r="B765" s="272">
        <f>Sheet1!$B$2</f>
        <v>123</v>
      </c>
      <c r="C765" s="272">
        <v>3</v>
      </c>
      <c r="D765" s="268">
        <f t="shared" si="30"/>
        <v>3</v>
      </c>
      <c r="E765" s="268">
        <v>100</v>
      </c>
      <c r="F765" s="268">
        <v>100</v>
      </c>
      <c r="G765" s="268" t="s">
        <v>125</v>
      </c>
      <c r="H765" s="268">
        <v>1</v>
      </c>
      <c r="I765" s="268">
        <v>1</v>
      </c>
      <c r="J765" s="268">
        <v>0</v>
      </c>
      <c r="K765" s="268" t="s">
        <v>249</v>
      </c>
      <c r="L765" s="268"/>
      <c r="M765" s="268"/>
      <c r="N765" s="268"/>
      <c r="O765" s="268"/>
      <c r="P765" s="268"/>
      <c r="Q765" s="268" t="s">
        <v>378</v>
      </c>
    </row>
    <row r="766" spans="1:19">
      <c r="A766" s="272">
        <f t="shared" si="29"/>
        <v>763</v>
      </c>
      <c r="B766" s="272">
        <f>Sheet1!$B$2</f>
        <v>123</v>
      </c>
      <c r="C766" s="272">
        <v>3</v>
      </c>
      <c r="D766" s="268">
        <f t="shared" si="30"/>
        <v>3</v>
      </c>
      <c r="E766" s="268">
        <v>100</v>
      </c>
      <c r="F766" s="268">
        <v>100</v>
      </c>
      <c r="G766" s="268" t="s">
        <v>125</v>
      </c>
      <c r="H766" s="268">
        <v>2</v>
      </c>
      <c r="I766" s="268">
        <v>1</v>
      </c>
      <c r="J766" s="268">
        <v>500</v>
      </c>
      <c r="K766" s="268" t="s">
        <v>249</v>
      </c>
      <c r="L766" s="268"/>
      <c r="M766" s="268"/>
      <c r="N766" s="268"/>
      <c r="O766" s="268"/>
      <c r="P766" s="268"/>
      <c r="Q766" s="268" t="s">
        <v>379</v>
      </c>
    </row>
    <row r="767" spans="1:19">
      <c r="A767" s="272">
        <f t="shared" si="29"/>
        <v>764</v>
      </c>
      <c r="B767" s="272">
        <f>Sheet1!$B$2</f>
        <v>123</v>
      </c>
      <c r="C767" s="272">
        <v>3</v>
      </c>
      <c r="D767" s="268">
        <f t="shared" si="30"/>
        <v>3</v>
      </c>
      <c r="E767" s="268">
        <v>100</v>
      </c>
      <c r="F767" s="268">
        <v>100</v>
      </c>
      <c r="G767" s="268" t="s">
        <v>125</v>
      </c>
      <c r="H767" s="268">
        <v>3</v>
      </c>
      <c r="I767" s="268">
        <v>1</v>
      </c>
      <c r="J767" s="268">
        <v>400</v>
      </c>
      <c r="K767" s="268" t="s">
        <v>457</v>
      </c>
      <c r="L767" s="268"/>
      <c r="M767" s="268"/>
      <c r="N767" s="268"/>
      <c r="O767" s="268"/>
      <c r="P767" s="268"/>
      <c r="Q767" s="268" t="s">
        <v>380</v>
      </c>
      <c r="S767" s="192">
        <f>SUM(J758:J767)/100</f>
        <v>103</v>
      </c>
    </row>
    <row r="768" spans="1:19">
      <c r="A768" s="273">
        <f t="shared" si="29"/>
        <v>765</v>
      </c>
      <c r="B768" s="273">
        <f>Sheet1!$B$2</f>
        <v>123</v>
      </c>
      <c r="C768" s="273">
        <v>4</v>
      </c>
      <c r="D768" s="273">
        <f t="shared" si="30"/>
        <v>4</v>
      </c>
      <c r="E768" s="273">
        <v>1</v>
      </c>
      <c r="F768" s="273">
        <v>10</v>
      </c>
      <c r="G768" s="273" t="s">
        <v>125</v>
      </c>
      <c r="H768" s="273">
        <v>2001</v>
      </c>
      <c r="I768" s="273">
        <v>1</v>
      </c>
      <c r="J768" s="273">
        <v>1600</v>
      </c>
      <c r="K768" s="273" t="s">
        <v>250</v>
      </c>
      <c r="L768" s="273"/>
      <c r="M768" s="273"/>
      <c r="N768" s="273"/>
      <c r="O768" s="273"/>
      <c r="P768" s="273"/>
      <c r="Q768" s="273" t="s">
        <v>53</v>
      </c>
    </row>
    <row r="769" spans="1:19">
      <c r="A769" s="273">
        <f t="shared" si="29"/>
        <v>766</v>
      </c>
      <c r="B769" s="273">
        <f>Sheet1!$B$2</f>
        <v>123</v>
      </c>
      <c r="C769" s="273">
        <v>4</v>
      </c>
      <c r="D769" s="268">
        <f t="shared" si="30"/>
        <v>4</v>
      </c>
      <c r="E769" s="268">
        <v>1</v>
      </c>
      <c r="F769" s="268">
        <v>10</v>
      </c>
      <c r="G769" s="268" t="s">
        <v>125</v>
      </c>
      <c r="H769" s="268">
        <v>2002</v>
      </c>
      <c r="I769" s="268">
        <v>1</v>
      </c>
      <c r="J769" s="268">
        <v>800</v>
      </c>
      <c r="K769" s="268" t="s">
        <v>401</v>
      </c>
      <c r="L769" s="268"/>
      <c r="M769" s="268"/>
      <c r="N769" s="268"/>
      <c r="O769" s="268"/>
      <c r="P769" s="268"/>
      <c r="Q769" s="268" t="s">
        <v>54</v>
      </c>
    </row>
    <row r="770" spans="1:19">
      <c r="A770" s="273">
        <f t="shared" si="29"/>
        <v>767</v>
      </c>
      <c r="B770" s="273">
        <f>Sheet1!$B$2</f>
        <v>123</v>
      </c>
      <c r="C770" s="273">
        <v>4</v>
      </c>
      <c r="D770" s="268">
        <f t="shared" si="30"/>
        <v>4</v>
      </c>
      <c r="E770" s="268">
        <v>1</v>
      </c>
      <c r="F770" s="268">
        <v>10</v>
      </c>
      <c r="G770" s="268" t="s">
        <v>125</v>
      </c>
      <c r="H770" s="268">
        <v>2003</v>
      </c>
      <c r="I770" s="268">
        <v>1</v>
      </c>
      <c r="J770" s="268">
        <v>0</v>
      </c>
      <c r="K770" s="268" t="s">
        <v>254</v>
      </c>
      <c r="L770" s="268"/>
      <c r="M770" s="268"/>
      <c r="N770" s="268"/>
      <c r="O770" s="268"/>
      <c r="P770" s="268"/>
      <c r="Q770" s="268" t="s">
        <v>131</v>
      </c>
    </row>
    <row r="771" spans="1:19">
      <c r="A771" s="273">
        <f t="shared" si="29"/>
        <v>768</v>
      </c>
      <c r="B771" s="273">
        <f>Sheet1!$B$2</f>
        <v>123</v>
      </c>
      <c r="C771" s="273">
        <v>4</v>
      </c>
      <c r="D771" s="268">
        <f t="shared" si="30"/>
        <v>4</v>
      </c>
      <c r="E771" s="268">
        <v>1</v>
      </c>
      <c r="F771" s="268">
        <v>10</v>
      </c>
      <c r="G771" s="268" t="s">
        <v>125</v>
      </c>
      <c r="H771" s="268">
        <v>2004</v>
      </c>
      <c r="I771" s="268">
        <v>1</v>
      </c>
      <c r="J771" s="268">
        <v>0</v>
      </c>
      <c r="K771" s="268" t="s">
        <v>250</v>
      </c>
      <c r="L771" s="268"/>
      <c r="M771" s="268"/>
      <c r="N771" s="268"/>
      <c r="O771" s="268"/>
      <c r="P771" s="268"/>
      <c r="Q771" s="268" t="s">
        <v>132</v>
      </c>
    </row>
    <row r="772" spans="1:19">
      <c r="A772" s="273">
        <f t="shared" si="29"/>
        <v>769</v>
      </c>
      <c r="B772" s="273">
        <f>Sheet1!$B$2</f>
        <v>123</v>
      </c>
      <c r="C772" s="273">
        <v>4</v>
      </c>
      <c r="D772" s="268">
        <f t="shared" si="30"/>
        <v>4</v>
      </c>
      <c r="E772" s="268">
        <v>1</v>
      </c>
      <c r="F772" s="268">
        <v>10</v>
      </c>
      <c r="G772" s="277" t="s">
        <v>376</v>
      </c>
      <c r="H772" s="277">
        <f>VLOOKUP(C772,キングボス!A:E,4,FALSE)</f>
        <v>16915011</v>
      </c>
      <c r="I772" s="268">
        <v>1</v>
      </c>
      <c r="J772" s="277">
        <f>VLOOKUP(H772,キングボス!D:AG,30,FALSE)</f>
        <v>200</v>
      </c>
      <c r="K772" s="268" t="s">
        <v>250</v>
      </c>
      <c r="L772" s="268"/>
      <c r="M772" s="268"/>
      <c r="N772" s="268" t="s">
        <v>43</v>
      </c>
      <c r="O772" s="268"/>
      <c r="P772" s="201">
        <f>VLOOKUP(H772,キングボス!D:AF,29,FALSE)</f>
        <v>2</v>
      </c>
      <c r="Q772" s="268" t="str">
        <f>VLOOKUP(H772,キングボス!D:I,3,FALSE)</f>
        <v>ﾊﾟｰﾚｱｽ</v>
      </c>
    </row>
    <row r="773" spans="1:19">
      <c r="A773" s="273">
        <f t="shared" si="29"/>
        <v>770</v>
      </c>
      <c r="B773" s="273">
        <f>Sheet1!$B$2</f>
        <v>123</v>
      </c>
      <c r="C773" s="273">
        <v>4</v>
      </c>
      <c r="D773" s="268">
        <f t="shared" si="30"/>
        <v>4</v>
      </c>
      <c r="E773" s="268">
        <v>1</v>
      </c>
      <c r="F773" s="268">
        <v>10</v>
      </c>
      <c r="G773" s="268" t="s">
        <v>479</v>
      </c>
      <c r="H773" s="268">
        <v>500</v>
      </c>
      <c r="I773" s="268">
        <v>1</v>
      </c>
      <c r="J773" s="268">
        <v>7500</v>
      </c>
      <c r="K773" s="268" t="s">
        <v>461</v>
      </c>
      <c r="L773" s="268"/>
      <c r="M773" s="268"/>
      <c r="N773" s="268"/>
      <c r="O773" s="268"/>
      <c r="P773" s="268"/>
      <c r="Q773" s="268" t="s">
        <v>126</v>
      </c>
    </row>
    <row r="774" spans="1:19">
      <c r="A774" s="273">
        <f t="shared" si="29"/>
        <v>771</v>
      </c>
      <c r="B774" s="273">
        <f>Sheet1!$B$2</f>
        <v>123</v>
      </c>
      <c r="C774" s="273">
        <v>4</v>
      </c>
      <c r="D774" s="268">
        <f t="shared" si="30"/>
        <v>4</v>
      </c>
      <c r="E774" s="268">
        <v>1</v>
      </c>
      <c r="F774" s="268">
        <v>10</v>
      </c>
      <c r="G774" s="268" t="s">
        <v>480</v>
      </c>
      <c r="H774" s="268">
        <v>207</v>
      </c>
      <c r="I774" s="268">
        <v>1</v>
      </c>
      <c r="J774" s="268">
        <v>0</v>
      </c>
      <c r="K774" s="268" t="s">
        <v>250</v>
      </c>
      <c r="L774" s="268"/>
      <c r="M774" s="268"/>
      <c r="N774" s="268"/>
      <c r="O774" s="268"/>
      <c r="P774" s="268"/>
      <c r="Q774" s="268" t="s">
        <v>377</v>
      </c>
    </row>
    <row r="775" spans="1:19">
      <c r="A775" s="273">
        <f t="shared" si="29"/>
        <v>772</v>
      </c>
      <c r="B775" s="273">
        <f>Sheet1!$B$2</f>
        <v>123</v>
      </c>
      <c r="C775" s="273">
        <v>4</v>
      </c>
      <c r="D775" s="268">
        <f t="shared" si="30"/>
        <v>4</v>
      </c>
      <c r="E775" s="268">
        <v>1</v>
      </c>
      <c r="F775" s="268">
        <v>10</v>
      </c>
      <c r="G775" s="268" t="s">
        <v>125</v>
      </c>
      <c r="H775" s="268">
        <v>1</v>
      </c>
      <c r="I775" s="268">
        <v>1</v>
      </c>
      <c r="J775" s="268">
        <v>0</v>
      </c>
      <c r="K775" s="268" t="s">
        <v>249</v>
      </c>
      <c r="L775" s="268"/>
      <c r="M775" s="268"/>
      <c r="N775" s="268"/>
      <c r="O775" s="268"/>
      <c r="P775" s="268"/>
      <c r="Q775" s="268" t="s">
        <v>378</v>
      </c>
    </row>
    <row r="776" spans="1:19">
      <c r="A776" s="273">
        <f t="shared" si="29"/>
        <v>773</v>
      </c>
      <c r="B776" s="273">
        <f>Sheet1!$B$2</f>
        <v>123</v>
      </c>
      <c r="C776" s="273">
        <v>4</v>
      </c>
      <c r="D776" s="268">
        <f t="shared" si="30"/>
        <v>4</v>
      </c>
      <c r="E776" s="268">
        <v>1</v>
      </c>
      <c r="F776" s="268">
        <v>10</v>
      </c>
      <c r="G776" s="268" t="s">
        <v>125</v>
      </c>
      <c r="H776" s="268">
        <v>2</v>
      </c>
      <c r="I776" s="268">
        <v>1</v>
      </c>
      <c r="J776" s="268">
        <v>0</v>
      </c>
      <c r="K776" s="268" t="s">
        <v>249</v>
      </c>
      <c r="L776" s="268"/>
      <c r="M776" s="268"/>
      <c r="N776" s="268"/>
      <c r="O776" s="268"/>
      <c r="P776" s="268"/>
      <c r="Q776" s="268" t="s">
        <v>379</v>
      </c>
    </row>
    <row r="777" spans="1:19">
      <c r="A777" s="273">
        <f t="shared" si="29"/>
        <v>774</v>
      </c>
      <c r="B777" s="273">
        <f>Sheet1!$B$2</f>
        <v>123</v>
      </c>
      <c r="C777" s="273">
        <v>4</v>
      </c>
      <c r="D777" s="268">
        <f t="shared" si="30"/>
        <v>4</v>
      </c>
      <c r="E777" s="268">
        <v>1</v>
      </c>
      <c r="F777" s="268">
        <v>10</v>
      </c>
      <c r="G777" s="268" t="s">
        <v>125</v>
      </c>
      <c r="H777" s="268">
        <v>3</v>
      </c>
      <c r="I777" s="268">
        <v>1</v>
      </c>
      <c r="J777" s="268">
        <v>0</v>
      </c>
      <c r="K777" s="268" t="s">
        <v>481</v>
      </c>
      <c r="L777" s="268"/>
      <c r="M777" s="268"/>
      <c r="N777" s="268"/>
      <c r="O777" s="268"/>
      <c r="P777" s="268"/>
      <c r="Q777" s="268" t="s">
        <v>380</v>
      </c>
      <c r="S777" s="192">
        <f>SUM(J768:J777)/100</f>
        <v>101</v>
      </c>
    </row>
    <row r="778" spans="1:19">
      <c r="A778" s="273">
        <f t="shared" si="29"/>
        <v>775</v>
      </c>
      <c r="B778" s="273">
        <f>Sheet1!$B$2</f>
        <v>123</v>
      </c>
      <c r="C778" s="273">
        <v>4</v>
      </c>
      <c r="D778" s="201">
        <f t="shared" si="30"/>
        <v>4</v>
      </c>
      <c r="E778" s="201">
        <v>11</v>
      </c>
      <c r="F778" s="201">
        <v>20</v>
      </c>
      <c r="G778" s="201" t="s">
        <v>125</v>
      </c>
      <c r="H778" s="201">
        <v>2001</v>
      </c>
      <c r="I778" s="201">
        <v>1</v>
      </c>
      <c r="J778" s="201">
        <v>1200</v>
      </c>
      <c r="K778" s="201" t="s">
        <v>358</v>
      </c>
      <c r="L778" s="201"/>
      <c r="M778" s="201"/>
      <c r="N778" s="201"/>
      <c r="O778" s="201"/>
      <c r="P778" s="201"/>
      <c r="Q778" s="201" t="s">
        <v>53</v>
      </c>
    </row>
    <row r="779" spans="1:19">
      <c r="A779" s="273">
        <f t="shared" si="29"/>
        <v>776</v>
      </c>
      <c r="B779" s="273">
        <f>Sheet1!$B$2</f>
        <v>123</v>
      </c>
      <c r="C779" s="273">
        <v>4</v>
      </c>
      <c r="D779" s="201">
        <f t="shared" si="30"/>
        <v>4</v>
      </c>
      <c r="E779" s="201">
        <v>11</v>
      </c>
      <c r="F779" s="201">
        <v>20</v>
      </c>
      <c r="G779" s="201" t="s">
        <v>125</v>
      </c>
      <c r="H779" s="201">
        <v>2002</v>
      </c>
      <c r="I779" s="201">
        <v>1</v>
      </c>
      <c r="J779" s="201">
        <v>1300</v>
      </c>
      <c r="K779" s="201" t="s">
        <v>259</v>
      </c>
      <c r="L779" s="201"/>
      <c r="M779" s="201"/>
      <c r="N779" s="201"/>
      <c r="O779" s="201"/>
      <c r="P779" s="201"/>
      <c r="Q779" s="201" t="s">
        <v>54</v>
      </c>
    </row>
    <row r="780" spans="1:19">
      <c r="A780" s="273">
        <f t="shared" si="29"/>
        <v>777</v>
      </c>
      <c r="B780" s="273">
        <f>Sheet1!$B$2</f>
        <v>123</v>
      </c>
      <c r="C780" s="273">
        <v>4</v>
      </c>
      <c r="D780" s="201">
        <f t="shared" si="30"/>
        <v>4</v>
      </c>
      <c r="E780" s="201">
        <v>11</v>
      </c>
      <c r="F780" s="201">
        <v>20</v>
      </c>
      <c r="G780" s="201" t="s">
        <v>125</v>
      </c>
      <c r="H780" s="201">
        <v>2003</v>
      </c>
      <c r="I780" s="201">
        <v>1</v>
      </c>
      <c r="J780" s="201">
        <v>0</v>
      </c>
      <c r="K780" s="201" t="s">
        <v>361</v>
      </c>
      <c r="L780" s="201"/>
      <c r="M780" s="201"/>
      <c r="N780" s="201"/>
      <c r="O780" s="201"/>
      <c r="P780" s="201"/>
      <c r="Q780" s="201" t="s">
        <v>131</v>
      </c>
    </row>
    <row r="781" spans="1:19">
      <c r="A781" s="273">
        <f t="shared" si="29"/>
        <v>778</v>
      </c>
      <c r="B781" s="273">
        <f>Sheet1!$B$2</f>
        <v>123</v>
      </c>
      <c r="C781" s="273">
        <v>4</v>
      </c>
      <c r="D781" s="201">
        <f t="shared" si="30"/>
        <v>4</v>
      </c>
      <c r="E781" s="201">
        <v>11</v>
      </c>
      <c r="F781" s="201">
        <v>20</v>
      </c>
      <c r="G781" s="201" t="s">
        <v>125</v>
      </c>
      <c r="H781" s="201">
        <v>2004</v>
      </c>
      <c r="I781" s="201">
        <v>1</v>
      </c>
      <c r="J781" s="201">
        <v>0</v>
      </c>
      <c r="K781" s="201" t="s">
        <v>254</v>
      </c>
      <c r="L781" s="201"/>
      <c r="M781" s="201"/>
      <c r="N781" s="201"/>
      <c r="O781" s="201"/>
      <c r="P781" s="201"/>
      <c r="Q781" s="201" t="s">
        <v>132</v>
      </c>
    </row>
    <row r="782" spans="1:19">
      <c r="A782" s="273">
        <f t="shared" si="29"/>
        <v>779</v>
      </c>
      <c r="B782" s="273">
        <f>Sheet1!$B$2</f>
        <v>123</v>
      </c>
      <c r="C782" s="273">
        <v>4</v>
      </c>
      <c r="D782" s="201">
        <f t="shared" si="30"/>
        <v>4</v>
      </c>
      <c r="E782" s="201">
        <v>11</v>
      </c>
      <c r="F782" s="201">
        <v>20</v>
      </c>
      <c r="G782" s="277" t="s">
        <v>408</v>
      </c>
      <c r="H782" s="277">
        <f>VLOOKUP(C782,キングボス!A:E,4,FALSE)</f>
        <v>16915011</v>
      </c>
      <c r="I782" s="201">
        <v>1</v>
      </c>
      <c r="J782" s="277">
        <f>VLOOKUP(H782,キングボス!D:AG,30,FALSE)</f>
        <v>200</v>
      </c>
      <c r="K782" s="201" t="s">
        <v>461</v>
      </c>
      <c r="L782" s="201"/>
      <c r="M782" s="201"/>
      <c r="N782" s="201" t="s">
        <v>43</v>
      </c>
      <c r="O782" s="201"/>
      <c r="P782" s="201">
        <f>VLOOKUP(H782,キングボス!D:AF,29,FALSE)</f>
        <v>2</v>
      </c>
      <c r="Q782" s="268" t="str">
        <f>VLOOKUP(H782,キングボス!D:I,3,FALSE)</f>
        <v>ﾊﾟｰﾚｱｽ</v>
      </c>
    </row>
    <row r="783" spans="1:19">
      <c r="A783" s="273">
        <f t="shared" si="29"/>
        <v>780</v>
      </c>
      <c r="B783" s="273">
        <f>Sheet1!$B$2</f>
        <v>123</v>
      </c>
      <c r="C783" s="273">
        <v>4</v>
      </c>
      <c r="D783" s="201">
        <f t="shared" si="30"/>
        <v>4</v>
      </c>
      <c r="E783" s="201">
        <v>11</v>
      </c>
      <c r="F783" s="201">
        <v>20</v>
      </c>
      <c r="G783" s="201" t="s">
        <v>252</v>
      </c>
      <c r="H783" s="201">
        <v>500</v>
      </c>
      <c r="I783" s="201">
        <v>1</v>
      </c>
      <c r="J783" s="201">
        <v>7400</v>
      </c>
      <c r="K783" s="201" t="s">
        <v>461</v>
      </c>
      <c r="L783" s="201"/>
      <c r="M783" s="201"/>
      <c r="N783" s="201"/>
      <c r="O783" s="201"/>
      <c r="P783" s="201"/>
      <c r="Q783" s="201" t="s">
        <v>126</v>
      </c>
    </row>
    <row r="784" spans="1:19">
      <c r="A784" s="273">
        <f t="shared" ref="A784:A847" si="31">ROW()-3</f>
        <v>781</v>
      </c>
      <c r="B784" s="273">
        <f>Sheet1!$B$2</f>
        <v>123</v>
      </c>
      <c r="C784" s="273">
        <v>4</v>
      </c>
      <c r="D784" s="201">
        <f t="shared" si="30"/>
        <v>4</v>
      </c>
      <c r="E784" s="201">
        <v>11</v>
      </c>
      <c r="F784" s="201">
        <v>20</v>
      </c>
      <c r="G784" s="201" t="s">
        <v>381</v>
      </c>
      <c r="H784" s="201">
        <v>207</v>
      </c>
      <c r="I784" s="201">
        <v>1</v>
      </c>
      <c r="J784" s="201">
        <v>0</v>
      </c>
      <c r="K784" s="201" t="s">
        <v>254</v>
      </c>
      <c r="L784" s="201"/>
      <c r="M784" s="201"/>
      <c r="N784" s="201"/>
      <c r="O784" s="201"/>
      <c r="P784" s="201"/>
      <c r="Q784" s="201" t="s">
        <v>377</v>
      </c>
    </row>
    <row r="785" spans="1:19">
      <c r="A785" s="273">
        <f t="shared" si="31"/>
        <v>782</v>
      </c>
      <c r="B785" s="273">
        <f>Sheet1!$B$2</f>
        <v>123</v>
      </c>
      <c r="C785" s="273">
        <v>4</v>
      </c>
      <c r="D785" s="201">
        <f t="shared" si="30"/>
        <v>4</v>
      </c>
      <c r="E785" s="201">
        <v>11</v>
      </c>
      <c r="F785" s="201">
        <v>20</v>
      </c>
      <c r="G785" s="201" t="s">
        <v>125</v>
      </c>
      <c r="H785" s="201">
        <v>1</v>
      </c>
      <c r="I785" s="201">
        <v>1</v>
      </c>
      <c r="J785" s="201">
        <v>0</v>
      </c>
      <c r="K785" s="201" t="s">
        <v>254</v>
      </c>
      <c r="L785" s="201"/>
      <c r="M785" s="201"/>
      <c r="N785" s="201"/>
      <c r="O785" s="201"/>
      <c r="P785" s="201"/>
      <c r="Q785" s="201" t="s">
        <v>378</v>
      </c>
    </row>
    <row r="786" spans="1:19">
      <c r="A786" s="273">
        <f t="shared" si="31"/>
        <v>783</v>
      </c>
      <c r="B786" s="273">
        <f>Sheet1!$B$2</f>
        <v>123</v>
      </c>
      <c r="C786" s="273">
        <v>4</v>
      </c>
      <c r="D786" s="201">
        <f t="shared" si="30"/>
        <v>4</v>
      </c>
      <c r="E786" s="201">
        <v>11</v>
      </c>
      <c r="F786" s="201">
        <v>20</v>
      </c>
      <c r="G786" s="201" t="s">
        <v>125</v>
      </c>
      <c r="H786" s="201">
        <v>2</v>
      </c>
      <c r="I786" s="201">
        <v>1</v>
      </c>
      <c r="J786" s="201">
        <v>0</v>
      </c>
      <c r="K786" s="201" t="s">
        <v>249</v>
      </c>
      <c r="L786" s="201"/>
      <c r="M786" s="201"/>
      <c r="N786" s="201"/>
      <c r="O786" s="201"/>
      <c r="P786" s="201"/>
      <c r="Q786" s="201" t="s">
        <v>379</v>
      </c>
    </row>
    <row r="787" spans="1:19">
      <c r="A787" s="273">
        <f t="shared" si="31"/>
        <v>784</v>
      </c>
      <c r="B787" s="273">
        <f>Sheet1!$B$2</f>
        <v>123</v>
      </c>
      <c r="C787" s="273">
        <v>4</v>
      </c>
      <c r="D787" s="201">
        <f t="shared" si="30"/>
        <v>4</v>
      </c>
      <c r="E787" s="201">
        <v>11</v>
      </c>
      <c r="F787" s="201">
        <v>20</v>
      </c>
      <c r="G787" s="201" t="s">
        <v>125</v>
      </c>
      <c r="H787" s="201">
        <v>3</v>
      </c>
      <c r="I787" s="201">
        <v>1</v>
      </c>
      <c r="J787" s="201">
        <v>0</v>
      </c>
      <c r="K787" s="201" t="s">
        <v>249</v>
      </c>
      <c r="L787" s="201"/>
      <c r="M787" s="201"/>
      <c r="N787" s="201"/>
      <c r="O787" s="201"/>
      <c r="P787" s="201"/>
      <c r="Q787" s="201" t="s">
        <v>380</v>
      </c>
      <c r="S787" s="192">
        <f>SUM(J778:J787)/100</f>
        <v>101</v>
      </c>
    </row>
    <row r="788" spans="1:19">
      <c r="A788" s="273">
        <f t="shared" si="31"/>
        <v>785</v>
      </c>
      <c r="B788" s="273">
        <f>Sheet1!$B$2</f>
        <v>123</v>
      </c>
      <c r="C788" s="273">
        <v>4</v>
      </c>
      <c r="D788" s="268">
        <f t="shared" si="30"/>
        <v>4</v>
      </c>
      <c r="E788" s="268">
        <v>21</v>
      </c>
      <c r="F788" s="268">
        <v>30</v>
      </c>
      <c r="G788" s="268" t="s">
        <v>125</v>
      </c>
      <c r="H788" s="268">
        <v>2001</v>
      </c>
      <c r="I788" s="268">
        <v>1</v>
      </c>
      <c r="J788" s="268">
        <v>700</v>
      </c>
      <c r="K788" s="268" t="s">
        <v>482</v>
      </c>
      <c r="L788" s="268"/>
      <c r="M788" s="268"/>
      <c r="N788" s="268"/>
      <c r="O788" s="268"/>
      <c r="P788" s="268"/>
      <c r="Q788" s="268" t="s">
        <v>53</v>
      </c>
    </row>
    <row r="789" spans="1:19">
      <c r="A789" s="273">
        <f t="shared" si="31"/>
        <v>786</v>
      </c>
      <c r="B789" s="273">
        <f>Sheet1!$B$2</f>
        <v>123</v>
      </c>
      <c r="C789" s="273">
        <v>4</v>
      </c>
      <c r="D789" s="268">
        <f t="shared" si="30"/>
        <v>4</v>
      </c>
      <c r="E789" s="268">
        <v>21</v>
      </c>
      <c r="F789" s="268">
        <v>30</v>
      </c>
      <c r="G789" s="268" t="s">
        <v>125</v>
      </c>
      <c r="H789" s="268">
        <v>2002</v>
      </c>
      <c r="I789" s="268">
        <v>1</v>
      </c>
      <c r="J789" s="268">
        <v>1600</v>
      </c>
      <c r="K789" s="268" t="s">
        <v>483</v>
      </c>
      <c r="L789" s="268"/>
      <c r="M789" s="268"/>
      <c r="N789" s="268"/>
      <c r="O789" s="268"/>
      <c r="P789" s="268"/>
      <c r="Q789" s="268" t="s">
        <v>54</v>
      </c>
    </row>
    <row r="790" spans="1:19">
      <c r="A790" s="273">
        <f t="shared" si="31"/>
        <v>787</v>
      </c>
      <c r="B790" s="273">
        <f>Sheet1!$B$2</f>
        <v>123</v>
      </c>
      <c r="C790" s="273">
        <v>4</v>
      </c>
      <c r="D790" s="268">
        <f t="shared" si="30"/>
        <v>4</v>
      </c>
      <c r="E790" s="268">
        <v>21</v>
      </c>
      <c r="F790" s="268">
        <v>30</v>
      </c>
      <c r="G790" s="268" t="s">
        <v>125</v>
      </c>
      <c r="H790" s="268">
        <v>2003</v>
      </c>
      <c r="I790" s="268">
        <v>1</v>
      </c>
      <c r="J790" s="268">
        <v>300</v>
      </c>
      <c r="K790" s="268" t="s">
        <v>383</v>
      </c>
      <c r="L790" s="268"/>
      <c r="M790" s="268"/>
      <c r="N790" s="268"/>
      <c r="O790" s="268"/>
      <c r="P790" s="268"/>
      <c r="Q790" s="268" t="s">
        <v>131</v>
      </c>
    </row>
    <row r="791" spans="1:19">
      <c r="A791" s="273">
        <f t="shared" si="31"/>
        <v>788</v>
      </c>
      <c r="B791" s="273">
        <f>Sheet1!$B$2</f>
        <v>123</v>
      </c>
      <c r="C791" s="273">
        <v>4</v>
      </c>
      <c r="D791" s="268">
        <f t="shared" si="30"/>
        <v>4</v>
      </c>
      <c r="E791" s="268">
        <v>21</v>
      </c>
      <c r="F791" s="268">
        <v>30</v>
      </c>
      <c r="G791" s="268" t="s">
        <v>125</v>
      </c>
      <c r="H791" s="268">
        <v>2004</v>
      </c>
      <c r="I791" s="268">
        <v>1</v>
      </c>
      <c r="J791" s="268">
        <v>0</v>
      </c>
      <c r="K791" s="268" t="s">
        <v>358</v>
      </c>
      <c r="L791" s="268"/>
      <c r="M791" s="268"/>
      <c r="N791" s="268"/>
      <c r="O791" s="268"/>
      <c r="P791" s="268"/>
      <c r="Q791" s="268" t="s">
        <v>132</v>
      </c>
    </row>
    <row r="792" spans="1:19">
      <c r="A792" s="273">
        <f t="shared" si="31"/>
        <v>789</v>
      </c>
      <c r="B792" s="273">
        <f>Sheet1!$B$2</f>
        <v>123</v>
      </c>
      <c r="C792" s="273">
        <v>4</v>
      </c>
      <c r="D792" s="268">
        <f t="shared" si="30"/>
        <v>4</v>
      </c>
      <c r="E792" s="268">
        <v>21</v>
      </c>
      <c r="F792" s="268">
        <v>30</v>
      </c>
      <c r="G792" s="277" t="s">
        <v>396</v>
      </c>
      <c r="H792" s="277">
        <f>VLOOKUP(C792,キングボス!A:E,4,FALSE)</f>
        <v>16915011</v>
      </c>
      <c r="I792" s="268">
        <v>1</v>
      </c>
      <c r="J792" s="277">
        <f>VLOOKUP(H792,キングボス!D:AG,30,FALSE)</f>
        <v>200</v>
      </c>
      <c r="K792" s="268" t="s">
        <v>358</v>
      </c>
      <c r="L792" s="268"/>
      <c r="M792" s="268"/>
      <c r="N792" s="268" t="s">
        <v>43</v>
      </c>
      <c r="O792" s="268"/>
      <c r="P792" s="201">
        <f>VLOOKUP(H792,キングボス!D:AF,29,FALSE)</f>
        <v>2</v>
      </c>
      <c r="Q792" s="268" t="str">
        <f>VLOOKUP(H792,キングボス!D:I,3,FALSE)</f>
        <v>ﾊﾟｰﾚｱｽ</v>
      </c>
    </row>
    <row r="793" spans="1:19">
      <c r="A793" s="273">
        <f t="shared" si="31"/>
        <v>790</v>
      </c>
      <c r="B793" s="273">
        <f>Sheet1!$B$2</f>
        <v>123</v>
      </c>
      <c r="C793" s="273">
        <v>4</v>
      </c>
      <c r="D793" s="268">
        <f t="shared" si="30"/>
        <v>4</v>
      </c>
      <c r="E793" s="268">
        <v>21</v>
      </c>
      <c r="F793" s="268">
        <v>30</v>
      </c>
      <c r="G793" s="268" t="s">
        <v>484</v>
      </c>
      <c r="H793" s="268">
        <v>500</v>
      </c>
      <c r="I793" s="268">
        <v>1</v>
      </c>
      <c r="J793" s="268">
        <v>7000</v>
      </c>
      <c r="K793" s="268" t="s">
        <v>401</v>
      </c>
      <c r="L793" s="268"/>
      <c r="M793" s="268"/>
      <c r="N793" s="268"/>
      <c r="O793" s="268"/>
      <c r="P793" s="268"/>
      <c r="Q793" s="268" t="s">
        <v>126</v>
      </c>
    </row>
    <row r="794" spans="1:19">
      <c r="A794" s="273">
        <f t="shared" si="31"/>
        <v>791</v>
      </c>
      <c r="B794" s="273">
        <f>Sheet1!$B$2</f>
        <v>123</v>
      </c>
      <c r="C794" s="273">
        <v>4</v>
      </c>
      <c r="D794" s="268">
        <f t="shared" si="30"/>
        <v>4</v>
      </c>
      <c r="E794" s="268">
        <v>21</v>
      </c>
      <c r="F794" s="268">
        <v>30</v>
      </c>
      <c r="G794" s="268" t="s">
        <v>393</v>
      </c>
      <c r="H794" s="268">
        <v>207</v>
      </c>
      <c r="I794" s="268">
        <v>1</v>
      </c>
      <c r="J794" s="268">
        <v>0</v>
      </c>
      <c r="K794" s="268" t="s">
        <v>401</v>
      </c>
      <c r="L794" s="268"/>
      <c r="M794" s="268"/>
      <c r="N794" s="268"/>
      <c r="O794" s="268"/>
      <c r="P794" s="268"/>
      <c r="Q794" s="268" t="s">
        <v>377</v>
      </c>
    </row>
    <row r="795" spans="1:19">
      <c r="A795" s="273">
        <f t="shared" si="31"/>
        <v>792</v>
      </c>
      <c r="B795" s="273">
        <f>Sheet1!$B$2</f>
        <v>123</v>
      </c>
      <c r="C795" s="273">
        <v>4</v>
      </c>
      <c r="D795" s="268">
        <f t="shared" ref="D795:D858" si="32">C795</f>
        <v>4</v>
      </c>
      <c r="E795" s="268">
        <v>21</v>
      </c>
      <c r="F795" s="268">
        <v>30</v>
      </c>
      <c r="G795" s="268" t="s">
        <v>125</v>
      </c>
      <c r="H795" s="268">
        <v>1</v>
      </c>
      <c r="I795" s="268">
        <v>1</v>
      </c>
      <c r="J795" s="268">
        <v>300</v>
      </c>
      <c r="K795" s="268" t="s">
        <v>259</v>
      </c>
      <c r="L795" s="268"/>
      <c r="M795" s="268"/>
      <c r="N795" s="268"/>
      <c r="O795" s="268"/>
      <c r="P795" s="268"/>
      <c r="Q795" s="268" t="s">
        <v>378</v>
      </c>
    </row>
    <row r="796" spans="1:19">
      <c r="A796" s="273">
        <f t="shared" si="31"/>
        <v>793</v>
      </c>
      <c r="B796" s="273">
        <f>Sheet1!$B$2</f>
        <v>123</v>
      </c>
      <c r="C796" s="273">
        <v>4</v>
      </c>
      <c r="D796" s="268">
        <f t="shared" si="32"/>
        <v>4</v>
      </c>
      <c r="E796" s="268">
        <v>21</v>
      </c>
      <c r="F796" s="268">
        <v>30</v>
      </c>
      <c r="G796" s="268" t="s">
        <v>125</v>
      </c>
      <c r="H796" s="268">
        <v>2</v>
      </c>
      <c r="I796" s="268">
        <v>1</v>
      </c>
      <c r="J796" s="268">
        <v>0</v>
      </c>
      <c r="K796" s="268" t="s">
        <v>401</v>
      </c>
      <c r="L796" s="268"/>
      <c r="M796" s="268"/>
      <c r="N796" s="268"/>
      <c r="O796" s="268"/>
      <c r="P796" s="268"/>
      <c r="Q796" s="268" t="s">
        <v>379</v>
      </c>
    </row>
    <row r="797" spans="1:19">
      <c r="A797" s="273">
        <f t="shared" si="31"/>
        <v>794</v>
      </c>
      <c r="B797" s="273">
        <f>Sheet1!$B$2</f>
        <v>123</v>
      </c>
      <c r="C797" s="273">
        <v>4</v>
      </c>
      <c r="D797" s="268">
        <f t="shared" si="32"/>
        <v>4</v>
      </c>
      <c r="E797" s="268">
        <v>21</v>
      </c>
      <c r="F797" s="268">
        <v>30</v>
      </c>
      <c r="G797" s="268" t="s">
        <v>125</v>
      </c>
      <c r="H797" s="268">
        <v>3</v>
      </c>
      <c r="I797" s="268">
        <v>1</v>
      </c>
      <c r="J797" s="268">
        <v>0</v>
      </c>
      <c r="K797" s="268" t="s">
        <v>485</v>
      </c>
      <c r="L797" s="268"/>
      <c r="M797" s="268"/>
      <c r="N797" s="268"/>
      <c r="O797" s="268"/>
      <c r="P797" s="268"/>
      <c r="Q797" s="268" t="s">
        <v>380</v>
      </c>
      <c r="S797" s="192">
        <f>SUM(J788:J797)/100</f>
        <v>101</v>
      </c>
    </row>
    <row r="798" spans="1:19">
      <c r="A798" s="273">
        <f t="shared" si="31"/>
        <v>795</v>
      </c>
      <c r="B798" s="273">
        <f>Sheet1!$B$2</f>
        <v>123</v>
      </c>
      <c r="C798" s="273">
        <v>4</v>
      </c>
      <c r="D798" s="201">
        <f t="shared" si="32"/>
        <v>4</v>
      </c>
      <c r="E798" s="201">
        <v>31</v>
      </c>
      <c r="F798" s="201">
        <v>40</v>
      </c>
      <c r="G798" s="201" t="s">
        <v>125</v>
      </c>
      <c r="H798" s="201">
        <v>2001</v>
      </c>
      <c r="I798" s="201">
        <v>1</v>
      </c>
      <c r="J798" s="201">
        <v>500</v>
      </c>
      <c r="K798" s="201" t="s">
        <v>254</v>
      </c>
      <c r="L798" s="201"/>
      <c r="M798" s="201"/>
      <c r="N798" s="201"/>
      <c r="O798" s="201"/>
      <c r="P798" s="201"/>
      <c r="Q798" s="201" t="s">
        <v>53</v>
      </c>
    </row>
    <row r="799" spans="1:19">
      <c r="A799" s="273">
        <f t="shared" si="31"/>
        <v>796</v>
      </c>
      <c r="B799" s="273">
        <f>Sheet1!$B$2</f>
        <v>123</v>
      </c>
      <c r="C799" s="273">
        <v>4</v>
      </c>
      <c r="D799" s="201">
        <f t="shared" si="32"/>
        <v>4</v>
      </c>
      <c r="E799" s="201">
        <v>31</v>
      </c>
      <c r="F799" s="201">
        <v>40</v>
      </c>
      <c r="G799" s="201" t="s">
        <v>125</v>
      </c>
      <c r="H799" s="201">
        <v>2002</v>
      </c>
      <c r="I799" s="201">
        <v>1</v>
      </c>
      <c r="J799" s="201">
        <v>1200</v>
      </c>
      <c r="K799" s="201" t="s">
        <v>259</v>
      </c>
      <c r="L799" s="201"/>
      <c r="M799" s="201"/>
      <c r="N799" s="201"/>
      <c r="O799" s="201"/>
      <c r="P799" s="201"/>
      <c r="Q799" s="201" t="s">
        <v>54</v>
      </c>
    </row>
    <row r="800" spans="1:19">
      <c r="A800" s="273">
        <f t="shared" si="31"/>
        <v>797</v>
      </c>
      <c r="B800" s="273">
        <f>Sheet1!$B$2</f>
        <v>123</v>
      </c>
      <c r="C800" s="273">
        <v>4</v>
      </c>
      <c r="D800" s="201">
        <f t="shared" si="32"/>
        <v>4</v>
      </c>
      <c r="E800" s="201">
        <v>31</v>
      </c>
      <c r="F800" s="201">
        <v>40</v>
      </c>
      <c r="G800" s="201" t="s">
        <v>125</v>
      </c>
      <c r="H800" s="201">
        <v>2003</v>
      </c>
      <c r="I800" s="201">
        <v>1</v>
      </c>
      <c r="J800" s="201">
        <v>900</v>
      </c>
      <c r="K800" s="201" t="s">
        <v>358</v>
      </c>
      <c r="L800" s="201"/>
      <c r="M800" s="201"/>
      <c r="N800" s="201"/>
      <c r="O800" s="201"/>
      <c r="P800" s="201"/>
      <c r="Q800" s="201" t="s">
        <v>131</v>
      </c>
    </row>
    <row r="801" spans="1:19">
      <c r="A801" s="273">
        <f t="shared" si="31"/>
        <v>798</v>
      </c>
      <c r="B801" s="273">
        <f>Sheet1!$B$2</f>
        <v>123</v>
      </c>
      <c r="C801" s="273">
        <v>4</v>
      </c>
      <c r="D801" s="201">
        <f t="shared" si="32"/>
        <v>4</v>
      </c>
      <c r="E801" s="201">
        <v>31</v>
      </c>
      <c r="F801" s="201">
        <v>40</v>
      </c>
      <c r="G801" s="201" t="s">
        <v>125</v>
      </c>
      <c r="H801" s="201">
        <v>2004</v>
      </c>
      <c r="I801" s="201">
        <v>1</v>
      </c>
      <c r="J801" s="201">
        <v>0</v>
      </c>
      <c r="K801" s="201" t="s">
        <v>401</v>
      </c>
      <c r="L801" s="201"/>
      <c r="M801" s="201"/>
      <c r="N801" s="201"/>
      <c r="O801" s="201"/>
      <c r="P801" s="201"/>
      <c r="Q801" s="201" t="s">
        <v>132</v>
      </c>
    </row>
    <row r="802" spans="1:19">
      <c r="A802" s="273">
        <f t="shared" si="31"/>
        <v>799</v>
      </c>
      <c r="B802" s="273">
        <f>Sheet1!$B$2</f>
        <v>123</v>
      </c>
      <c r="C802" s="273">
        <v>4</v>
      </c>
      <c r="D802" s="201">
        <f t="shared" si="32"/>
        <v>4</v>
      </c>
      <c r="E802" s="201">
        <v>31</v>
      </c>
      <c r="F802" s="201">
        <v>40</v>
      </c>
      <c r="G802" s="277" t="s">
        <v>486</v>
      </c>
      <c r="H802" s="277">
        <f>VLOOKUP(C802,キングボス!A:E,4,FALSE)</f>
        <v>16915011</v>
      </c>
      <c r="I802" s="201">
        <v>1</v>
      </c>
      <c r="J802" s="277">
        <f>VLOOKUP(H802,キングボス!D:AG,30,FALSE)</f>
        <v>200</v>
      </c>
      <c r="K802" s="201" t="s">
        <v>259</v>
      </c>
      <c r="L802" s="201"/>
      <c r="M802" s="201"/>
      <c r="N802" s="201" t="s">
        <v>43</v>
      </c>
      <c r="O802" s="201"/>
      <c r="P802" s="201">
        <f>VLOOKUP(H802,キングボス!D:AF,29,FALSE)</f>
        <v>2</v>
      </c>
      <c r="Q802" s="268" t="str">
        <f>VLOOKUP(H802,キングボス!D:I,3,FALSE)</f>
        <v>ﾊﾟｰﾚｱｽ</v>
      </c>
    </row>
    <row r="803" spans="1:19">
      <c r="A803" s="273">
        <f t="shared" si="31"/>
        <v>800</v>
      </c>
      <c r="B803" s="273">
        <f>Sheet1!$B$2</f>
        <v>123</v>
      </c>
      <c r="C803" s="273">
        <v>4</v>
      </c>
      <c r="D803" s="201">
        <f t="shared" si="32"/>
        <v>4</v>
      </c>
      <c r="E803" s="201">
        <v>31</v>
      </c>
      <c r="F803" s="201">
        <v>40</v>
      </c>
      <c r="G803" s="201" t="s">
        <v>252</v>
      </c>
      <c r="H803" s="201">
        <v>500</v>
      </c>
      <c r="I803" s="201">
        <v>1</v>
      </c>
      <c r="J803" s="201">
        <v>7000</v>
      </c>
      <c r="K803" s="201" t="s">
        <v>250</v>
      </c>
      <c r="L803" s="201"/>
      <c r="M803" s="201"/>
      <c r="N803" s="201"/>
      <c r="O803" s="201"/>
      <c r="P803" s="201"/>
      <c r="Q803" s="201" t="s">
        <v>126</v>
      </c>
    </row>
    <row r="804" spans="1:19">
      <c r="A804" s="273">
        <f t="shared" si="31"/>
        <v>801</v>
      </c>
      <c r="B804" s="273">
        <f>Sheet1!$B$2</f>
        <v>123</v>
      </c>
      <c r="C804" s="273">
        <v>4</v>
      </c>
      <c r="D804" s="201">
        <f t="shared" si="32"/>
        <v>4</v>
      </c>
      <c r="E804" s="201">
        <v>31</v>
      </c>
      <c r="F804" s="201">
        <v>40</v>
      </c>
      <c r="G804" s="201" t="s">
        <v>381</v>
      </c>
      <c r="H804" s="201">
        <v>207</v>
      </c>
      <c r="I804" s="201">
        <v>1</v>
      </c>
      <c r="J804" s="201">
        <v>0</v>
      </c>
      <c r="K804" s="201" t="s">
        <v>250</v>
      </c>
      <c r="L804" s="201"/>
      <c r="M804" s="201"/>
      <c r="N804" s="201"/>
      <c r="O804" s="201"/>
      <c r="P804" s="201"/>
      <c r="Q804" s="201" t="s">
        <v>377</v>
      </c>
    </row>
    <row r="805" spans="1:19">
      <c r="A805" s="273">
        <f t="shared" si="31"/>
        <v>802</v>
      </c>
      <c r="B805" s="273">
        <f>Sheet1!$B$2</f>
        <v>123</v>
      </c>
      <c r="C805" s="273">
        <v>4</v>
      </c>
      <c r="D805" s="201">
        <f t="shared" si="32"/>
        <v>4</v>
      </c>
      <c r="E805" s="201">
        <v>31</v>
      </c>
      <c r="F805" s="201">
        <v>40</v>
      </c>
      <c r="G805" s="201" t="s">
        <v>125</v>
      </c>
      <c r="H805" s="201">
        <v>1</v>
      </c>
      <c r="I805" s="201">
        <v>1</v>
      </c>
      <c r="J805" s="201">
        <v>300</v>
      </c>
      <c r="K805" s="201" t="s">
        <v>355</v>
      </c>
      <c r="L805" s="201"/>
      <c r="M805" s="201"/>
      <c r="N805" s="201"/>
      <c r="O805" s="201"/>
      <c r="P805" s="201"/>
      <c r="Q805" s="201" t="s">
        <v>378</v>
      </c>
    </row>
    <row r="806" spans="1:19">
      <c r="A806" s="273">
        <f t="shared" si="31"/>
        <v>803</v>
      </c>
      <c r="B806" s="273">
        <f>Sheet1!$B$2</f>
        <v>123</v>
      </c>
      <c r="C806" s="273">
        <v>4</v>
      </c>
      <c r="D806" s="201">
        <f t="shared" si="32"/>
        <v>4</v>
      </c>
      <c r="E806" s="201">
        <v>31</v>
      </c>
      <c r="F806" s="201">
        <v>40</v>
      </c>
      <c r="G806" s="201" t="s">
        <v>125</v>
      </c>
      <c r="H806" s="201">
        <v>2</v>
      </c>
      <c r="I806" s="201">
        <v>1</v>
      </c>
      <c r="J806" s="201">
        <v>0</v>
      </c>
      <c r="K806" s="201" t="s">
        <v>398</v>
      </c>
      <c r="L806" s="201"/>
      <c r="M806" s="201"/>
      <c r="N806" s="201"/>
      <c r="O806" s="201"/>
      <c r="P806" s="201"/>
      <c r="Q806" s="201" t="s">
        <v>379</v>
      </c>
    </row>
    <row r="807" spans="1:19">
      <c r="A807" s="273">
        <f t="shared" si="31"/>
        <v>804</v>
      </c>
      <c r="B807" s="273">
        <f>Sheet1!$B$2</f>
        <v>123</v>
      </c>
      <c r="C807" s="273">
        <v>4</v>
      </c>
      <c r="D807" s="201">
        <f t="shared" si="32"/>
        <v>4</v>
      </c>
      <c r="E807" s="201">
        <v>31</v>
      </c>
      <c r="F807" s="201">
        <v>40</v>
      </c>
      <c r="G807" s="201" t="s">
        <v>125</v>
      </c>
      <c r="H807" s="201">
        <v>3</v>
      </c>
      <c r="I807" s="201">
        <v>1</v>
      </c>
      <c r="J807" s="201">
        <v>0</v>
      </c>
      <c r="K807" s="201" t="s">
        <v>360</v>
      </c>
      <c r="L807" s="201"/>
      <c r="M807" s="201"/>
      <c r="N807" s="201"/>
      <c r="O807" s="201"/>
      <c r="P807" s="201"/>
      <c r="Q807" s="201" t="s">
        <v>380</v>
      </c>
      <c r="S807" s="192">
        <f>SUM(J798:J807)/100</f>
        <v>101</v>
      </c>
    </row>
    <row r="808" spans="1:19">
      <c r="A808" s="273">
        <f t="shared" si="31"/>
        <v>805</v>
      </c>
      <c r="B808" s="273">
        <f>Sheet1!$B$2</f>
        <v>123</v>
      </c>
      <c r="C808" s="273">
        <v>4</v>
      </c>
      <c r="D808" s="268">
        <f t="shared" si="32"/>
        <v>4</v>
      </c>
      <c r="E808" s="268">
        <v>41</v>
      </c>
      <c r="F808" s="268">
        <v>50</v>
      </c>
      <c r="G808" s="268" t="s">
        <v>125</v>
      </c>
      <c r="H808" s="268">
        <v>2001</v>
      </c>
      <c r="I808" s="268">
        <v>1</v>
      </c>
      <c r="J808" s="268">
        <v>0</v>
      </c>
      <c r="K808" s="268" t="s">
        <v>361</v>
      </c>
      <c r="L808" s="268"/>
      <c r="M808" s="268"/>
      <c r="N808" s="268"/>
      <c r="O808" s="268"/>
      <c r="P808" s="268"/>
      <c r="Q808" s="268" t="s">
        <v>53</v>
      </c>
    </row>
    <row r="809" spans="1:19">
      <c r="A809" s="273">
        <f t="shared" si="31"/>
        <v>806</v>
      </c>
      <c r="B809" s="273">
        <f>Sheet1!$B$2</f>
        <v>123</v>
      </c>
      <c r="C809" s="273">
        <v>4</v>
      </c>
      <c r="D809" s="268">
        <f t="shared" si="32"/>
        <v>4</v>
      </c>
      <c r="E809" s="268">
        <v>41</v>
      </c>
      <c r="F809" s="268">
        <v>50</v>
      </c>
      <c r="G809" s="268" t="s">
        <v>125</v>
      </c>
      <c r="H809" s="268">
        <v>2002</v>
      </c>
      <c r="I809" s="268">
        <v>1</v>
      </c>
      <c r="J809" s="268">
        <v>1100</v>
      </c>
      <c r="K809" s="268" t="s">
        <v>259</v>
      </c>
      <c r="L809" s="268"/>
      <c r="M809" s="268"/>
      <c r="N809" s="268"/>
      <c r="O809" s="268"/>
      <c r="P809" s="268"/>
      <c r="Q809" s="268" t="s">
        <v>54</v>
      </c>
    </row>
    <row r="810" spans="1:19">
      <c r="A810" s="273">
        <f t="shared" si="31"/>
        <v>807</v>
      </c>
      <c r="B810" s="273">
        <f>Sheet1!$B$2</f>
        <v>123</v>
      </c>
      <c r="C810" s="273">
        <v>4</v>
      </c>
      <c r="D810" s="268">
        <f t="shared" si="32"/>
        <v>4</v>
      </c>
      <c r="E810" s="268">
        <v>41</v>
      </c>
      <c r="F810" s="268">
        <v>50</v>
      </c>
      <c r="G810" s="268" t="s">
        <v>125</v>
      </c>
      <c r="H810" s="268">
        <v>2003</v>
      </c>
      <c r="I810" s="268">
        <v>1</v>
      </c>
      <c r="J810" s="268">
        <v>1500</v>
      </c>
      <c r="K810" s="268" t="s">
        <v>394</v>
      </c>
      <c r="L810" s="268"/>
      <c r="M810" s="268"/>
      <c r="N810" s="268"/>
      <c r="O810" s="268"/>
      <c r="P810" s="268"/>
      <c r="Q810" s="268" t="s">
        <v>131</v>
      </c>
    </row>
    <row r="811" spans="1:19">
      <c r="A811" s="273">
        <f t="shared" si="31"/>
        <v>808</v>
      </c>
      <c r="B811" s="273">
        <f>Sheet1!$B$2</f>
        <v>123</v>
      </c>
      <c r="C811" s="273">
        <v>4</v>
      </c>
      <c r="D811" s="268">
        <f t="shared" si="32"/>
        <v>4</v>
      </c>
      <c r="E811" s="268">
        <v>41</v>
      </c>
      <c r="F811" s="268">
        <v>50</v>
      </c>
      <c r="G811" s="268" t="s">
        <v>125</v>
      </c>
      <c r="H811" s="268">
        <v>2004</v>
      </c>
      <c r="I811" s="268">
        <v>1</v>
      </c>
      <c r="J811" s="268">
        <v>0</v>
      </c>
      <c r="K811" s="268" t="s">
        <v>259</v>
      </c>
      <c r="L811" s="268"/>
      <c r="M811" s="268"/>
      <c r="N811" s="268"/>
      <c r="O811" s="268"/>
      <c r="P811" s="268"/>
      <c r="Q811" s="268" t="s">
        <v>132</v>
      </c>
    </row>
    <row r="812" spans="1:19">
      <c r="A812" s="273">
        <f t="shared" si="31"/>
        <v>809</v>
      </c>
      <c r="B812" s="273">
        <f>Sheet1!$B$2</f>
        <v>123</v>
      </c>
      <c r="C812" s="273">
        <v>4</v>
      </c>
      <c r="D812" s="268">
        <f t="shared" si="32"/>
        <v>4</v>
      </c>
      <c r="E812" s="268">
        <v>41</v>
      </c>
      <c r="F812" s="268">
        <v>50</v>
      </c>
      <c r="G812" s="277" t="s">
        <v>399</v>
      </c>
      <c r="H812" s="277">
        <f>VLOOKUP(C812,キングボス!A:E,4,FALSE)</f>
        <v>16915011</v>
      </c>
      <c r="I812" s="268">
        <v>1</v>
      </c>
      <c r="J812" s="277">
        <f>VLOOKUP(H812,キングボス!D:AG,30,FALSE)</f>
        <v>200</v>
      </c>
      <c r="K812" s="268" t="s">
        <v>361</v>
      </c>
      <c r="L812" s="268"/>
      <c r="M812" s="268"/>
      <c r="N812" s="268" t="s">
        <v>43</v>
      </c>
      <c r="O812" s="268"/>
      <c r="P812" s="201">
        <f>VLOOKUP(H812,キングボス!D:AF,29,FALSE)</f>
        <v>2</v>
      </c>
      <c r="Q812" s="268" t="str">
        <f>VLOOKUP(H812,キングボス!D:I,3,FALSE)</f>
        <v>ﾊﾟｰﾚｱｽ</v>
      </c>
    </row>
    <row r="813" spans="1:19">
      <c r="A813" s="273">
        <f t="shared" si="31"/>
        <v>810</v>
      </c>
      <c r="B813" s="273">
        <f>Sheet1!$B$2</f>
        <v>123</v>
      </c>
      <c r="C813" s="273">
        <v>4</v>
      </c>
      <c r="D813" s="268">
        <f t="shared" si="32"/>
        <v>4</v>
      </c>
      <c r="E813" s="268">
        <v>41</v>
      </c>
      <c r="F813" s="268">
        <v>50</v>
      </c>
      <c r="G813" s="268" t="s">
        <v>359</v>
      </c>
      <c r="H813" s="268">
        <v>500</v>
      </c>
      <c r="I813" s="268">
        <v>1</v>
      </c>
      <c r="J813" s="268">
        <v>7000</v>
      </c>
      <c r="K813" s="268" t="s">
        <v>250</v>
      </c>
      <c r="L813" s="268"/>
      <c r="M813" s="268"/>
      <c r="N813" s="268"/>
      <c r="O813" s="268"/>
      <c r="P813" s="268"/>
      <c r="Q813" s="268" t="s">
        <v>126</v>
      </c>
    </row>
    <row r="814" spans="1:19">
      <c r="A814" s="273">
        <f t="shared" si="31"/>
        <v>811</v>
      </c>
      <c r="B814" s="273">
        <f>Sheet1!$B$2</f>
        <v>123</v>
      </c>
      <c r="C814" s="273">
        <v>4</v>
      </c>
      <c r="D814" s="268">
        <f t="shared" si="32"/>
        <v>4</v>
      </c>
      <c r="E814" s="268">
        <v>41</v>
      </c>
      <c r="F814" s="268">
        <v>50</v>
      </c>
      <c r="G814" s="268" t="s">
        <v>487</v>
      </c>
      <c r="H814" s="268">
        <v>207</v>
      </c>
      <c r="I814" s="268">
        <v>1</v>
      </c>
      <c r="J814" s="268">
        <v>0</v>
      </c>
      <c r="K814" s="268" t="s">
        <v>250</v>
      </c>
      <c r="L814" s="268"/>
      <c r="M814" s="268"/>
      <c r="N814" s="268"/>
      <c r="O814" s="268"/>
      <c r="P814" s="268"/>
      <c r="Q814" s="268" t="s">
        <v>377</v>
      </c>
    </row>
    <row r="815" spans="1:19">
      <c r="A815" s="273">
        <f t="shared" si="31"/>
        <v>812</v>
      </c>
      <c r="B815" s="273">
        <f>Sheet1!$B$2</f>
        <v>123</v>
      </c>
      <c r="C815" s="273">
        <v>4</v>
      </c>
      <c r="D815" s="268">
        <f t="shared" si="32"/>
        <v>4</v>
      </c>
      <c r="E815" s="268">
        <v>41</v>
      </c>
      <c r="F815" s="268">
        <v>50</v>
      </c>
      <c r="G815" s="268" t="s">
        <v>125</v>
      </c>
      <c r="H815" s="268">
        <v>1</v>
      </c>
      <c r="I815" s="268">
        <v>1</v>
      </c>
      <c r="J815" s="268">
        <v>300</v>
      </c>
      <c r="K815" s="268" t="s">
        <v>259</v>
      </c>
      <c r="L815" s="268"/>
      <c r="M815" s="268"/>
      <c r="N815" s="268"/>
      <c r="O815" s="268"/>
      <c r="P815" s="268"/>
      <c r="Q815" s="268" t="s">
        <v>378</v>
      </c>
    </row>
    <row r="816" spans="1:19">
      <c r="A816" s="273">
        <f t="shared" si="31"/>
        <v>813</v>
      </c>
      <c r="B816" s="273">
        <f>Sheet1!$B$2</f>
        <v>123</v>
      </c>
      <c r="C816" s="273">
        <v>4</v>
      </c>
      <c r="D816" s="268">
        <f t="shared" si="32"/>
        <v>4</v>
      </c>
      <c r="E816" s="268">
        <v>41</v>
      </c>
      <c r="F816" s="268">
        <v>50</v>
      </c>
      <c r="G816" s="268" t="s">
        <v>125</v>
      </c>
      <c r="H816" s="268">
        <v>2</v>
      </c>
      <c r="I816" s="268">
        <v>1</v>
      </c>
      <c r="J816" s="268">
        <v>0</v>
      </c>
      <c r="K816" s="268" t="s">
        <v>254</v>
      </c>
      <c r="L816" s="268"/>
      <c r="M816" s="268"/>
      <c r="N816" s="268"/>
      <c r="O816" s="268"/>
      <c r="P816" s="268"/>
      <c r="Q816" s="268" t="s">
        <v>379</v>
      </c>
    </row>
    <row r="817" spans="1:19">
      <c r="A817" s="273">
        <f t="shared" si="31"/>
        <v>814</v>
      </c>
      <c r="B817" s="273">
        <f>Sheet1!$B$2</f>
        <v>123</v>
      </c>
      <c r="C817" s="273">
        <v>4</v>
      </c>
      <c r="D817" s="268">
        <f t="shared" si="32"/>
        <v>4</v>
      </c>
      <c r="E817" s="268">
        <v>41</v>
      </c>
      <c r="F817" s="268">
        <v>50</v>
      </c>
      <c r="G817" s="268" t="s">
        <v>125</v>
      </c>
      <c r="H817" s="268">
        <v>3</v>
      </c>
      <c r="I817" s="268">
        <v>1</v>
      </c>
      <c r="J817" s="268">
        <v>0</v>
      </c>
      <c r="K817" s="268" t="s">
        <v>398</v>
      </c>
      <c r="L817" s="268"/>
      <c r="M817" s="268"/>
      <c r="N817" s="268"/>
      <c r="O817" s="268"/>
      <c r="P817" s="268"/>
      <c r="Q817" s="268" t="s">
        <v>380</v>
      </c>
      <c r="S817" s="192">
        <f>SUM(J808:J817)/100</f>
        <v>101</v>
      </c>
    </row>
    <row r="818" spans="1:19">
      <c r="A818" s="273">
        <f t="shared" si="31"/>
        <v>815</v>
      </c>
      <c r="B818" s="273">
        <f>Sheet1!$B$2</f>
        <v>123</v>
      </c>
      <c r="C818" s="273">
        <v>4</v>
      </c>
      <c r="D818" s="201">
        <f t="shared" si="32"/>
        <v>4</v>
      </c>
      <c r="E818" s="201">
        <v>51</v>
      </c>
      <c r="F818" s="201">
        <v>60</v>
      </c>
      <c r="G818" s="201" t="s">
        <v>125</v>
      </c>
      <c r="H818" s="201">
        <v>2001</v>
      </c>
      <c r="I818" s="201">
        <v>1</v>
      </c>
      <c r="J818" s="201">
        <v>0</v>
      </c>
      <c r="K818" s="201" t="s">
        <v>254</v>
      </c>
      <c r="L818" s="201"/>
      <c r="M818" s="201"/>
      <c r="N818" s="201"/>
      <c r="O818" s="201"/>
      <c r="P818" s="201"/>
      <c r="Q818" s="201" t="s">
        <v>53</v>
      </c>
    </row>
    <row r="819" spans="1:19">
      <c r="A819" s="273">
        <f t="shared" si="31"/>
        <v>816</v>
      </c>
      <c r="B819" s="273">
        <f>Sheet1!$B$2</f>
        <v>123</v>
      </c>
      <c r="C819" s="273">
        <v>4</v>
      </c>
      <c r="D819" s="201">
        <f t="shared" si="32"/>
        <v>4</v>
      </c>
      <c r="E819" s="201">
        <v>51</v>
      </c>
      <c r="F819" s="201">
        <v>60</v>
      </c>
      <c r="G819" s="201" t="s">
        <v>125</v>
      </c>
      <c r="H819" s="201">
        <v>2002</v>
      </c>
      <c r="I819" s="201">
        <v>1</v>
      </c>
      <c r="J819" s="201">
        <v>750</v>
      </c>
      <c r="K819" s="201" t="s">
        <v>259</v>
      </c>
      <c r="L819" s="201"/>
      <c r="M819" s="201"/>
      <c r="N819" s="201"/>
      <c r="O819" s="201"/>
      <c r="P819" s="201"/>
      <c r="Q819" s="201" t="s">
        <v>54</v>
      </c>
    </row>
    <row r="820" spans="1:19">
      <c r="A820" s="273">
        <f t="shared" si="31"/>
        <v>817</v>
      </c>
      <c r="B820" s="273">
        <f>Sheet1!$B$2</f>
        <v>123</v>
      </c>
      <c r="C820" s="273">
        <v>4</v>
      </c>
      <c r="D820" s="201">
        <f t="shared" si="32"/>
        <v>4</v>
      </c>
      <c r="E820" s="201">
        <v>51</v>
      </c>
      <c r="F820" s="201">
        <v>60</v>
      </c>
      <c r="G820" s="201" t="s">
        <v>125</v>
      </c>
      <c r="H820" s="201">
        <v>2003</v>
      </c>
      <c r="I820" s="201">
        <v>1</v>
      </c>
      <c r="J820" s="201">
        <v>1950</v>
      </c>
      <c r="K820" s="201" t="s">
        <v>250</v>
      </c>
      <c r="L820" s="201"/>
      <c r="M820" s="201"/>
      <c r="N820" s="201"/>
      <c r="O820" s="201"/>
      <c r="P820" s="201"/>
      <c r="Q820" s="201" t="s">
        <v>131</v>
      </c>
    </row>
    <row r="821" spans="1:19">
      <c r="A821" s="273">
        <f t="shared" si="31"/>
        <v>818</v>
      </c>
      <c r="B821" s="273">
        <f>Sheet1!$B$2</f>
        <v>123</v>
      </c>
      <c r="C821" s="273">
        <v>4</v>
      </c>
      <c r="D821" s="201">
        <f t="shared" si="32"/>
        <v>4</v>
      </c>
      <c r="E821" s="201">
        <v>51</v>
      </c>
      <c r="F821" s="201">
        <v>60</v>
      </c>
      <c r="G821" s="201" t="s">
        <v>125</v>
      </c>
      <c r="H821" s="201">
        <v>2004</v>
      </c>
      <c r="I821" s="201">
        <v>1</v>
      </c>
      <c r="J821" s="201">
        <v>0</v>
      </c>
      <c r="K821" s="201" t="s">
        <v>259</v>
      </c>
      <c r="L821" s="201"/>
      <c r="M821" s="201"/>
      <c r="N821" s="201"/>
      <c r="O821" s="201"/>
      <c r="P821" s="201"/>
      <c r="Q821" s="201" t="s">
        <v>132</v>
      </c>
    </row>
    <row r="822" spans="1:19">
      <c r="A822" s="273">
        <f t="shared" si="31"/>
        <v>819</v>
      </c>
      <c r="B822" s="273">
        <f>Sheet1!$B$2</f>
        <v>123</v>
      </c>
      <c r="C822" s="273">
        <v>4</v>
      </c>
      <c r="D822" s="201">
        <f t="shared" si="32"/>
        <v>4</v>
      </c>
      <c r="E822" s="201">
        <v>51</v>
      </c>
      <c r="F822" s="201">
        <v>60</v>
      </c>
      <c r="G822" s="277" t="s">
        <v>399</v>
      </c>
      <c r="H822" s="277">
        <f>VLOOKUP(C822,キングボス!A:E,4,FALSE)</f>
        <v>16915011</v>
      </c>
      <c r="I822" s="201">
        <v>1</v>
      </c>
      <c r="J822" s="277">
        <f>VLOOKUP(H822,キングボス!D:AG,30,FALSE)</f>
        <v>200</v>
      </c>
      <c r="K822" s="201" t="s">
        <v>358</v>
      </c>
      <c r="L822" s="201"/>
      <c r="M822" s="201"/>
      <c r="N822" s="201" t="s">
        <v>43</v>
      </c>
      <c r="O822" s="201"/>
      <c r="P822" s="201">
        <f>VLOOKUP(H822,キングボス!D:AF,29,FALSE)</f>
        <v>2</v>
      </c>
      <c r="Q822" s="268" t="str">
        <f>VLOOKUP(H822,キングボス!D:I,3,FALSE)</f>
        <v>ﾊﾟｰﾚｱｽ</v>
      </c>
    </row>
    <row r="823" spans="1:19">
      <c r="A823" s="273">
        <f t="shared" si="31"/>
        <v>820</v>
      </c>
      <c r="B823" s="273">
        <f>Sheet1!$B$2</f>
        <v>123</v>
      </c>
      <c r="C823" s="273">
        <v>4</v>
      </c>
      <c r="D823" s="201">
        <f t="shared" si="32"/>
        <v>4</v>
      </c>
      <c r="E823" s="201">
        <v>51</v>
      </c>
      <c r="F823" s="201">
        <v>60</v>
      </c>
      <c r="G823" s="201" t="s">
        <v>252</v>
      </c>
      <c r="H823" s="201">
        <v>500</v>
      </c>
      <c r="I823" s="201">
        <v>1</v>
      </c>
      <c r="J823" s="201">
        <v>6900</v>
      </c>
      <c r="K823" s="201" t="s">
        <v>363</v>
      </c>
      <c r="L823" s="201"/>
      <c r="M823" s="201"/>
      <c r="N823" s="201"/>
      <c r="O823" s="201"/>
      <c r="P823" s="201"/>
      <c r="Q823" s="201" t="s">
        <v>126</v>
      </c>
    </row>
    <row r="824" spans="1:19">
      <c r="A824" s="273">
        <f t="shared" si="31"/>
        <v>821</v>
      </c>
      <c r="B824" s="273">
        <f>Sheet1!$B$2</f>
        <v>123</v>
      </c>
      <c r="C824" s="273">
        <v>4</v>
      </c>
      <c r="D824" s="201">
        <f t="shared" si="32"/>
        <v>4</v>
      </c>
      <c r="E824" s="201">
        <v>51</v>
      </c>
      <c r="F824" s="201">
        <v>60</v>
      </c>
      <c r="G824" s="201" t="s">
        <v>381</v>
      </c>
      <c r="H824" s="201">
        <v>207</v>
      </c>
      <c r="I824" s="201">
        <v>1</v>
      </c>
      <c r="J824" s="201">
        <v>0</v>
      </c>
      <c r="K824" s="201" t="s">
        <v>363</v>
      </c>
      <c r="L824" s="201"/>
      <c r="M824" s="201"/>
      <c r="N824" s="201"/>
      <c r="O824" s="201"/>
      <c r="P824" s="201"/>
      <c r="Q824" s="201" t="s">
        <v>377</v>
      </c>
    </row>
    <row r="825" spans="1:19">
      <c r="A825" s="273">
        <f t="shared" si="31"/>
        <v>822</v>
      </c>
      <c r="B825" s="273">
        <f>Sheet1!$B$2</f>
        <v>123</v>
      </c>
      <c r="C825" s="273">
        <v>4</v>
      </c>
      <c r="D825" s="201">
        <f t="shared" si="32"/>
        <v>4</v>
      </c>
      <c r="E825" s="201">
        <v>51</v>
      </c>
      <c r="F825" s="201">
        <v>60</v>
      </c>
      <c r="G825" s="201" t="s">
        <v>125</v>
      </c>
      <c r="H825" s="201">
        <v>1</v>
      </c>
      <c r="I825" s="201">
        <v>1</v>
      </c>
      <c r="J825" s="201">
        <v>300</v>
      </c>
      <c r="K825" s="201" t="s">
        <v>250</v>
      </c>
      <c r="L825" s="201"/>
      <c r="M825" s="201"/>
      <c r="N825" s="201"/>
      <c r="O825" s="201"/>
      <c r="P825" s="201"/>
      <c r="Q825" s="201" t="s">
        <v>378</v>
      </c>
    </row>
    <row r="826" spans="1:19">
      <c r="A826" s="273">
        <f t="shared" si="31"/>
        <v>823</v>
      </c>
      <c r="B826" s="273">
        <f>Sheet1!$B$2</f>
        <v>123</v>
      </c>
      <c r="C826" s="273">
        <v>4</v>
      </c>
      <c r="D826" s="201">
        <f t="shared" si="32"/>
        <v>4</v>
      </c>
      <c r="E826" s="201">
        <v>51</v>
      </c>
      <c r="F826" s="201">
        <v>60</v>
      </c>
      <c r="G826" s="201" t="s">
        <v>125</v>
      </c>
      <c r="H826" s="201">
        <v>2</v>
      </c>
      <c r="I826" s="201">
        <v>1</v>
      </c>
      <c r="J826" s="201">
        <v>0</v>
      </c>
      <c r="K826" s="201" t="s">
        <v>259</v>
      </c>
      <c r="L826" s="201"/>
      <c r="M826" s="201"/>
      <c r="N826" s="201"/>
      <c r="O826" s="201"/>
      <c r="P826" s="201"/>
      <c r="Q826" s="201" t="s">
        <v>379</v>
      </c>
    </row>
    <row r="827" spans="1:19">
      <c r="A827" s="273">
        <f t="shared" si="31"/>
        <v>824</v>
      </c>
      <c r="B827" s="273">
        <f>Sheet1!$B$2</f>
        <v>123</v>
      </c>
      <c r="C827" s="273">
        <v>4</v>
      </c>
      <c r="D827" s="201">
        <f t="shared" si="32"/>
        <v>4</v>
      </c>
      <c r="E827" s="201">
        <v>51</v>
      </c>
      <c r="F827" s="201">
        <v>60</v>
      </c>
      <c r="G827" s="201" t="s">
        <v>125</v>
      </c>
      <c r="H827" s="201">
        <v>3</v>
      </c>
      <c r="I827" s="201">
        <v>1</v>
      </c>
      <c r="J827" s="201">
        <v>0</v>
      </c>
      <c r="K827" s="201" t="s">
        <v>398</v>
      </c>
      <c r="L827" s="201"/>
      <c r="M827" s="201"/>
      <c r="N827" s="201"/>
      <c r="O827" s="201"/>
      <c r="P827" s="201"/>
      <c r="Q827" s="201" t="s">
        <v>380</v>
      </c>
      <c r="S827" s="192">
        <f>SUM(J818:J827)/100</f>
        <v>101</v>
      </c>
    </row>
    <row r="828" spans="1:19">
      <c r="A828" s="273">
        <f t="shared" si="31"/>
        <v>825</v>
      </c>
      <c r="B828" s="273">
        <f>Sheet1!$B$2</f>
        <v>123</v>
      </c>
      <c r="C828" s="273">
        <v>4</v>
      </c>
      <c r="D828" s="268">
        <f t="shared" si="32"/>
        <v>4</v>
      </c>
      <c r="E828" s="268">
        <v>61</v>
      </c>
      <c r="F828" s="268">
        <v>70</v>
      </c>
      <c r="G828" s="268" t="s">
        <v>125</v>
      </c>
      <c r="H828" s="268">
        <v>2001</v>
      </c>
      <c r="I828" s="268">
        <v>1</v>
      </c>
      <c r="J828" s="268">
        <v>0</v>
      </c>
      <c r="K828" s="268" t="s">
        <v>488</v>
      </c>
      <c r="L828" s="268"/>
      <c r="M828" s="268"/>
      <c r="N828" s="268"/>
      <c r="O828" s="268"/>
      <c r="P828" s="268"/>
      <c r="Q828" s="268" t="s">
        <v>53</v>
      </c>
    </row>
    <row r="829" spans="1:19">
      <c r="A829" s="273">
        <f t="shared" si="31"/>
        <v>826</v>
      </c>
      <c r="B829" s="273">
        <f>Sheet1!$B$2</f>
        <v>123</v>
      </c>
      <c r="C829" s="273">
        <v>4</v>
      </c>
      <c r="D829" s="268">
        <f t="shared" si="32"/>
        <v>4</v>
      </c>
      <c r="E829" s="268">
        <v>61</v>
      </c>
      <c r="F829" s="268">
        <v>70</v>
      </c>
      <c r="G829" s="268" t="s">
        <v>125</v>
      </c>
      <c r="H829" s="268">
        <v>2002</v>
      </c>
      <c r="I829" s="268">
        <v>1</v>
      </c>
      <c r="J829" s="268">
        <v>0</v>
      </c>
      <c r="K829" s="268" t="s">
        <v>361</v>
      </c>
      <c r="L829" s="268"/>
      <c r="M829" s="268"/>
      <c r="N829" s="268"/>
      <c r="O829" s="268"/>
      <c r="P829" s="268"/>
      <c r="Q829" s="268" t="s">
        <v>54</v>
      </c>
    </row>
    <row r="830" spans="1:19">
      <c r="A830" s="273">
        <f t="shared" si="31"/>
        <v>827</v>
      </c>
      <c r="B830" s="273">
        <f>Sheet1!$B$2</f>
        <v>123</v>
      </c>
      <c r="C830" s="273">
        <v>4</v>
      </c>
      <c r="D830" s="268">
        <f t="shared" si="32"/>
        <v>4</v>
      </c>
      <c r="E830" s="268">
        <v>61</v>
      </c>
      <c r="F830" s="268">
        <v>70</v>
      </c>
      <c r="G830" s="268" t="s">
        <v>125</v>
      </c>
      <c r="H830" s="268">
        <v>2003</v>
      </c>
      <c r="I830" s="268">
        <v>1</v>
      </c>
      <c r="J830" s="268">
        <v>2200</v>
      </c>
      <c r="K830" s="268" t="s">
        <v>489</v>
      </c>
      <c r="L830" s="268"/>
      <c r="M830" s="268"/>
      <c r="N830" s="268"/>
      <c r="O830" s="268"/>
      <c r="P830" s="268"/>
      <c r="Q830" s="268" t="s">
        <v>131</v>
      </c>
    </row>
    <row r="831" spans="1:19">
      <c r="A831" s="273">
        <f t="shared" si="31"/>
        <v>828</v>
      </c>
      <c r="B831" s="273">
        <f>Sheet1!$B$2</f>
        <v>123</v>
      </c>
      <c r="C831" s="273">
        <v>4</v>
      </c>
      <c r="D831" s="268">
        <f t="shared" si="32"/>
        <v>4</v>
      </c>
      <c r="E831" s="268">
        <v>61</v>
      </c>
      <c r="F831" s="268">
        <v>70</v>
      </c>
      <c r="G831" s="268" t="s">
        <v>125</v>
      </c>
      <c r="H831" s="268">
        <v>2004</v>
      </c>
      <c r="I831" s="268">
        <v>1</v>
      </c>
      <c r="J831" s="268">
        <v>1000</v>
      </c>
      <c r="K831" s="268" t="s">
        <v>361</v>
      </c>
      <c r="L831" s="268"/>
      <c r="M831" s="268"/>
      <c r="N831" s="268"/>
      <c r="O831" s="268"/>
      <c r="P831" s="268"/>
      <c r="Q831" s="268" t="s">
        <v>132</v>
      </c>
    </row>
    <row r="832" spans="1:19">
      <c r="A832" s="273">
        <f t="shared" si="31"/>
        <v>829</v>
      </c>
      <c r="B832" s="273">
        <f>Sheet1!$B$2</f>
        <v>123</v>
      </c>
      <c r="C832" s="273">
        <v>4</v>
      </c>
      <c r="D832" s="268">
        <f t="shared" si="32"/>
        <v>4</v>
      </c>
      <c r="E832" s="268">
        <v>61</v>
      </c>
      <c r="F832" s="268">
        <v>70</v>
      </c>
      <c r="G832" s="277" t="s">
        <v>407</v>
      </c>
      <c r="H832" s="277">
        <f>VLOOKUP(C832,キングボス!A:E,4,FALSE)</f>
        <v>16915011</v>
      </c>
      <c r="I832" s="268">
        <v>1</v>
      </c>
      <c r="J832" s="277">
        <f>VLOOKUP(H832,キングボス!D:AG,30,FALSE)</f>
        <v>200</v>
      </c>
      <c r="K832" s="268" t="s">
        <v>490</v>
      </c>
      <c r="L832" s="268"/>
      <c r="M832" s="268"/>
      <c r="N832" s="268" t="s">
        <v>43</v>
      </c>
      <c r="O832" s="268"/>
      <c r="P832" s="201">
        <f>VLOOKUP(H832,キングボス!D:AF,29,FALSE)</f>
        <v>2</v>
      </c>
      <c r="Q832" s="268" t="str">
        <f>VLOOKUP(H832,キングボス!D:I,3,FALSE)</f>
        <v>ﾊﾟｰﾚｱｽ</v>
      </c>
    </row>
    <row r="833" spans="1:19">
      <c r="A833" s="273">
        <f t="shared" si="31"/>
        <v>830</v>
      </c>
      <c r="B833" s="273">
        <f>Sheet1!$B$2</f>
        <v>123</v>
      </c>
      <c r="C833" s="273">
        <v>4</v>
      </c>
      <c r="D833" s="268">
        <f t="shared" si="32"/>
        <v>4</v>
      </c>
      <c r="E833" s="268">
        <v>61</v>
      </c>
      <c r="F833" s="268">
        <v>70</v>
      </c>
      <c r="G833" s="268" t="s">
        <v>458</v>
      </c>
      <c r="H833" s="268">
        <v>1000</v>
      </c>
      <c r="I833" s="268">
        <v>1</v>
      </c>
      <c r="J833" s="268">
        <v>5600</v>
      </c>
      <c r="K833" s="268" t="s">
        <v>491</v>
      </c>
      <c r="L833" s="268"/>
      <c r="M833" s="268"/>
      <c r="N833" s="268"/>
      <c r="O833" s="268"/>
      <c r="P833" s="268"/>
      <c r="Q833" s="268" t="s">
        <v>126</v>
      </c>
    </row>
    <row r="834" spans="1:19">
      <c r="A834" s="273">
        <f t="shared" si="31"/>
        <v>831</v>
      </c>
      <c r="B834" s="273">
        <f>Sheet1!$B$2</f>
        <v>123</v>
      </c>
      <c r="C834" s="273">
        <v>4</v>
      </c>
      <c r="D834" s="268">
        <f t="shared" si="32"/>
        <v>4</v>
      </c>
      <c r="E834" s="268">
        <v>61</v>
      </c>
      <c r="F834" s="268">
        <v>70</v>
      </c>
      <c r="G834" s="268" t="s">
        <v>492</v>
      </c>
      <c r="H834" s="268">
        <v>207</v>
      </c>
      <c r="I834" s="268">
        <v>1</v>
      </c>
      <c r="J834" s="268">
        <v>0</v>
      </c>
      <c r="K834" s="268" t="s">
        <v>491</v>
      </c>
      <c r="L834" s="268"/>
      <c r="M834" s="268"/>
      <c r="N834" s="268"/>
      <c r="O834" s="268"/>
      <c r="P834" s="268"/>
      <c r="Q834" s="268" t="s">
        <v>377</v>
      </c>
    </row>
    <row r="835" spans="1:19">
      <c r="A835" s="273">
        <f t="shared" si="31"/>
        <v>832</v>
      </c>
      <c r="B835" s="273">
        <f>Sheet1!$B$2</f>
        <v>123</v>
      </c>
      <c r="C835" s="273">
        <v>4</v>
      </c>
      <c r="D835" s="268">
        <f t="shared" si="32"/>
        <v>4</v>
      </c>
      <c r="E835" s="268">
        <v>61</v>
      </c>
      <c r="F835" s="268">
        <v>70</v>
      </c>
      <c r="G835" s="268" t="s">
        <v>125</v>
      </c>
      <c r="H835" s="268">
        <v>1</v>
      </c>
      <c r="I835" s="268">
        <v>1</v>
      </c>
      <c r="J835" s="268">
        <v>500</v>
      </c>
      <c r="K835" s="268" t="s">
        <v>259</v>
      </c>
      <c r="L835" s="268"/>
      <c r="M835" s="268"/>
      <c r="N835" s="268"/>
      <c r="O835" s="268"/>
      <c r="P835" s="268"/>
      <c r="Q835" s="268" t="s">
        <v>378</v>
      </c>
    </row>
    <row r="836" spans="1:19">
      <c r="A836" s="273">
        <f t="shared" si="31"/>
        <v>833</v>
      </c>
      <c r="B836" s="273">
        <f>Sheet1!$B$2</f>
        <v>123</v>
      </c>
      <c r="C836" s="273">
        <v>4</v>
      </c>
      <c r="D836" s="268">
        <f t="shared" si="32"/>
        <v>4</v>
      </c>
      <c r="E836" s="268">
        <v>61</v>
      </c>
      <c r="F836" s="268">
        <v>70</v>
      </c>
      <c r="G836" s="268" t="s">
        <v>125</v>
      </c>
      <c r="H836" s="268">
        <v>2</v>
      </c>
      <c r="I836" s="268">
        <v>1</v>
      </c>
      <c r="J836" s="268">
        <v>400</v>
      </c>
      <c r="K836" s="268" t="s">
        <v>250</v>
      </c>
      <c r="L836" s="268"/>
      <c r="M836" s="268"/>
      <c r="N836" s="268"/>
      <c r="O836" s="268"/>
      <c r="P836" s="268"/>
      <c r="Q836" s="268" t="s">
        <v>379</v>
      </c>
    </row>
    <row r="837" spans="1:19">
      <c r="A837" s="273">
        <f t="shared" si="31"/>
        <v>834</v>
      </c>
      <c r="B837" s="273">
        <f>Sheet1!$B$2</f>
        <v>123</v>
      </c>
      <c r="C837" s="273">
        <v>4</v>
      </c>
      <c r="D837" s="268">
        <f t="shared" si="32"/>
        <v>4</v>
      </c>
      <c r="E837" s="268">
        <v>61</v>
      </c>
      <c r="F837" s="268">
        <v>70</v>
      </c>
      <c r="G837" s="268" t="s">
        <v>125</v>
      </c>
      <c r="H837" s="268">
        <v>3</v>
      </c>
      <c r="I837" s="268">
        <v>1</v>
      </c>
      <c r="J837" s="268">
        <v>200</v>
      </c>
      <c r="K837" s="268" t="s">
        <v>254</v>
      </c>
      <c r="L837" s="268"/>
      <c r="M837" s="268"/>
      <c r="N837" s="268"/>
      <c r="O837" s="268"/>
      <c r="P837" s="268"/>
      <c r="Q837" s="268" t="s">
        <v>380</v>
      </c>
      <c r="S837" s="192">
        <f>SUM(J828:J837)/100</f>
        <v>101</v>
      </c>
    </row>
    <row r="838" spans="1:19">
      <c r="A838" s="273">
        <f t="shared" si="31"/>
        <v>835</v>
      </c>
      <c r="B838" s="273">
        <f>Sheet1!$B$2</f>
        <v>123</v>
      </c>
      <c r="C838" s="273">
        <v>4</v>
      </c>
      <c r="D838" s="201">
        <f t="shared" si="32"/>
        <v>4</v>
      </c>
      <c r="E838" s="201">
        <v>71</v>
      </c>
      <c r="F838" s="201">
        <v>80</v>
      </c>
      <c r="G838" s="201" t="s">
        <v>125</v>
      </c>
      <c r="H838" s="201">
        <v>2001</v>
      </c>
      <c r="I838" s="201">
        <v>1</v>
      </c>
      <c r="J838" s="201">
        <v>0</v>
      </c>
      <c r="K838" s="201" t="s">
        <v>271</v>
      </c>
      <c r="L838" s="201"/>
      <c r="M838" s="201"/>
      <c r="N838" s="201"/>
      <c r="O838" s="201"/>
      <c r="P838" s="201"/>
      <c r="Q838" s="201" t="s">
        <v>53</v>
      </c>
    </row>
    <row r="839" spans="1:19">
      <c r="A839" s="273">
        <f t="shared" si="31"/>
        <v>836</v>
      </c>
      <c r="B839" s="273">
        <f>Sheet1!$B$2</f>
        <v>123</v>
      </c>
      <c r="C839" s="273">
        <v>4</v>
      </c>
      <c r="D839" s="201">
        <f t="shared" si="32"/>
        <v>4</v>
      </c>
      <c r="E839" s="201">
        <v>71</v>
      </c>
      <c r="F839" s="201">
        <v>80</v>
      </c>
      <c r="G839" s="201" t="s">
        <v>125</v>
      </c>
      <c r="H839" s="201">
        <v>2002</v>
      </c>
      <c r="I839" s="201">
        <v>1</v>
      </c>
      <c r="J839" s="201">
        <v>0</v>
      </c>
      <c r="K839" s="201" t="s">
        <v>254</v>
      </c>
      <c r="L839" s="201"/>
      <c r="M839" s="201"/>
      <c r="N839" s="201"/>
      <c r="O839" s="201"/>
      <c r="P839" s="201"/>
      <c r="Q839" s="201" t="s">
        <v>54</v>
      </c>
    </row>
    <row r="840" spans="1:19">
      <c r="A840" s="273">
        <f t="shared" si="31"/>
        <v>837</v>
      </c>
      <c r="B840" s="273">
        <f>Sheet1!$B$2</f>
        <v>123</v>
      </c>
      <c r="C840" s="273">
        <v>4</v>
      </c>
      <c r="D840" s="201">
        <f t="shared" si="32"/>
        <v>4</v>
      </c>
      <c r="E840" s="201">
        <v>71</v>
      </c>
      <c r="F840" s="201">
        <v>80</v>
      </c>
      <c r="G840" s="201" t="s">
        <v>125</v>
      </c>
      <c r="H840" s="201">
        <v>2003</v>
      </c>
      <c r="I840" s="201">
        <v>1</v>
      </c>
      <c r="J840" s="201">
        <v>2700</v>
      </c>
      <c r="K840" s="201" t="s">
        <v>358</v>
      </c>
      <c r="L840" s="201"/>
      <c r="M840" s="201"/>
      <c r="N840" s="201"/>
      <c r="O840" s="201"/>
      <c r="P840" s="201"/>
      <c r="Q840" s="201" t="s">
        <v>131</v>
      </c>
    </row>
    <row r="841" spans="1:19">
      <c r="A841" s="273">
        <f t="shared" si="31"/>
        <v>838</v>
      </c>
      <c r="B841" s="273">
        <f>Sheet1!$B$2</f>
        <v>123</v>
      </c>
      <c r="C841" s="273">
        <v>4</v>
      </c>
      <c r="D841" s="201">
        <f t="shared" si="32"/>
        <v>4</v>
      </c>
      <c r="E841" s="201">
        <v>71</v>
      </c>
      <c r="F841" s="201">
        <v>80</v>
      </c>
      <c r="G841" s="201" t="s">
        <v>125</v>
      </c>
      <c r="H841" s="201">
        <v>2004</v>
      </c>
      <c r="I841" s="201">
        <v>1</v>
      </c>
      <c r="J841" s="201">
        <v>1900</v>
      </c>
      <c r="K841" s="201" t="s">
        <v>259</v>
      </c>
      <c r="L841" s="201"/>
      <c r="M841" s="201"/>
      <c r="N841" s="201"/>
      <c r="O841" s="201"/>
      <c r="P841" s="201"/>
      <c r="Q841" s="201" t="s">
        <v>132</v>
      </c>
    </row>
    <row r="842" spans="1:19">
      <c r="A842" s="273">
        <f t="shared" si="31"/>
        <v>839</v>
      </c>
      <c r="B842" s="273">
        <f>Sheet1!$B$2</f>
        <v>123</v>
      </c>
      <c r="C842" s="273">
        <v>4</v>
      </c>
      <c r="D842" s="201">
        <f t="shared" si="32"/>
        <v>4</v>
      </c>
      <c r="E842" s="201">
        <v>71</v>
      </c>
      <c r="F842" s="201">
        <v>80</v>
      </c>
      <c r="G842" s="277" t="s">
        <v>399</v>
      </c>
      <c r="H842" s="277">
        <f>VLOOKUP(C842,キングボス!A:E,4,FALSE)</f>
        <v>16915011</v>
      </c>
      <c r="I842" s="201">
        <v>1</v>
      </c>
      <c r="J842" s="277">
        <f>VLOOKUP(H842,キングボス!D:AG,30,FALSE)</f>
        <v>200</v>
      </c>
      <c r="K842" s="201" t="s">
        <v>398</v>
      </c>
      <c r="L842" s="201"/>
      <c r="M842" s="201"/>
      <c r="N842" s="201" t="s">
        <v>43</v>
      </c>
      <c r="O842" s="201"/>
      <c r="P842" s="201">
        <f>VLOOKUP(H842,キングボス!D:AF,29,FALSE)</f>
        <v>2</v>
      </c>
      <c r="Q842" s="268" t="str">
        <f>VLOOKUP(H842,キングボス!D:I,3,FALSE)</f>
        <v>ﾊﾟｰﾚｱｽ</v>
      </c>
    </row>
    <row r="843" spans="1:19">
      <c r="A843" s="273">
        <f t="shared" si="31"/>
        <v>840</v>
      </c>
      <c r="B843" s="273">
        <f>Sheet1!$B$2</f>
        <v>123</v>
      </c>
      <c r="C843" s="273">
        <v>4</v>
      </c>
      <c r="D843" s="201">
        <f t="shared" si="32"/>
        <v>4</v>
      </c>
      <c r="E843" s="201">
        <v>71</v>
      </c>
      <c r="F843" s="201">
        <v>80</v>
      </c>
      <c r="G843" s="201" t="s">
        <v>252</v>
      </c>
      <c r="H843" s="201">
        <v>1000</v>
      </c>
      <c r="I843" s="201">
        <v>1</v>
      </c>
      <c r="J843" s="201">
        <v>4200</v>
      </c>
      <c r="K843" s="201" t="s">
        <v>361</v>
      </c>
      <c r="L843" s="201"/>
      <c r="M843" s="201"/>
      <c r="N843" s="201"/>
      <c r="O843" s="201"/>
      <c r="P843" s="201"/>
      <c r="Q843" s="201" t="s">
        <v>126</v>
      </c>
    </row>
    <row r="844" spans="1:19">
      <c r="A844" s="273">
        <f t="shared" si="31"/>
        <v>841</v>
      </c>
      <c r="B844" s="273">
        <f>Sheet1!$B$2</f>
        <v>123</v>
      </c>
      <c r="C844" s="273">
        <v>4</v>
      </c>
      <c r="D844" s="201">
        <f t="shared" si="32"/>
        <v>4</v>
      </c>
      <c r="E844" s="201">
        <v>71</v>
      </c>
      <c r="F844" s="201">
        <v>80</v>
      </c>
      <c r="G844" s="201" t="s">
        <v>381</v>
      </c>
      <c r="H844" s="201">
        <v>207</v>
      </c>
      <c r="I844" s="201">
        <v>1</v>
      </c>
      <c r="J844" s="201">
        <v>0</v>
      </c>
      <c r="K844" s="201" t="s">
        <v>361</v>
      </c>
      <c r="L844" s="201"/>
      <c r="M844" s="201"/>
      <c r="N844" s="201"/>
      <c r="O844" s="201"/>
      <c r="P844" s="201"/>
      <c r="Q844" s="201" t="s">
        <v>377</v>
      </c>
    </row>
    <row r="845" spans="1:19">
      <c r="A845" s="273">
        <f t="shared" si="31"/>
        <v>842</v>
      </c>
      <c r="B845" s="273">
        <f>Sheet1!$B$2</f>
        <v>123</v>
      </c>
      <c r="C845" s="273">
        <v>4</v>
      </c>
      <c r="D845" s="201">
        <f t="shared" si="32"/>
        <v>4</v>
      </c>
      <c r="E845" s="201">
        <v>71</v>
      </c>
      <c r="F845" s="201">
        <v>80</v>
      </c>
      <c r="G845" s="201" t="s">
        <v>125</v>
      </c>
      <c r="H845" s="201">
        <v>1</v>
      </c>
      <c r="I845" s="201">
        <v>1</v>
      </c>
      <c r="J845" s="201">
        <v>500</v>
      </c>
      <c r="K845" s="201" t="s">
        <v>358</v>
      </c>
      <c r="L845" s="201"/>
      <c r="M845" s="201"/>
      <c r="N845" s="201"/>
      <c r="O845" s="201"/>
      <c r="P845" s="201"/>
      <c r="Q845" s="201" t="s">
        <v>378</v>
      </c>
    </row>
    <row r="846" spans="1:19">
      <c r="A846" s="273">
        <f t="shared" si="31"/>
        <v>843</v>
      </c>
      <c r="B846" s="273">
        <f>Sheet1!$B$2</f>
        <v>123</v>
      </c>
      <c r="C846" s="273">
        <v>4</v>
      </c>
      <c r="D846" s="201">
        <f t="shared" si="32"/>
        <v>4</v>
      </c>
      <c r="E846" s="201">
        <v>71</v>
      </c>
      <c r="F846" s="201">
        <v>80</v>
      </c>
      <c r="G846" s="201" t="s">
        <v>125</v>
      </c>
      <c r="H846" s="201">
        <v>2</v>
      </c>
      <c r="I846" s="201">
        <v>1</v>
      </c>
      <c r="J846" s="201">
        <v>400</v>
      </c>
      <c r="K846" s="201" t="s">
        <v>364</v>
      </c>
      <c r="L846" s="201"/>
      <c r="M846" s="201"/>
      <c r="N846" s="201"/>
      <c r="O846" s="201"/>
      <c r="P846" s="201"/>
      <c r="Q846" s="201" t="s">
        <v>379</v>
      </c>
    </row>
    <row r="847" spans="1:19">
      <c r="A847" s="273">
        <f t="shared" si="31"/>
        <v>844</v>
      </c>
      <c r="B847" s="273">
        <f>Sheet1!$B$2</f>
        <v>123</v>
      </c>
      <c r="C847" s="273">
        <v>4</v>
      </c>
      <c r="D847" s="201">
        <f t="shared" si="32"/>
        <v>4</v>
      </c>
      <c r="E847" s="201">
        <v>71</v>
      </c>
      <c r="F847" s="201">
        <v>80</v>
      </c>
      <c r="G847" s="201" t="s">
        <v>125</v>
      </c>
      <c r="H847" s="201">
        <v>3</v>
      </c>
      <c r="I847" s="201">
        <v>1</v>
      </c>
      <c r="J847" s="201">
        <v>200</v>
      </c>
      <c r="K847" s="201" t="s">
        <v>493</v>
      </c>
      <c r="L847" s="201"/>
      <c r="M847" s="201"/>
      <c r="N847" s="201"/>
      <c r="O847" s="201"/>
      <c r="P847" s="201"/>
      <c r="Q847" s="201" t="s">
        <v>380</v>
      </c>
      <c r="S847" s="192">
        <f>SUM(J838:J847)/100</f>
        <v>101</v>
      </c>
    </row>
    <row r="848" spans="1:19">
      <c r="A848" s="273">
        <f t="shared" ref="A848:A911" si="33">ROW()-3</f>
        <v>845</v>
      </c>
      <c r="B848" s="273">
        <f>Sheet1!$B$2</f>
        <v>123</v>
      </c>
      <c r="C848" s="273">
        <v>4</v>
      </c>
      <c r="D848" s="268">
        <f t="shared" si="32"/>
        <v>4</v>
      </c>
      <c r="E848" s="268">
        <v>81</v>
      </c>
      <c r="F848" s="268">
        <v>90</v>
      </c>
      <c r="G848" s="268" t="s">
        <v>125</v>
      </c>
      <c r="H848" s="268">
        <v>2001</v>
      </c>
      <c r="I848" s="268">
        <v>1</v>
      </c>
      <c r="J848" s="268">
        <v>0</v>
      </c>
      <c r="K848" s="268" t="s">
        <v>254</v>
      </c>
      <c r="L848" s="268"/>
      <c r="M848" s="268"/>
      <c r="N848" s="268"/>
      <c r="O848" s="268"/>
      <c r="P848" s="268"/>
      <c r="Q848" s="268" t="s">
        <v>53</v>
      </c>
    </row>
    <row r="849" spans="1:19">
      <c r="A849" s="273">
        <f t="shared" si="33"/>
        <v>846</v>
      </c>
      <c r="B849" s="273">
        <f>Sheet1!$B$2</f>
        <v>123</v>
      </c>
      <c r="C849" s="273">
        <v>4</v>
      </c>
      <c r="D849" s="268">
        <f t="shared" si="32"/>
        <v>4</v>
      </c>
      <c r="E849" s="268">
        <v>81</v>
      </c>
      <c r="F849" s="268">
        <v>90</v>
      </c>
      <c r="G849" s="268" t="s">
        <v>125</v>
      </c>
      <c r="H849" s="268">
        <v>2002</v>
      </c>
      <c r="I849" s="268">
        <v>1</v>
      </c>
      <c r="J849" s="268">
        <v>0</v>
      </c>
      <c r="K849" s="268" t="s">
        <v>259</v>
      </c>
      <c r="L849" s="268"/>
      <c r="M849" s="268"/>
      <c r="N849" s="268"/>
      <c r="O849" s="268"/>
      <c r="P849" s="268"/>
      <c r="Q849" s="268" t="s">
        <v>54</v>
      </c>
    </row>
    <row r="850" spans="1:19">
      <c r="A850" s="273">
        <f t="shared" si="33"/>
        <v>847</v>
      </c>
      <c r="B850" s="273">
        <f>Sheet1!$B$2</f>
        <v>123</v>
      </c>
      <c r="C850" s="273">
        <v>4</v>
      </c>
      <c r="D850" s="268">
        <f t="shared" si="32"/>
        <v>4</v>
      </c>
      <c r="E850" s="268">
        <v>81</v>
      </c>
      <c r="F850" s="268">
        <v>90</v>
      </c>
      <c r="G850" s="268" t="s">
        <v>125</v>
      </c>
      <c r="H850" s="268">
        <v>2003</v>
      </c>
      <c r="I850" s="268">
        <v>1</v>
      </c>
      <c r="J850" s="268">
        <v>2500</v>
      </c>
      <c r="K850" s="268" t="s">
        <v>250</v>
      </c>
      <c r="L850" s="268"/>
      <c r="M850" s="268"/>
      <c r="N850" s="268"/>
      <c r="O850" s="268"/>
      <c r="P850" s="268"/>
      <c r="Q850" s="268" t="s">
        <v>131</v>
      </c>
    </row>
    <row r="851" spans="1:19">
      <c r="A851" s="273">
        <f t="shared" si="33"/>
        <v>848</v>
      </c>
      <c r="B851" s="273">
        <f>Sheet1!$B$2</f>
        <v>123</v>
      </c>
      <c r="C851" s="273">
        <v>4</v>
      </c>
      <c r="D851" s="268">
        <f t="shared" si="32"/>
        <v>4</v>
      </c>
      <c r="E851" s="268">
        <v>81</v>
      </c>
      <c r="F851" s="268">
        <v>90</v>
      </c>
      <c r="G851" s="268" t="s">
        <v>125</v>
      </c>
      <c r="H851" s="268">
        <v>2004</v>
      </c>
      <c r="I851" s="268">
        <v>1</v>
      </c>
      <c r="J851" s="268">
        <v>3000</v>
      </c>
      <c r="K851" s="268" t="s">
        <v>441</v>
      </c>
      <c r="L851" s="268"/>
      <c r="M851" s="268"/>
      <c r="N851" s="268"/>
      <c r="O851" s="268"/>
      <c r="P851" s="268"/>
      <c r="Q851" s="268" t="s">
        <v>132</v>
      </c>
    </row>
    <row r="852" spans="1:19">
      <c r="A852" s="273">
        <f t="shared" si="33"/>
        <v>849</v>
      </c>
      <c r="B852" s="273">
        <f>Sheet1!$B$2</f>
        <v>123</v>
      </c>
      <c r="C852" s="273">
        <v>4</v>
      </c>
      <c r="D852" s="268">
        <f t="shared" si="32"/>
        <v>4</v>
      </c>
      <c r="E852" s="268">
        <v>81</v>
      </c>
      <c r="F852" s="268">
        <v>90</v>
      </c>
      <c r="G852" s="277" t="s">
        <v>494</v>
      </c>
      <c r="H852" s="277">
        <f>VLOOKUP(C852,キングボス!A:E,4,FALSE)</f>
        <v>16915011</v>
      </c>
      <c r="I852" s="268">
        <v>1</v>
      </c>
      <c r="J852" s="277">
        <f>VLOOKUP(H852,キングボス!D:AG,30,FALSE)</f>
        <v>200</v>
      </c>
      <c r="K852" s="268" t="s">
        <v>254</v>
      </c>
      <c r="L852" s="268"/>
      <c r="M852" s="268"/>
      <c r="N852" s="268" t="s">
        <v>43</v>
      </c>
      <c r="O852" s="268"/>
      <c r="P852" s="201">
        <f>VLOOKUP(H852,キングボス!D:AF,29,FALSE)</f>
        <v>2</v>
      </c>
      <c r="Q852" s="268" t="str">
        <f>VLOOKUP(H852,キングボス!D:I,3,FALSE)</f>
        <v>ﾊﾟｰﾚｱｽ</v>
      </c>
    </row>
    <row r="853" spans="1:19">
      <c r="A853" s="273">
        <f t="shared" si="33"/>
        <v>850</v>
      </c>
      <c r="B853" s="273">
        <f>Sheet1!$B$2</f>
        <v>123</v>
      </c>
      <c r="C853" s="273">
        <v>4</v>
      </c>
      <c r="D853" s="268">
        <f t="shared" si="32"/>
        <v>4</v>
      </c>
      <c r="E853" s="268">
        <v>81</v>
      </c>
      <c r="F853" s="268">
        <v>90</v>
      </c>
      <c r="G853" s="268" t="s">
        <v>400</v>
      </c>
      <c r="H853" s="268">
        <v>1000</v>
      </c>
      <c r="I853" s="268">
        <v>1</v>
      </c>
      <c r="J853" s="268">
        <v>3200</v>
      </c>
      <c r="K853" s="268" t="s">
        <v>254</v>
      </c>
      <c r="L853" s="268"/>
      <c r="M853" s="268"/>
      <c r="N853" s="268"/>
      <c r="O853" s="268"/>
      <c r="P853" s="268"/>
      <c r="Q853" s="268" t="s">
        <v>126</v>
      </c>
    </row>
    <row r="854" spans="1:19">
      <c r="A854" s="273">
        <f t="shared" si="33"/>
        <v>851</v>
      </c>
      <c r="B854" s="273">
        <f>Sheet1!$B$2</f>
        <v>123</v>
      </c>
      <c r="C854" s="273">
        <v>4</v>
      </c>
      <c r="D854" s="268">
        <f t="shared" si="32"/>
        <v>4</v>
      </c>
      <c r="E854" s="268">
        <v>81</v>
      </c>
      <c r="F854" s="268">
        <v>90</v>
      </c>
      <c r="G854" s="268" t="s">
        <v>495</v>
      </c>
      <c r="H854" s="268">
        <v>207</v>
      </c>
      <c r="I854" s="268">
        <v>1</v>
      </c>
      <c r="J854" s="268">
        <v>0</v>
      </c>
      <c r="K854" s="268" t="s">
        <v>254</v>
      </c>
      <c r="L854" s="268"/>
      <c r="M854" s="268"/>
      <c r="N854" s="268"/>
      <c r="O854" s="268"/>
      <c r="P854" s="268"/>
      <c r="Q854" s="268" t="s">
        <v>377</v>
      </c>
    </row>
    <row r="855" spans="1:19">
      <c r="A855" s="273">
        <f t="shared" si="33"/>
        <v>852</v>
      </c>
      <c r="B855" s="273">
        <f>Sheet1!$B$2</f>
        <v>123</v>
      </c>
      <c r="C855" s="273">
        <v>4</v>
      </c>
      <c r="D855" s="268">
        <f t="shared" si="32"/>
        <v>4</v>
      </c>
      <c r="E855" s="268">
        <v>81</v>
      </c>
      <c r="F855" s="268">
        <v>90</v>
      </c>
      <c r="G855" s="268" t="s">
        <v>125</v>
      </c>
      <c r="H855" s="268">
        <v>1</v>
      </c>
      <c r="I855" s="268">
        <v>1</v>
      </c>
      <c r="J855" s="268">
        <v>500</v>
      </c>
      <c r="K855" s="268" t="s">
        <v>394</v>
      </c>
      <c r="L855" s="268"/>
      <c r="M855" s="268"/>
      <c r="N855" s="268"/>
      <c r="O855" s="268"/>
      <c r="P855" s="268"/>
      <c r="Q855" s="268" t="s">
        <v>378</v>
      </c>
    </row>
    <row r="856" spans="1:19">
      <c r="A856" s="273">
        <f t="shared" si="33"/>
        <v>853</v>
      </c>
      <c r="B856" s="273">
        <f>Sheet1!$B$2</f>
        <v>123</v>
      </c>
      <c r="C856" s="273">
        <v>4</v>
      </c>
      <c r="D856" s="268">
        <f t="shared" si="32"/>
        <v>4</v>
      </c>
      <c r="E856" s="268">
        <v>81</v>
      </c>
      <c r="F856" s="268">
        <v>90</v>
      </c>
      <c r="G856" s="268" t="s">
        <v>125</v>
      </c>
      <c r="H856" s="268">
        <v>2</v>
      </c>
      <c r="I856" s="268">
        <v>1</v>
      </c>
      <c r="J856" s="268">
        <v>400</v>
      </c>
      <c r="K856" s="268" t="s">
        <v>254</v>
      </c>
      <c r="L856" s="268"/>
      <c r="M856" s="268"/>
      <c r="N856" s="268"/>
      <c r="O856" s="268"/>
      <c r="P856" s="268"/>
      <c r="Q856" s="268" t="s">
        <v>379</v>
      </c>
    </row>
    <row r="857" spans="1:19">
      <c r="A857" s="273">
        <f t="shared" si="33"/>
        <v>854</v>
      </c>
      <c r="B857" s="273">
        <f>Sheet1!$B$2</f>
        <v>123</v>
      </c>
      <c r="C857" s="273">
        <v>4</v>
      </c>
      <c r="D857" s="268">
        <f t="shared" si="32"/>
        <v>4</v>
      </c>
      <c r="E857" s="268">
        <v>81</v>
      </c>
      <c r="F857" s="268">
        <v>90</v>
      </c>
      <c r="G857" s="268" t="s">
        <v>125</v>
      </c>
      <c r="H857" s="268">
        <v>3</v>
      </c>
      <c r="I857" s="268">
        <v>1</v>
      </c>
      <c r="J857" s="268">
        <v>300</v>
      </c>
      <c r="K857" s="268" t="s">
        <v>387</v>
      </c>
      <c r="L857" s="268"/>
      <c r="M857" s="268"/>
      <c r="N857" s="268"/>
      <c r="O857" s="268"/>
      <c r="P857" s="268"/>
      <c r="Q857" s="268" t="s">
        <v>380</v>
      </c>
      <c r="S857" s="192">
        <f>SUM(J848:J857)/100</f>
        <v>101</v>
      </c>
    </row>
    <row r="858" spans="1:19">
      <c r="A858" s="273">
        <f t="shared" si="33"/>
        <v>855</v>
      </c>
      <c r="B858" s="273">
        <f>Sheet1!$B$2</f>
        <v>123</v>
      </c>
      <c r="C858" s="273">
        <v>4</v>
      </c>
      <c r="D858" s="201">
        <f t="shared" si="32"/>
        <v>4</v>
      </c>
      <c r="E858" s="201">
        <v>91</v>
      </c>
      <c r="F858" s="201">
        <v>99</v>
      </c>
      <c r="G858" s="201" t="s">
        <v>125</v>
      </c>
      <c r="H858" s="201">
        <v>2001</v>
      </c>
      <c r="I858" s="201">
        <v>1</v>
      </c>
      <c r="J858" s="201">
        <v>0</v>
      </c>
      <c r="K858" s="201" t="s">
        <v>250</v>
      </c>
      <c r="L858" s="201"/>
      <c r="M858" s="201"/>
      <c r="N858" s="201"/>
      <c r="O858" s="201"/>
      <c r="P858" s="201"/>
      <c r="Q858" s="201" t="s">
        <v>53</v>
      </c>
    </row>
    <row r="859" spans="1:19">
      <c r="A859" s="273">
        <f t="shared" si="33"/>
        <v>856</v>
      </c>
      <c r="B859" s="273">
        <f>Sheet1!$B$2</f>
        <v>123</v>
      </c>
      <c r="C859" s="273">
        <v>4</v>
      </c>
      <c r="D859" s="201">
        <f t="shared" ref="D859:D922" si="34">C859</f>
        <v>4</v>
      </c>
      <c r="E859" s="201">
        <v>91</v>
      </c>
      <c r="F859" s="201">
        <v>99</v>
      </c>
      <c r="G859" s="201" t="s">
        <v>125</v>
      </c>
      <c r="H859" s="201">
        <v>2002</v>
      </c>
      <c r="I859" s="201">
        <v>1</v>
      </c>
      <c r="J859" s="201">
        <v>0</v>
      </c>
      <c r="K859" s="201" t="s">
        <v>254</v>
      </c>
      <c r="L859" s="201"/>
      <c r="M859" s="201"/>
      <c r="N859" s="201"/>
      <c r="O859" s="201"/>
      <c r="P859" s="201"/>
      <c r="Q859" s="201" t="s">
        <v>54</v>
      </c>
    </row>
    <row r="860" spans="1:19">
      <c r="A860" s="273">
        <f t="shared" si="33"/>
        <v>857</v>
      </c>
      <c r="B860" s="273">
        <f>Sheet1!$B$2</f>
        <v>123</v>
      </c>
      <c r="C860" s="273">
        <v>4</v>
      </c>
      <c r="D860" s="201">
        <f t="shared" si="34"/>
        <v>4</v>
      </c>
      <c r="E860" s="201">
        <v>91</v>
      </c>
      <c r="F860" s="201">
        <v>99</v>
      </c>
      <c r="G860" s="201" t="s">
        <v>125</v>
      </c>
      <c r="H860" s="201">
        <v>2003</v>
      </c>
      <c r="I860" s="201">
        <v>1</v>
      </c>
      <c r="J860" s="201">
        <v>2800</v>
      </c>
      <c r="K860" s="201" t="s">
        <v>496</v>
      </c>
      <c r="L860" s="201"/>
      <c r="M860" s="201"/>
      <c r="N860" s="201"/>
      <c r="O860" s="201"/>
      <c r="P860" s="201"/>
      <c r="Q860" s="201" t="s">
        <v>131</v>
      </c>
    </row>
    <row r="861" spans="1:19">
      <c r="A861" s="273">
        <f t="shared" si="33"/>
        <v>858</v>
      </c>
      <c r="B861" s="273">
        <f>Sheet1!$B$2</f>
        <v>123</v>
      </c>
      <c r="C861" s="273">
        <v>4</v>
      </c>
      <c r="D861" s="201">
        <f t="shared" si="34"/>
        <v>4</v>
      </c>
      <c r="E861" s="201">
        <v>91</v>
      </c>
      <c r="F861" s="201">
        <v>99</v>
      </c>
      <c r="G861" s="201" t="s">
        <v>125</v>
      </c>
      <c r="H861" s="201">
        <v>2004</v>
      </c>
      <c r="I861" s="201">
        <v>1</v>
      </c>
      <c r="J861" s="201">
        <v>3500</v>
      </c>
      <c r="K861" s="201" t="s">
        <v>398</v>
      </c>
      <c r="L861" s="201"/>
      <c r="M861" s="201"/>
      <c r="N861" s="201"/>
      <c r="O861" s="201"/>
      <c r="P861" s="201"/>
      <c r="Q861" s="201" t="s">
        <v>132</v>
      </c>
    </row>
    <row r="862" spans="1:19">
      <c r="A862" s="273">
        <f t="shared" si="33"/>
        <v>859</v>
      </c>
      <c r="B862" s="273">
        <f>Sheet1!$B$2</f>
        <v>123</v>
      </c>
      <c r="C862" s="273">
        <v>4</v>
      </c>
      <c r="D862" s="201">
        <f t="shared" si="34"/>
        <v>4</v>
      </c>
      <c r="E862" s="201">
        <v>91</v>
      </c>
      <c r="F862" s="201">
        <v>99</v>
      </c>
      <c r="G862" s="277" t="s">
        <v>497</v>
      </c>
      <c r="H862" s="277">
        <f>VLOOKUP(C862,キングボス!A:E,4,FALSE)</f>
        <v>16915011</v>
      </c>
      <c r="I862" s="201">
        <v>1</v>
      </c>
      <c r="J862" s="277">
        <f>VLOOKUP(H862,キングボス!D:AG,30,FALSE)</f>
        <v>200</v>
      </c>
      <c r="K862" s="201" t="s">
        <v>358</v>
      </c>
      <c r="L862" s="201"/>
      <c r="M862" s="201"/>
      <c r="N862" s="201" t="s">
        <v>43</v>
      </c>
      <c r="O862" s="201"/>
      <c r="P862" s="201">
        <f>VLOOKUP(H862,キングボス!D:AF,29,FALSE)</f>
        <v>2</v>
      </c>
      <c r="Q862" s="268" t="str">
        <f>VLOOKUP(H862,キングボス!D:I,3,FALSE)</f>
        <v>ﾊﾟｰﾚｱｽ</v>
      </c>
    </row>
    <row r="863" spans="1:19">
      <c r="A863" s="273">
        <f t="shared" si="33"/>
        <v>860</v>
      </c>
      <c r="B863" s="273">
        <f>Sheet1!$B$2</f>
        <v>123</v>
      </c>
      <c r="C863" s="273">
        <v>4</v>
      </c>
      <c r="D863" s="201">
        <f t="shared" si="34"/>
        <v>4</v>
      </c>
      <c r="E863" s="201">
        <v>91</v>
      </c>
      <c r="F863" s="201">
        <v>99</v>
      </c>
      <c r="G863" s="201" t="s">
        <v>252</v>
      </c>
      <c r="H863" s="201">
        <v>1000</v>
      </c>
      <c r="I863" s="201">
        <v>1</v>
      </c>
      <c r="J863" s="201">
        <v>2800</v>
      </c>
      <c r="K863" s="201" t="s">
        <v>383</v>
      </c>
      <c r="L863" s="201"/>
      <c r="M863" s="201"/>
      <c r="N863" s="201"/>
      <c r="O863" s="201"/>
      <c r="P863" s="201"/>
      <c r="Q863" s="201" t="s">
        <v>126</v>
      </c>
    </row>
    <row r="864" spans="1:19">
      <c r="A864" s="273">
        <f t="shared" si="33"/>
        <v>861</v>
      </c>
      <c r="B864" s="273">
        <f>Sheet1!$B$2</f>
        <v>123</v>
      </c>
      <c r="C864" s="273">
        <v>4</v>
      </c>
      <c r="D864" s="201">
        <f t="shared" si="34"/>
        <v>4</v>
      </c>
      <c r="E864" s="201">
        <v>91</v>
      </c>
      <c r="F864" s="201">
        <v>99</v>
      </c>
      <c r="G864" s="201" t="s">
        <v>381</v>
      </c>
      <c r="H864" s="201">
        <v>207</v>
      </c>
      <c r="I864" s="201">
        <v>1</v>
      </c>
      <c r="J864" s="201">
        <v>0</v>
      </c>
      <c r="K864" s="201" t="s">
        <v>383</v>
      </c>
      <c r="L864" s="201"/>
      <c r="M864" s="201"/>
      <c r="N864" s="201"/>
      <c r="O864" s="201"/>
      <c r="P864" s="201"/>
      <c r="Q864" s="201" t="s">
        <v>377</v>
      </c>
    </row>
    <row r="865" spans="1:19">
      <c r="A865" s="273">
        <f t="shared" si="33"/>
        <v>862</v>
      </c>
      <c r="B865" s="273">
        <f>Sheet1!$B$2</f>
        <v>123</v>
      </c>
      <c r="C865" s="273">
        <v>4</v>
      </c>
      <c r="D865" s="201">
        <f t="shared" si="34"/>
        <v>4</v>
      </c>
      <c r="E865" s="201">
        <v>91</v>
      </c>
      <c r="F865" s="201">
        <v>99</v>
      </c>
      <c r="G865" s="201" t="s">
        <v>125</v>
      </c>
      <c r="H865" s="201">
        <v>1</v>
      </c>
      <c r="I865" s="201">
        <v>1</v>
      </c>
      <c r="J865" s="201">
        <v>100</v>
      </c>
      <c r="K865" s="201" t="s">
        <v>259</v>
      </c>
      <c r="L865" s="201"/>
      <c r="M865" s="201"/>
      <c r="N865" s="201"/>
      <c r="O865" s="201"/>
      <c r="P865" s="201"/>
      <c r="Q865" s="201" t="s">
        <v>378</v>
      </c>
    </row>
    <row r="866" spans="1:19">
      <c r="A866" s="273">
        <f t="shared" si="33"/>
        <v>863</v>
      </c>
      <c r="B866" s="273">
        <f>Sheet1!$B$2</f>
        <v>123</v>
      </c>
      <c r="C866" s="273">
        <v>4</v>
      </c>
      <c r="D866" s="201">
        <f t="shared" si="34"/>
        <v>4</v>
      </c>
      <c r="E866" s="201">
        <v>91</v>
      </c>
      <c r="F866" s="201">
        <v>99</v>
      </c>
      <c r="G866" s="201" t="s">
        <v>125</v>
      </c>
      <c r="H866" s="201">
        <v>2</v>
      </c>
      <c r="I866" s="201">
        <v>1</v>
      </c>
      <c r="J866" s="201">
        <v>400</v>
      </c>
      <c r="K866" s="201" t="s">
        <v>250</v>
      </c>
      <c r="L866" s="201"/>
      <c r="M866" s="201"/>
      <c r="N866" s="201"/>
      <c r="O866" s="201"/>
      <c r="P866" s="201"/>
      <c r="Q866" s="201" t="s">
        <v>379</v>
      </c>
    </row>
    <row r="867" spans="1:19">
      <c r="A867" s="273">
        <f t="shared" si="33"/>
        <v>864</v>
      </c>
      <c r="B867" s="273">
        <f>Sheet1!$B$2</f>
        <v>123</v>
      </c>
      <c r="C867" s="273">
        <v>4</v>
      </c>
      <c r="D867" s="201">
        <f t="shared" si="34"/>
        <v>4</v>
      </c>
      <c r="E867" s="201">
        <v>91</v>
      </c>
      <c r="F867" s="201">
        <v>99</v>
      </c>
      <c r="G867" s="201" t="s">
        <v>125</v>
      </c>
      <c r="H867" s="201">
        <v>3</v>
      </c>
      <c r="I867" s="201">
        <v>1</v>
      </c>
      <c r="J867" s="201">
        <v>300</v>
      </c>
      <c r="K867" s="201" t="s">
        <v>361</v>
      </c>
      <c r="L867" s="201"/>
      <c r="M867" s="201"/>
      <c r="N867" s="201"/>
      <c r="O867" s="201"/>
      <c r="P867" s="201"/>
      <c r="Q867" s="201" t="s">
        <v>380</v>
      </c>
      <c r="S867" s="192">
        <f>SUM(J858:J867)/100</f>
        <v>101</v>
      </c>
    </row>
    <row r="868" spans="1:19">
      <c r="A868" s="273">
        <f t="shared" si="33"/>
        <v>865</v>
      </c>
      <c r="B868" s="273">
        <f>Sheet1!$B$2</f>
        <v>123</v>
      </c>
      <c r="C868" s="273">
        <v>4</v>
      </c>
      <c r="D868" s="268">
        <f t="shared" si="34"/>
        <v>4</v>
      </c>
      <c r="E868" s="268">
        <v>100</v>
      </c>
      <c r="F868" s="268">
        <v>100</v>
      </c>
      <c r="G868" s="268" t="s">
        <v>125</v>
      </c>
      <c r="H868" s="268">
        <v>2001</v>
      </c>
      <c r="I868" s="268">
        <v>1</v>
      </c>
      <c r="J868" s="268">
        <v>0</v>
      </c>
      <c r="K868" s="268" t="s">
        <v>493</v>
      </c>
      <c r="L868" s="268"/>
      <c r="M868" s="268"/>
      <c r="N868" s="268"/>
      <c r="O868" s="268"/>
      <c r="P868" s="268"/>
      <c r="Q868" s="268" t="s">
        <v>53</v>
      </c>
    </row>
    <row r="869" spans="1:19">
      <c r="A869" s="273">
        <f t="shared" si="33"/>
        <v>866</v>
      </c>
      <c r="B869" s="273">
        <f>Sheet1!$B$2</f>
        <v>123</v>
      </c>
      <c r="C869" s="273">
        <v>4</v>
      </c>
      <c r="D869" s="268">
        <f t="shared" si="34"/>
        <v>4</v>
      </c>
      <c r="E869" s="268">
        <v>100</v>
      </c>
      <c r="F869" s="268">
        <v>100</v>
      </c>
      <c r="G869" s="268" t="s">
        <v>125</v>
      </c>
      <c r="H869" s="268">
        <v>2002</v>
      </c>
      <c r="I869" s="268">
        <v>1</v>
      </c>
      <c r="J869" s="268">
        <v>0</v>
      </c>
      <c r="K869" s="268" t="s">
        <v>266</v>
      </c>
      <c r="L869" s="268"/>
      <c r="M869" s="268"/>
      <c r="N869" s="268"/>
      <c r="O869" s="268"/>
      <c r="P869" s="268"/>
      <c r="Q869" s="268" t="s">
        <v>54</v>
      </c>
    </row>
    <row r="870" spans="1:19">
      <c r="A870" s="273">
        <f t="shared" si="33"/>
        <v>867</v>
      </c>
      <c r="B870" s="273">
        <f>Sheet1!$B$2</f>
        <v>123</v>
      </c>
      <c r="C870" s="273">
        <v>4</v>
      </c>
      <c r="D870" s="268">
        <f t="shared" si="34"/>
        <v>4</v>
      </c>
      <c r="E870" s="268">
        <v>100</v>
      </c>
      <c r="F870" s="268">
        <v>100</v>
      </c>
      <c r="G870" s="268" t="s">
        <v>125</v>
      </c>
      <c r="H870" s="268">
        <v>2003</v>
      </c>
      <c r="I870" s="268">
        <v>1</v>
      </c>
      <c r="J870" s="268">
        <v>3000</v>
      </c>
      <c r="K870" s="268" t="s">
        <v>498</v>
      </c>
      <c r="L870" s="268"/>
      <c r="M870" s="268"/>
      <c r="N870" s="268"/>
      <c r="O870" s="268"/>
      <c r="P870" s="268"/>
      <c r="Q870" s="268" t="s">
        <v>131</v>
      </c>
    </row>
    <row r="871" spans="1:19">
      <c r="A871" s="273">
        <f t="shared" si="33"/>
        <v>868</v>
      </c>
      <c r="B871" s="273">
        <f>Sheet1!$B$2</f>
        <v>123</v>
      </c>
      <c r="C871" s="273">
        <v>4</v>
      </c>
      <c r="D871" s="268">
        <f t="shared" si="34"/>
        <v>4</v>
      </c>
      <c r="E871" s="268">
        <v>100</v>
      </c>
      <c r="F871" s="268">
        <v>100</v>
      </c>
      <c r="G871" s="268" t="s">
        <v>125</v>
      </c>
      <c r="H871" s="268">
        <v>2004</v>
      </c>
      <c r="I871" s="268">
        <v>1</v>
      </c>
      <c r="J871" s="268">
        <v>4500</v>
      </c>
      <c r="K871" s="268" t="s">
        <v>383</v>
      </c>
      <c r="L871" s="268"/>
      <c r="M871" s="268"/>
      <c r="N871" s="268"/>
      <c r="O871" s="268"/>
      <c r="P871" s="268"/>
      <c r="Q871" s="268" t="s">
        <v>132</v>
      </c>
    </row>
    <row r="872" spans="1:19">
      <c r="A872" s="273">
        <f t="shared" si="33"/>
        <v>869</v>
      </c>
      <c r="B872" s="273">
        <f>Sheet1!$B$2</f>
        <v>123</v>
      </c>
      <c r="C872" s="273">
        <v>4</v>
      </c>
      <c r="D872" s="268">
        <f t="shared" si="34"/>
        <v>4</v>
      </c>
      <c r="E872" s="268">
        <v>100</v>
      </c>
      <c r="F872" s="268">
        <v>100</v>
      </c>
      <c r="G872" s="277" t="s">
        <v>499</v>
      </c>
      <c r="H872" s="277">
        <f>VLOOKUP(C872,キングボス!A:E,4,FALSE)</f>
        <v>16915011</v>
      </c>
      <c r="I872" s="268">
        <v>1</v>
      </c>
      <c r="J872" s="277">
        <f>VLOOKUP(H872,キングボス!D:AG,30,FALSE)</f>
        <v>200</v>
      </c>
      <c r="K872" s="268" t="s">
        <v>358</v>
      </c>
      <c r="L872" s="268"/>
      <c r="M872" s="268"/>
      <c r="N872" s="268" t="s">
        <v>43</v>
      </c>
      <c r="O872" s="268"/>
      <c r="P872" s="201">
        <f>VLOOKUP(H872,キングボス!D:AF,29,FALSE)</f>
        <v>2</v>
      </c>
      <c r="Q872" s="268" t="str">
        <f>VLOOKUP(H872,キングボス!D:I,3,FALSE)</f>
        <v>ﾊﾟｰﾚｱｽ</v>
      </c>
    </row>
    <row r="873" spans="1:19">
      <c r="A873" s="273">
        <f t="shared" si="33"/>
        <v>870</v>
      </c>
      <c r="B873" s="273">
        <f>Sheet1!$B$2</f>
        <v>123</v>
      </c>
      <c r="C873" s="273">
        <v>4</v>
      </c>
      <c r="D873" s="268">
        <f t="shared" si="34"/>
        <v>4</v>
      </c>
      <c r="E873" s="268">
        <v>100</v>
      </c>
      <c r="F873" s="268">
        <v>100</v>
      </c>
      <c r="G873" s="268" t="s">
        <v>397</v>
      </c>
      <c r="H873" s="268">
        <v>1000</v>
      </c>
      <c r="I873" s="268">
        <v>1</v>
      </c>
      <c r="J873" s="268">
        <v>1400</v>
      </c>
      <c r="K873" s="268" t="s">
        <v>387</v>
      </c>
      <c r="L873" s="268"/>
      <c r="M873" s="268"/>
      <c r="N873" s="268"/>
      <c r="O873" s="268"/>
      <c r="P873" s="268"/>
      <c r="Q873" s="268" t="s">
        <v>126</v>
      </c>
    </row>
    <row r="874" spans="1:19">
      <c r="A874" s="273">
        <f t="shared" si="33"/>
        <v>871</v>
      </c>
      <c r="B874" s="273">
        <f>Sheet1!$B$2</f>
        <v>123</v>
      </c>
      <c r="C874" s="273">
        <v>4</v>
      </c>
      <c r="D874" s="268">
        <f t="shared" si="34"/>
        <v>4</v>
      </c>
      <c r="E874" s="268">
        <v>100</v>
      </c>
      <c r="F874" s="268">
        <v>100</v>
      </c>
      <c r="G874" s="268" t="s">
        <v>393</v>
      </c>
      <c r="H874" s="268">
        <v>207</v>
      </c>
      <c r="I874" s="268">
        <v>1</v>
      </c>
      <c r="J874" s="268">
        <v>100</v>
      </c>
      <c r="K874" s="268" t="s">
        <v>387</v>
      </c>
      <c r="L874" s="268"/>
      <c r="M874" s="268"/>
      <c r="N874" s="268"/>
      <c r="O874" s="268"/>
      <c r="P874" s="268"/>
      <c r="Q874" s="268" t="s">
        <v>377</v>
      </c>
    </row>
    <row r="875" spans="1:19">
      <c r="A875" s="273">
        <f t="shared" si="33"/>
        <v>872</v>
      </c>
      <c r="B875" s="273">
        <f>Sheet1!$B$2</f>
        <v>123</v>
      </c>
      <c r="C875" s="273">
        <v>4</v>
      </c>
      <c r="D875" s="268">
        <f t="shared" si="34"/>
        <v>4</v>
      </c>
      <c r="E875" s="268">
        <v>100</v>
      </c>
      <c r="F875" s="268">
        <v>100</v>
      </c>
      <c r="G875" s="268" t="s">
        <v>125</v>
      </c>
      <c r="H875" s="268">
        <v>1</v>
      </c>
      <c r="I875" s="268">
        <v>1</v>
      </c>
      <c r="J875" s="268">
        <v>0</v>
      </c>
      <c r="K875" s="268" t="s">
        <v>496</v>
      </c>
      <c r="L875" s="268"/>
      <c r="M875" s="268"/>
      <c r="N875" s="268"/>
      <c r="O875" s="268"/>
      <c r="P875" s="268"/>
      <c r="Q875" s="268" t="s">
        <v>378</v>
      </c>
    </row>
    <row r="876" spans="1:19">
      <c r="A876" s="273">
        <f t="shared" si="33"/>
        <v>873</v>
      </c>
      <c r="B876" s="273">
        <f>Sheet1!$B$2</f>
        <v>123</v>
      </c>
      <c r="C876" s="273">
        <v>4</v>
      </c>
      <c r="D876" s="268">
        <f t="shared" si="34"/>
        <v>4</v>
      </c>
      <c r="E876" s="268">
        <v>100</v>
      </c>
      <c r="F876" s="268">
        <v>100</v>
      </c>
      <c r="G876" s="268" t="s">
        <v>125</v>
      </c>
      <c r="H876" s="268">
        <v>2</v>
      </c>
      <c r="I876" s="268">
        <v>1</v>
      </c>
      <c r="J876" s="268">
        <v>500</v>
      </c>
      <c r="K876" s="268" t="s">
        <v>250</v>
      </c>
      <c r="L876" s="268"/>
      <c r="M876" s="268"/>
      <c r="N876" s="268"/>
      <c r="O876" s="268"/>
      <c r="P876" s="268"/>
      <c r="Q876" s="268" t="s">
        <v>379</v>
      </c>
    </row>
    <row r="877" spans="1:19">
      <c r="A877" s="273">
        <f t="shared" si="33"/>
        <v>874</v>
      </c>
      <c r="B877" s="273">
        <f>Sheet1!$B$2</f>
        <v>123</v>
      </c>
      <c r="C877" s="273">
        <v>4</v>
      </c>
      <c r="D877" s="268">
        <f t="shared" si="34"/>
        <v>4</v>
      </c>
      <c r="E877" s="268">
        <v>100</v>
      </c>
      <c r="F877" s="268">
        <v>100</v>
      </c>
      <c r="G877" s="268" t="s">
        <v>125</v>
      </c>
      <c r="H877" s="268">
        <v>3</v>
      </c>
      <c r="I877" s="268">
        <v>1</v>
      </c>
      <c r="J877" s="268">
        <v>400</v>
      </c>
      <c r="K877" s="268" t="s">
        <v>259</v>
      </c>
      <c r="L877" s="268"/>
      <c r="M877" s="268"/>
      <c r="N877" s="268"/>
      <c r="O877" s="268"/>
      <c r="P877" s="268"/>
      <c r="Q877" s="268" t="s">
        <v>380</v>
      </c>
      <c r="S877" s="192">
        <f>SUM(J868:J877)/100</f>
        <v>101</v>
      </c>
    </row>
    <row r="878" spans="1:19">
      <c r="A878" s="275">
        <f t="shared" si="33"/>
        <v>875</v>
      </c>
      <c r="B878" s="275">
        <f>Sheet1!$B$2</f>
        <v>123</v>
      </c>
      <c r="C878" s="275">
        <v>5</v>
      </c>
      <c r="D878" s="275">
        <f t="shared" si="34"/>
        <v>5</v>
      </c>
      <c r="E878" s="275">
        <v>1</v>
      </c>
      <c r="F878" s="275">
        <v>10</v>
      </c>
      <c r="G878" s="275" t="s">
        <v>125</v>
      </c>
      <c r="H878" s="275">
        <v>2001</v>
      </c>
      <c r="I878" s="275">
        <v>1</v>
      </c>
      <c r="J878" s="275">
        <v>1750</v>
      </c>
      <c r="K878" s="275" t="s">
        <v>250</v>
      </c>
      <c r="L878" s="275"/>
      <c r="M878" s="275"/>
      <c r="N878" s="275"/>
      <c r="O878" s="275"/>
      <c r="P878" s="275"/>
      <c r="Q878" s="275" t="s">
        <v>53</v>
      </c>
    </row>
    <row r="879" spans="1:19">
      <c r="A879" s="275">
        <f t="shared" si="33"/>
        <v>876</v>
      </c>
      <c r="B879" s="275">
        <f>Sheet1!$B$2</f>
        <v>123</v>
      </c>
      <c r="C879" s="275">
        <v>5</v>
      </c>
      <c r="D879" s="268">
        <f t="shared" si="34"/>
        <v>5</v>
      </c>
      <c r="E879" s="268">
        <v>1</v>
      </c>
      <c r="F879" s="268">
        <v>10</v>
      </c>
      <c r="G879" s="268" t="s">
        <v>125</v>
      </c>
      <c r="H879" s="268">
        <v>2002</v>
      </c>
      <c r="I879" s="268">
        <v>1</v>
      </c>
      <c r="J879" s="268">
        <v>850</v>
      </c>
      <c r="K879" s="268" t="s">
        <v>394</v>
      </c>
      <c r="L879" s="268"/>
      <c r="M879" s="268"/>
      <c r="N879" s="268"/>
      <c r="O879" s="268"/>
      <c r="P879" s="268"/>
      <c r="Q879" s="268" t="s">
        <v>54</v>
      </c>
    </row>
    <row r="880" spans="1:19">
      <c r="A880" s="275">
        <f t="shared" si="33"/>
        <v>877</v>
      </c>
      <c r="B880" s="275">
        <f>Sheet1!$B$2</f>
        <v>123</v>
      </c>
      <c r="C880" s="275">
        <v>5</v>
      </c>
      <c r="D880" s="268">
        <f t="shared" si="34"/>
        <v>5</v>
      </c>
      <c r="E880" s="268">
        <v>1</v>
      </c>
      <c r="F880" s="268">
        <v>10</v>
      </c>
      <c r="G880" s="268" t="s">
        <v>125</v>
      </c>
      <c r="H880" s="268">
        <v>2003</v>
      </c>
      <c r="I880" s="268">
        <v>1</v>
      </c>
      <c r="J880" s="268">
        <v>0</v>
      </c>
      <c r="K880" s="268" t="s">
        <v>259</v>
      </c>
      <c r="L880" s="268"/>
      <c r="M880" s="268"/>
      <c r="N880" s="268"/>
      <c r="O880" s="268"/>
      <c r="P880" s="268"/>
      <c r="Q880" s="268" t="s">
        <v>131</v>
      </c>
    </row>
    <row r="881" spans="1:19">
      <c r="A881" s="275">
        <f t="shared" si="33"/>
        <v>878</v>
      </c>
      <c r="B881" s="275">
        <f>Sheet1!$B$2</f>
        <v>123</v>
      </c>
      <c r="C881" s="275">
        <v>5</v>
      </c>
      <c r="D881" s="268">
        <f t="shared" si="34"/>
        <v>5</v>
      </c>
      <c r="E881" s="268">
        <v>1</v>
      </c>
      <c r="F881" s="268">
        <v>10</v>
      </c>
      <c r="G881" s="268" t="s">
        <v>125</v>
      </c>
      <c r="H881" s="268">
        <v>2004</v>
      </c>
      <c r="I881" s="268">
        <v>1</v>
      </c>
      <c r="J881" s="268">
        <v>0</v>
      </c>
      <c r="K881" s="268" t="s">
        <v>259</v>
      </c>
      <c r="L881" s="268"/>
      <c r="M881" s="268"/>
      <c r="N881" s="268"/>
      <c r="O881" s="268"/>
      <c r="P881" s="268"/>
      <c r="Q881" s="268" t="s">
        <v>132</v>
      </c>
    </row>
    <row r="882" spans="1:19">
      <c r="A882" s="275">
        <f t="shared" si="33"/>
        <v>879</v>
      </c>
      <c r="B882" s="275">
        <f>Sheet1!$B$2</f>
        <v>123</v>
      </c>
      <c r="C882" s="275">
        <v>5</v>
      </c>
      <c r="D882" s="268">
        <f t="shared" si="34"/>
        <v>5</v>
      </c>
      <c r="E882" s="268">
        <v>1</v>
      </c>
      <c r="F882" s="268">
        <v>10</v>
      </c>
      <c r="G882" s="277" t="s">
        <v>399</v>
      </c>
      <c r="H882" s="277">
        <f>VLOOKUP(C882,キングボス!A:E,4,FALSE)</f>
        <v>36598211</v>
      </c>
      <c r="I882" s="268">
        <v>1</v>
      </c>
      <c r="J882" s="277">
        <f>VLOOKUP(H882,キングボス!D:AG,30,FALSE)</f>
        <v>300</v>
      </c>
      <c r="K882" s="268" t="s">
        <v>254</v>
      </c>
      <c r="L882" s="268"/>
      <c r="M882" s="268"/>
      <c r="N882" s="268" t="s">
        <v>254</v>
      </c>
      <c r="O882" s="268"/>
      <c r="P882" s="201">
        <f>VLOOKUP(H882,キングボス!D:AF,29,FALSE)</f>
        <v>2</v>
      </c>
      <c r="Q882" s="268" t="str">
        <f>VLOOKUP(H882,キングボス!D:I,3,FALSE)</f>
        <v>ﾄﾗﾝﾌﾟﾅｲﾄ</v>
      </c>
    </row>
    <row r="883" spans="1:19">
      <c r="A883" s="275">
        <f t="shared" si="33"/>
        <v>880</v>
      </c>
      <c r="B883" s="275">
        <f>Sheet1!$B$2</f>
        <v>123</v>
      </c>
      <c r="C883" s="275">
        <v>5</v>
      </c>
      <c r="D883" s="268">
        <f t="shared" si="34"/>
        <v>5</v>
      </c>
      <c r="E883" s="268">
        <v>1</v>
      </c>
      <c r="F883" s="268">
        <v>10</v>
      </c>
      <c r="G883" s="268" t="s">
        <v>500</v>
      </c>
      <c r="H883" s="268">
        <v>500</v>
      </c>
      <c r="I883" s="268">
        <v>1</v>
      </c>
      <c r="J883" s="268">
        <v>7200</v>
      </c>
      <c r="K883" s="268" t="s">
        <v>394</v>
      </c>
      <c r="L883" s="268"/>
      <c r="M883" s="268"/>
      <c r="N883" s="268"/>
      <c r="O883" s="268"/>
      <c r="P883" s="268"/>
      <c r="Q883" s="268" t="s">
        <v>126</v>
      </c>
    </row>
    <row r="884" spans="1:19">
      <c r="A884" s="275">
        <f t="shared" si="33"/>
        <v>881</v>
      </c>
      <c r="B884" s="275">
        <f>Sheet1!$B$2</f>
        <v>123</v>
      </c>
      <c r="C884" s="275">
        <v>5</v>
      </c>
      <c r="D884" s="268">
        <f t="shared" si="34"/>
        <v>5</v>
      </c>
      <c r="E884" s="268">
        <v>1</v>
      </c>
      <c r="F884" s="268">
        <v>10</v>
      </c>
      <c r="G884" s="268" t="s">
        <v>495</v>
      </c>
      <c r="H884" s="268">
        <v>207</v>
      </c>
      <c r="I884" s="268">
        <v>1</v>
      </c>
      <c r="J884" s="268">
        <v>0</v>
      </c>
      <c r="K884" s="268" t="s">
        <v>394</v>
      </c>
      <c r="L884" s="268"/>
      <c r="M884" s="268"/>
      <c r="N884" s="268"/>
      <c r="O884" s="268"/>
      <c r="P884" s="268"/>
      <c r="Q884" s="268" t="s">
        <v>377</v>
      </c>
    </row>
    <row r="885" spans="1:19">
      <c r="A885" s="275">
        <f t="shared" si="33"/>
        <v>882</v>
      </c>
      <c r="B885" s="275">
        <f>Sheet1!$B$2</f>
        <v>123</v>
      </c>
      <c r="C885" s="275">
        <v>5</v>
      </c>
      <c r="D885" s="268">
        <f t="shared" si="34"/>
        <v>5</v>
      </c>
      <c r="E885" s="268">
        <v>1</v>
      </c>
      <c r="F885" s="268">
        <v>10</v>
      </c>
      <c r="G885" s="268" t="s">
        <v>125</v>
      </c>
      <c r="H885" s="268">
        <v>1</v>
      </c>
      <c r="I885" s="268">
        <v>1</v>
      </c>
      <c r="J885" s="268">
        <v>0</v>
      </c>
      <c r="K885" s="268" t="s">
        <v>358</v>
      </c>
      <c r="L885" s="268"/>
      <c r="M885" s="268"/>
      <c r="N885" s="268"/>
      <c r="O885" s="268"/>
      <c r="P885" s="268"/>
      <c r="Q885" s="268" t="s">
        <v>378</v>
      </c>
    </row>
    <row r="886" spans="1:19">
      <c r="A886" s="275">
        <f t="shared" si="33"/>
        <v>883</v>
      </c>
      <c r="B886" s="275">
        <f>Sheet1!$B$2</f>
        <v>123</v>
      </c>
      <c r="C886" s="275">
        <v>5</v>
      </c>
      <c r="D886" s="268">
        <f t="shared" si="34"/>
        <v>5</v>
      </c>
      <c r="E886" s="268">
        <v>1</v>
      </c>
      <c r="F886" s="268">
        <v>10</v>
      </c>
      <c r="G886" s="268" t="s">
        <v>125</v>
      </c>
      <c r="H886" s="268">
        <v>2</v>
      </c>
      <c r="I886" s="268">
        <v>1</v>
      </c>
      <c r="J886" s="268">
        <v>0</v>
      </c>
      <c r="K886" s="268" t="s">
        <v>361</v>
      </c>
      <c r="L886" s="268"/>
      <c r="M886" s="268"/>
      <c r="N886" s="268"/>
      <c r="O886" s="268"/>
      <c r="P886" s="268"/>
      <c r="Q886" s="268" t="s">
        <v>379</v>
      </c>
    </row>
    <row r="887" spans="1:19">
      <c r="A887" s="275">
        <f t="shared" si="33"/>
        <v>884</v>
      </c>
      <c r="B887" s="275">
        <f>Sheet1!$B$2</f>
        <v>123</v>
      </c>
      <c r="C887" s="275">
        <v>5</v>
      </c>
      <c r="D887" s="268">
        <f t="shared" si="34"/>
        <v>5</v>
      </c>
      <c r="E887" s="268">
        <v>1</v>
      </c>
      <c r="F887" s="268">
        <v>10</v>
      </c>
      <c r="G887" s="268" t="s">
        <v>125</v>
      </c>
      <c r="H887" s="268">
        <v>3</v>
      </c>
      <c r="I887" s="268">
        <v>1</v>
      </c>
      <c r="J887" s="268">
        <v>0</v>
      </c>
      <c r="K887" s="268" t="s">
        <v>254</v>
      </c>
      <c r="L887" s="268"/>
      <c r="M887" s="268"/>
      <c r="N887" s="268"/>
      <c r="O887" s="268"/>
      <c r="P887" s="268"/>
      <c r="Q887" s="268" t="s">
        <v>380</v>
      </c>
      <c r="S887" s="192">
        <f>SUM(J878:J887)/100</f>
        <v>101</v>
      </c>
    </row>
    <row r="888" spans="1:19">
      <c r="A888" s="275">
        <f t="shared" si="33"/>
        <v>885</v>
      </c>
      <c r="B888" s="275">
        <f>Sheet1!$B$2</f>
        <v>123</v>
      </c>
      <c r="C888" s="275">
        <v>5</v>
      </c>
      <c r="D888" s="201">
        <f t="shared" si="34"/>
        <v>5</v>
      </c>
      <c r="E888" s="201">
        <v>11</v>
      </c>
      <c r="F888" s="201">
        <v>20</v>
      </c>
      <c r="G888" s="201" t="s">
        <v>125</v>
      </c>
      <c r="H888" s="201">
        <v>2001</v>
      </c>
      <c r="I888" s="201">
        <v>1</v>
      </c>
      <c r="J888" s="201">
        <v>1300</v>
      </c>
      <c r="K888" s="201" t="s">
        <v>501</v>
      </c>
      <c r="L888" s="201"/>
      <c r="M888" s="201"/>
      <c r="N888" s="201"/>
      <c r="O888" s="201"/>
      <c r="P888" s="201"/>
      <c r="Q888" s="201" t="s">
        <v>53</v>
      </c>
    </row>
    <row r="889" spans="1:19">
      <c r="A889" s="275">
        <f t="shared" si="33"/>
        <v>886</v>
      </c>
      <c r="B889" s="275">
        <f>Sheet1!$B$2</f>
        <v>123</v>
      </c>
      <c r="C889" s="275">
        <v>5</v>
      </c>
      <c r="D889" s="201">
        <f t="shared" si="34"/>
        <v>5</v>
      </c>
      <c r="E889" s="201">
        <v>11</v>
      </c>
      <c r="F889" s="201">
        <v>20</v>
      </c>
      <c r="G889" s="201" t="s">
        <v>125</v>
      </c>
      <c r="H889" s="201">
        <v>2002</v>
      </c>
      <c r="I889" s="201">
        <v>1</v>
      </c>
      <c r="J889" s="201">
        <v>1300</v>
      </c>
      <c r="K889" s="201" t="s">
        <v>358</v>
      </c>
      <c r="L889" s="201"/>
      <c r="M889" s="201"/>
      <c r="N889" s="201"/>
      <c r="O889" s="201"/>
      <c r="P889" s="201"/>
      <c r="Q889" s="201" t="s">
        <v>54</v>
      </c>
    </row>
    <row r="890" spans="1:19">
      <c r="A890" s="275">
        <f t="shared" si="33"/>
        <v>887</v>
      </c>
      <c r="B890" s="275">
        <f>Sheet1!$B$2</f>
        <v>123</v>
      </c>
      <c r="C890" s="275">
        <v>5</v>
      </c>
      <c r="D890" s="201">
        <f t="shared" si="34"/>
        <v>5</v>
      </c>
      <c r="E890" s="201">
        <v>11</v>
      </c>
      <c r="F890" s="201">
        <v>20</v>
      </c>
      <c r="G890" s="201" t="s">
        <v>125</v>
      </c>
      <c r="H890" s="201">
        <v>2003</v>
      </c>
      <c r="I890" s="201">
        <v>1</v>
      </c>
      <c r="J890" s="201">
        <v>0</v>
      </c>
      <c r="K890" s="201" t="s">
        <v>493</v>
      </c>
      <c r="L890" s="201"/>
      <c r="M890" s="201"/>
      <c r="N890" s="201"/>
      <c r="O890" s="201"/>
      <c r="P890" s="201"/>
      <c r="Q890" s="201" t="s">
        <v>131</v>
      </c>
    </row>
    <row r="891" spans="1:19">
      <c r="A891" s="275">
        <f t="shared" si="33"/>
        <v>888</v>
      </c>
      <c r="B891" s="275">
        <f>Sheet1!$B$2</f>
        <v>123</v>
      </c>
      <c r="C891" s="275">
        <v>5</v>
      </c>
      <c r="D891" s="201">
        <f t="shared" si="34"/>
        <v>5</v>
      </c>
      <c r="E891" s="201">
        <v>11</v>
      </c>
      <c r="F891" s="201">
        <v>20</v>
      </c>
      <c r="G891" s="201" t="s">
        <v>125</v>
      </c>
      <c r="H891" s="201">
        <v>2004</v>
      </c>
      <c r="I891" s="201">
        <v>1</v>
      </c>
      <c r="J891" s="201">
        <v>0</v>
      </c>
      <c r="K891" s="201" t="s">
        <v>259</v>
      </c>
      <c r="L891" s="201"/>
      <c r="M891" s="201"/>
      <c r="N891" s="201"/>
      <c r="O891" s="201"/>
      <c r="P891" s="201"/>
      <c r="Q891" s="201" t="s">
        <v>132</v>
      </c>
    </row>
    <row r="892" spans="1:19">
      <c r="A892" s="275">
        <f t="shared" si="33"/>
        <v>889</v>
      </c>
      <c r="B892" s="275">
        <f>Sheet1!$B$2</f>
        <v>123</v>
      </c>
      <c r="C892" s="275">
        <v>5</v>
      </c>
      <c r="D892" s="201">
        <f t="shared" si="34"/>
        <v>5</v>
      </c>
      <c r="E892" s="201">
        <v>11</v>
      </c>
      <c r="F892" s="201">
        <v>20</v>
      </c>
      <c r="G892" s="277" t="s">
        <v>399</v>
      </c>
      <c r="H892" s="277">
        <f>VLOOKUP(C892,キングボス!A:E,4,FALSE)</f>
        <v>36598211</v>
      </c>
      <c r="I892" s="201">
        <v>1</v>
      </c>
      <c r="J892" s="277">
        <f>VLOOKUP(H892,キングボス!D:AG,30,FALSE)</f>
        <v>300</v>
      </c>
      <c r="K892" s="201" t="s">
        <v>254</v>
      </c>
      <c r="L892" s="201"/>
      <c r="M892" s="201"/>
      <c r="N892" s="201" t="s">
        <v>43</v>
      </c>
      <c r="O892" s="201"/>
      <c r="P892" s="201">
        <f>VLOOKUP(H892,キングボス!D:AF,29,FALSE)</f>
        <v>2</v>
      </c>
      <c r="Q892" s="268" t="str">
        <f>VLOOKUP(H892,キングボス!D:I,3,FALSE)</f>
        <v>ﾄﾗﾝﾌﾟﾅｲﾄ</v>
      </c>
    </row>
    <row r="893" spans="1:19">
      <c r="A893" s="275">
        <f t="shared" si="33"/>
        <v>890</v>
      </c>
      <c r="B893" s="275">
        <f>Sheet1!$B$2</f>
        <v>123</v>
      </c>
      <c r="C893" s="275">
        <v>5</v>
      </c>
      <c r="D893" s="201">
        <f t="shared" si="34"/>
        <v>5</v>
      </c>
      <c r="E893" s="201">
        <v>11</v>
      </c>
      <c r="F893" s="201">
        <v>20</v>
      </c>
      <c r="G893" s="201" t="s">
        <v>252</v>
      </c>
      <c r="H893" s="201">
        <v>500</v>
      </c>
      <c r="I893" s="201">
        <v>1</v>
      </c>
      <c r="J893" s="201">
        <v>7200</v>
      </c>
      <c r="K893" s="201" t="s">
        <v>254</v>
      </c>
      <c r="L893" s="201"/>
      <c r="M893" s="201"/>
      <c r="N893" s="201"/>
      <c r="O893" s="201"/>
      <c r="P893" s="201"/>
      <c r="Q893" s="201" t="s">
        <v>126</v>
      </c>
    </row>
    <row r="894" spans="1:19">
      <c r="A894" s="275">
        <f t="shared" si="33"/>
        <v>891</v>
      </c>
      <c r="B894" s="275">
        <f>Sheet1!$B$2</f>
        <v>123</v>
      </c>
      <c r="C894" s="275">
        <v>5</v>
      </c>
      <c r="D894" s="201">
        <f t="shared" si="34"/>
        <v>5</v>
      </c>
      <c r="E894" s="201">
        <v>11</v>
      </c>
      <c r="F894" s="201">
        <v>20</v>
      </c>
      <c r="G894" s="201" t="s">
        <v>381</v>
      </c>
      <c r="H894" s="201">
        <v>207</v>
      </c>
      <c r="I894" s="201">
        <v>1</v>
      </c>
      <c r="J894" s="201">
        <v>0</v>
      </c>
      <c r="K894" s="201" t="s">
        <v>254</v>
      </c>
      <c r="L894" s="201"/>
      <c r="M894" s="201"/>
      <c r="N894" s="201"/>
      <c r="O894" s="201"/>
      <c r="P894" s="201"/>
      <c r="Q894" s="201" t="s">
        <v>377</v>
      </c>
    </row>
    <row r="895" spans="1:19">
      <c r="A895" s="275">
        <f t="shared" si="33"/>
        <v>892</v>
      </c>
      <c r="B895" s="275">
        <f>Sheet1!$B$2</f>
        <v>123</v>
      </c>
      <c r="C895" s="275">
        <v>5</v>
      </c>
      <c r="D895" s="201">
        <f t="shared" si="34"/>
        <v>5</v>
      </c>
      <c r="E895" s="201">
        <v>11</v>
      </c>
      <c r="F895" s="201">
        <v>20</v>
      </c>
      <c r="G895" s="201" t="s">
        <v>125</v>
      </c>
      <c r="H895" s="201">
        <v>1</v>
      </c>
      <c r="I895" s="201">
        <v>1</v>
      </c>
      <c r="J895" s="201">
        <v>0</v>
      </c>
      <c r="K895" s="201" t="s">
        <v>493</v>
      </c>
      <c r="L895" s="201"/>
      <c r="M895" s="201"/>
      <c r="N895" s="201"/>
      <c r="O895" s="201"/>
      <c r="P895" s="201"/>
      <c r="Q895" s="201" t="s">
        <v>378</v>
      </c>
    </row>
    <row r="896" spans="1:19">
      <c r="A896" s="275">
        <f t="shared" si="33"/>
        <v>893</v>
      </c>
      <c r="B896" s="275">
        <f>Sheet1!$B$2</f>
        <v>123</v>
      </c>
      <c r="C896" s="275">
        <v>5</v>
      </c>
      <c r="D896" s="201">
        <f t="shared" si="34"/>
        <v>5</v>
      </c>
      <c r="E896" s="201">
        <v>11</v>
      </c>
      <c r="F896" s="201">
        <v>20</v>
      </c>
      <c r="G896" s="201" t="s">
        <v>125</v>
      </c>
      <c r="H896" s="201">
        <v>2</v>
      </c>
      <c r="I896" s="201">
        <v>1</v>
      </c>
      <c r="J896" s="201">
        <v>0</v>
      </c>
      <c r="K896" s="201" t="s">
        <v>502</v>
      </c>
      <c r="L896" s="201"/>
      <c r="M896" s="201"/>
      <c r="N896" s="201"/>
      <c r="O896" s="201"/>
      <c r="P896" s="201"/>
      <c r="Q896" s="201" t="s">
        <v>379</v>
      </c>
    </row>
    <row r="897" spans="1:19">
      <c r="A897" s="275">
        <f t="shared" si="33"/>
        <v>894</v>
      </c>
      <c r="B897" s="275">
        <f>Sheet1!$B$2</f>
        <v>123</v>
      </c>
      <c r="C897" s="275">
        <v>5</v>
      </c>
      <c r="D897" s="201">
        <f t="shared" si="34"/>
        <v>5</v>
      </c>
      <c r="E897" s="201">
        <v>11</v>
      </c>
      <c r="F897" s="201">
        <v>20</v>
      </c>
      <c r="G897" s="201" t="s">
        <v>125</v>
      </c>
      <c r="H897" s="201">
        <v>3</v>
      </c>
      <c r="I897" s="201">
        <v>1</v>
      </c>
      <c r="J897" s="201">
        <v>0</v>
      </c>
      <c r="K897" s="201" t="s">
        <v>398</v>
      </c>
      <c r="L897" s="201"/>
      <c r="M897" s="201"/>
      <c r="N897" s="201"/>
      <c r="O897" s="201"/>
      <c r="P897" s="201"/>
      <c r="Q897" s="201" t="s">
        <v>380</v>
      </c>
      <c r="S897" s="192">
        <f>SUM(J888:J897)/100</f>
        <v>101</v>
      </c>
    </row>
    <row r="898" spans="1:19">
      <c r="A898" s="275">
        <f t="shared" si="33"/>
        <v>895</v>
      </c>
      <c r="B898" s="275">
        <f>Sheet1!$B$2</f>
        <v>123</v>
      </c>
      <c r="C898" s="275">
        <v>5</v>
      </c>
      <c r="D898" s="268">
        <f t="shared" si="34"/>
        <v>5</v>
      </c>
      <c r="E898" s="268">
        <v>21</v>
      </c>
      <c r="F898" s="268">
        <v>30</v>
      </c>
      <c r="G898" s="268" t="s">
        <v>125</v>
      </c>
      <c r="H898" s="268">
        <v>2001</v>
      </c>
      <c r="I898" s="268">
        <v>1</v>
      </c>
      <c r="J898" s="268">
        <v>600</v>
      </c>
      <c r="K898" s="268" t="s">
        <v>361</v>
      </c>
      <c r="L898" s="268"/>
      <c r="M898" s="268"/>
      <c r="N898" s="268"/>
      <c r="O898" s="268"/>
      <c r="P898" s="268"/>
      <c r="Q898" s="268" t="s">
        <v>53</v>
      </c>
    </row>
    <row r="899" spans="1:19">
      <c r="A899" s="275">
        <f t="shared" si="33"/>
        <v>896</v>
      </c>
      <c r="B899" s="275">
        <f>Sheet1!$B$2</f>
        <v>123</v>
      </c>
      <c r="C899" s="275">
        <v>5</v>
      </c>
      <c r="D899" s="268">
        <f t="shared" si="34"/>
        <v>5</v>
      </c>
      <c r="E899" s="268">
        <v>21</v>
      </c>
      <c r="F899" s="268">
        <v>30</v>
      </c>
      <c r="G899" s="268" t="s">
        <v>125</v>
      </c>
      <c r="H899" s="268">
        <v>2002</v>
      </c>
      <c r="I899" s="268">
        <v>1</v>
      </c>
      <c r="J899" s="268">
        <v>1500</v>
      </c>
      <c r="K899" s="268" t="s">
        <v>254</v>
      </c>
      <c r="L899" s="268"/>
      <c r="M899" s="268"/>
      <c r="N899" s="268"/>
      <c r="O899" s="268"/>
      <c r="P899" s="268"/>
      <c r="Q899" s="268" t="s">
        <v>54</v>
      </c>
    </row>
    <row r="900" spans="1:19">
      <c r="A900" s="275">
        <f t="shared" si="33"/>
        <v>897</v>
      </c>
      <c r="B900" s="275">
        <f>Sheet1!$B$2</f>
        <v>123</v>
      </c>
      <c r="C900" s="275">
        <v>5</v>
      </c>
      <c r="D900" s="268">
        <f t="shared" si="34"/>
        <v>5</v>
      </c>
      <c r="E900" s="268">
        <v>21</v>
      </c>
      <c r="F900" s="268">
        <v>30</v>
      </c>
      <c r="G900" s="268" t="s">
        <v>125</v>
      </c>
      <c r="H900" s="268">
        <v>2003</v>
      </c>
      <c r="I900" s="268">
        <v>1</v>
      </c>
      <c r="J900" s="268">
        <v>400</v>
      </c>
      <c r="K900" s="268" t="s">
        <v>493</v>
      </c>
      <c r="L900" s="268"/>
      <c r="M900" s="268"/>
      <c r="N900" s="268"/>
      <c r="O900" s="268"/>
      <c r="P900" s="268"/>
      <c r="Q900" s="268" t="s">
        <v>131</v>
      </c>
    </row>
    <row r="901" spans="1:19">
      <c r="A901" s="275">
        <f t="shared" si="33"/>
        <v>898</v>
      </c>
      <c r="B901" s="275">
        <f>Sheet1!$B$2</f>
        <v>123</v>
      </c>
      <c r="C901" s="275">
        <v>5</v>
      </c>
      <c r="D901" s="268">
        <f t="shared" si="34"/>
        <v>5</v>
      </c>
      <c r="E901" s="268">
        <v>21</v>
      </c>
      <c r="F901" s="268">
        <v>30</v>
      </c>
      <c r="G901" s="268" t="s">
        <v>125</v>
      </c>
      <c r="H901" s="268">
        <v>2004</v>
      </c>
      <c r="I901" s="268">
        <v>1</v>
      </c>
      <c r="J901" s="268">
        <v>0</v>
      </c>
      <c r="K901" s="268" t="s">
        <v>361</v>
      </c>
      <c r="L901" s="268"/>
      <c r="M901" s="268"/>
      <c r="N901" s="268"/>
      <c r="O901" s="268"/>
      <c r="P901" s="268"/>
      <c r="Q901" s="268" t="s">
        <v>132</v>
      </c>
    </row>
    <row r="902" spans="1:19">
      <c r="A902" s="275">
        <f t="shared" si="33"/>
        <v>899</v>
      </c>
      <c r="B902" s="275">
        <f>Sheet1!$B$2</f>
        <v>123</v>
      </c>
      <c r="C902" s="275">
        <v>5</v>
      </c>
      <c r="D902" s="268">
        <f t="shared" si="34"/>
        <v>5</v>
      </c>
      <c r="E902" s="268">
        <v>21</v>
      </c>
      <c r="F902" s="268">
        <v>30</v>
      </c>
      <c r="G902" s="277" t="s">
        <v>407</v>
      </c>
      <c r="H902" s="277">
        <f>VLOOKUP(C902,キングボス!A:E,4,FALSE)</f>
        <v>36598211</v>
      </c>
      <c r="I902" s="268">
        <v>1</v>
      </c>
      <c r="J902" s="277">
        <f>VLOOKUP(H902,キングボス!D:AG,30,FALSE)</f>
        <v>300</v>
      </c>
      <c r="K902" s="268" t="s">
        <v>489</v>
      </c>
      <c r="L902" s="268"/>
      <c r="M902" s="268"/>
      <c r="N902" s="268" t="s">
        <v>43</v>
      </c>
      <c r="O902" s="268"/>
      <c r="P902" s="201">
        <f>VLOOKUP(H902,キングボス!D:AF,29,FALSE)</f>
        <v>2</v>
      </c>
      <c r="Q902" s="268" t="str">
        <f>VLOOKUP(H902,キングボス!D:I,3,FALSE)</f>
        <v>ﾄﾗﾝﾌﾟﾅｲﾄ</v>
      </c>
    </row>
    <row r="903" spans="1:19">
      <c r="A903" s="275">
        <f t="shared" si="33"/>
        <v>900</v>
      </c>
      <c r="B903" s="275">
        <f>Sheet1!$B$2</f>
        <v>123</v>
      </c>
      <c r="C903" s="275">
        <v>5</v>
      </c>
      <c r="D903" s="268">
        <f t="shared" si="34"/>
        <v>5</v>
      </c>
      <c r="E903" s="268">
        <v>21</v>
      </c>
      <c r="F903" s="268">
        <v>30</v>
      </c>
      <c r="G903" s="268" t="s">
        <v>367</v>
      </c>
      <c r="H903" s="268">
        <v>500</v>
      </c>
      <c r="I903" s="268">
        <v>1</v>
      </c>
      <c r="J903" s="268">
        <v>7000</v>
      </c>
      <c r="K903" s="268" t="s">
        <v>254</v>
      </c>
      <c r="L903" s="268"/>
      <c r="M903" s="268"/>
      <c r="N903" s="268"/>
      <c r="O903" s="268"/>
      <c r="P903" s="268"/>
      <c r="Q903" s="268" t="s">
        <v>126</v>
      </c>
    </row>
    <row r="904" spans="1:19">
      <c r="A904" s="275">
        <f t="shared" si="33"/>
        <v>901</v>
      </c>
      <c r="B904" s="275">
        <f>Sheet1!$B$2</f>
        <v>123</v>
      </c>
      <c r="C904" s="275">
        <v>5</v>
      </c>
      <c r="D904" s="268">
        <f t="shared" si="34"/>
        <v>5</v>
      </c>
      <c r="E904" s="268">
        <v>21</v>
      </c>
      <c r="F904" s="268">
        <v>30</v>
      </c>
      <c r="G904" s="268" t="s">
        <v>503</v>
      </c>
      <c r="H904" s="268">
        <v>207</v>
      </c>
      <c r="I904" s="268">
        <v>1</v>
      </c>
      <c r="J904" s="268">
        <v>0</v>
      </c>
      <c r="K904" s="268" t="s">
        <v>254</v>
      </c>
      <c r="L904" s="268"/>
      <c r="M904" s="268"/>
      <c r="N904" s="268"/>
      <c r="O904" s="268"/>
      <c r="P904" s="268"/>
      <c r="Q904" s="268" t="s">
        <v>377</v>
      </c>
    </row>
    <row r="905" spans="1:19">
      <c r="A905" s="275">
        <f t="shared" si="33"/>
        <v>902</v>
      </c>
      <c r="B905" s="275">
        <f>Sheet1!$B$2</f>
        <v>123</v>
      </c>
      <c r="C905" s="275">
        <v>5</v>
      </c>
      <c r="D905" s="268">
        <f t="shared" si="34"/>
        <v>5</v>
      </c>
      <c r="E905" s="268">
        <v>21</v>
      </c>
      <c r="F905" s="268">
        <v>30</v>
      </c>
      <c r="G905" s="268" t="s">
        <v>125</v>
      </c>
      <c r="H905" s="268">
        <v>1</v>
      </c>
      <c r="I905" s="268">
        <v>1</v>
      </c>
      <c r="J905" s="268">
        <v>300</v>
      </c>
      <c r="K905" s="268" t="s">
        <v>504</v>
      </c>
      <c r="L905" s="268"/>
      <c r="M905" s="268"/>
      <c r="N905" s="268"/>
      <c r="O905" s="268"/>
      <c r="P905" s="268"/>
      <c r="Q905" s="268" t="s">
        <v>378</v>
      </c>
    </row>
    <row r="906" spans="1:19">
      <c r="A906" s="275">
        <f t="shared" si="33"/>
        <v>903</v>
      </c>
      <c r="B906" s="275">
        <f>Sheet1!$B$2</f>
        <v>123</v>
      </c>
      <c r="C906" s="275">
        <v>5</v>
      </c>
      <c r="D906" s="268">
        <f t="shared" si="34"/>
        <v>5</v>
      </c>
      <c r="E906" s="268">
        <v>21</v>
      </c>
      <c r="F906" s="268">
        <v>30</v>
      </c>
      <c r="G906" s="268" t="s">
        <v>125</v>
      </c>
      <c r="H906" s="268">
        <v>2</v>
      </c>
      <c r="I906" s="268">
        <v>1</v>
      </c>
      <c r="J906" s="268">
        <v>0</v>
      </c>
      <c r="K906" s="268" t="s">
        <v>505</v>
      </c>
      <c r="L906" s="268"/>
      <c r="M906" s="268"/>
      <c r="N906" s="268"/>
      <c r="O906" s="268"/>
      <c r="P906" s="268"/>
      <c r="Q906" s="268" t="s">
        <v>379</v>
      </c>
    </row>
    <row r="907" spans="1:19">
      <c r="A907" s="275">
        <f t="shared" si="33"/>
        <v>904</v>
      </c>
      <c r="B907" s="275">
        <f>Sheet1!$B$2</f>
        <v>123</v>
      </c>
      <c r="C907" s="275">
        <v>5</v>
      </c>
      <c r="D907" s="268">
        <f t="shared" si="34"/>
        <v>5</v>
      </c>
      <c r="E907" s="268">
        <v>21</v>
      </c>
      <c r="F907" s="268">
        <v>30</v>
      </c>
      <c r="G907" s="268" t="s">
        <v>125</v>
      </c>
      <c r="H907" s="268">
        <v>3</v>
      </c>
      <c r="I907" s="268">
        <v>1</v>
      </c>
      <c r="J907" s="268">
        <v>0</v>
      </c>
      <c r="K907" s="268" t="s">
        <v>250</v>
      </c>
      <c r="L907" s="268"/>
      <c r="M907" s="268"/>
      <c r="N907" s="268"/>
      <c r="O907" s="268"/>
      <c r="P907" s="268"/>
      <c r="Q907" s="268" t="s">
        <v>380</v>
      </c>
      <c r="S907" s="192">
        <f>SUM(J898:J907)/100</f>
        <v>101</v>
      </c>
    </row>
    <row r="908" spans="1:19">
      <c r="A908" s="275">
        <f t="shared" si="33"/>
        <v>905</v>
      </c>
      <c r="B908" s="275">
        <f>Sheet1!$B$2</f>
        <v>123</v>
      </c>
      <c r="C908" s="275">
        <v>5</v>
      </c>
      <c r="D908" s="201">
        <f t="shared" si="34"/>
        <v>5</v>
      </c>
      <c r="E908" s="201">
        <v>31</v>
      </c>
      <c r="F908" s="201">
        <v>40</v>
      </c>
      <c r="G908" s="201" t="s">
        <v>125</v>
      </c>
      <c r="H908" s="201">
        <v>2001</v>
      </c>
      <c r="I908" s="201">
        <v>1</v>
      </c>
      <c r="J908" s="201">
        <v>600</v>
      </c>
      <c r="K908" s="201" t="s">
        <v>361</v>
      </c>
      <c r="L908" s="201"/>
      <c r="M908" s="201"/>
      <c r="N908" s="201"/>
      <c r="O908" s="201"/>
      <c r="P908" s="201"/>
      <c r="Q908" s="201" t="s">
        <v>53</v>
      </c>
    </row>
    <row r="909" spans="1:19">
      <c r="A909" s="275">
        <f t="shared" si="33"/>
        <v>906</v>
      </c>
      <c r="B909" s="275">
        <f>Sheet1!$B$2</f>
        <v>123</v>
      </c>
      <c r="C909" s="275">
        <v>5</v>
      </c>
      <c r="D909" s="201">
        <f t="shared" si="34"/>
        <v>5</v>
      </c>
      <c r="E909" s="201">
        <v>31</v>
      </c>
      <c r="F909" s="201">
        <v>40</v>
      </c>
      <c r="G909" s="201" t="s">
        <v>125</v>
      </c>
      <c r="H909" s="201">
        <v>2002</v>
      </c>
      <c r="I909" s="201">
        <v>1</v>
      </c>
      <c r="J909" s="201">
        <v>1200</v>
      </c>
      <c r="K909" s="201" t="s">
        <v>505</v>
      </c>
      <c r="L909" s="201"/>
      <c r="M909" s="201"/>
      <c r="N909" s="201"/>
      <c r="O909" s="201"/>
      <c r="P909" s="201"/>
      <c r="Q909" s="201" t="s">
        <v>54</v>
      </c>
    </row>
    <row r="910" spans="1:19">
      <c r="A910" s="275">
        <f t="shared" si="33"/>
        <v>907</v>
      </c>
      <c r="B910" s="275">
        <f>Sheet1!$B$2</f>
        <v>123</v>
      </c>
      <c r="C910" s="275">
        <v>5</v>
      </c>
      <c r="D910" s="201">
        <f t="shared" si="34"/>
        <v>5</v>
      </c>
      <c r="E910" s="201">
        <v>31</v>
      </c>
      <c r="F910" s="201">
        <v>40</v>
      </c>
      <c r="G910" s="201" t="s">
        <v>125</v>
      </c>
      <c r="H910" s="201">
        <v>2003</v>
      </c>
      <c r="I910" s="201">
        <v>1</v>
      </c>
      <c r="J910" s="201">
        <v>900</v>
      </c>
      <c r="K910" s="201" t="s">
        <v>250</v>
      </c>
      <c r="L910" s="201"/>
      <c r="M910" s="201"/>
      <c r="N910" s="201"/>
      <c r="O910" s="201"/>
      <c r="P910" s="201"/>
      <c r="Q910" s="201" t="s">
        <v>131</v>
      </c>
    </row>
    <row r="911" spans="1:19">
      <c r="A911" s="275">
        <f t="shared" si="33"/>
        <v>908</v>
      </c>
      <c r="B911" s="275">
        <f>Sheet1!$B$2</f>
        <v>123</v>
      </c>
      <c r="C911" s="275">
        <v>5</v>
      </c>
      <c r="D911" s="201">
        <f t="shared" si="34"/>
        <v>5</v>
      </c>
      <c r="E911" s="201">
        <v>31</v>
      </c>
      <c r="F911" s="201">
        <v>40</v>
      </c>
      <c r="G911" s="201" t="s">
        <v>125</v>
      </c>
      <c r="H911" s="201">
        <v>2004</v>
      </c>
      <c r="I911" s="201">
        <v>1</v>
      </c>
      <c r="J911" s="201">
        <v>0</v>
      </c>
      <c r="K911" s="201" t="s">
        <v>295</v>
      </c>
      <c r="L911" s="201"/>
      <c r="M911" s="201"/>
      <c r="N911" s="201"/>
      <c r="O911" s="201"/>
      <c r="P911" s="201"/>
      <c r="Q911" s="201" t="s">
        <v>132</v>
      </c>
    </row>
    <row r="912" spans="1:19">
      <c r="A912" s="275">
        <f t="shared" ref="A912:A975" si="35">ROW()-3</f>
        <v>909</v>
      </c>
      <c r="B912" s="275">
        <f>Sheet1!$B$2</f>
        <v>123</v>
      </c>
      <c r="C912" s="275">
        <v>5</v>
      </c>
      <c r="D912" s="201">
        <f t="shared" si="34"/>
        <v>5</v>
      </c>
      <c r="E912" s="201">
        <v>31</v>
      </c>
      <c r="F912" s="201">
        <v>40</v>
      </c>
      <c r="G912" s="277" t="s">
        <v>376</v>
      </c>
      <c r="H912" s="277">
        <f>VLOOKUP(C912,キングボス!A:E,4,FALSE)</f>
        <v>36598211</v>
      </c>
      <c r="I912" s="201">
        <v>1</v>
      </c>
      <c r="J912" s="277">
        <f>VLOOKUP(H912,キングボス!D:AG,30,FALSE)</f>
        <v>300</v>
      </c>
      <c r="K912" s="201" t="s">
        <v>435</v>
      </c>
      <c r="L912" s="201"/>
      <c r="M912" s="201"/>
      <c r="N912" s="201" t="s">
        <v>43</v>
      </c>
      <c r="O912" s="201"/>
      <c r="P912" s="201">
        <f>VLOOKUP(H912,キングボス!D:AF,29,FALSE)</f>
        <v>2</v>
      </c>
      <c r="Q912" s="268" t="str">
        <f>VLOOKUP(H912,キングボス!D:I,3,FALSE)</f>
        <v>ﾄﾗﾝﾌﾟﾅｲﾄ</v>
      </c>
    </row>
    <row r="913" spans="1:19">
      <c r="A913" s="275">
        <f t="shared" si="35"/>
        <v>910</v>
      </c>
      <c r="B913" s="275">
        <f>Sheet1!$B$2</f>
        <v>123</v>
      </c>
      <c r="C913" s="275">
        <v>5</v>
      </c>
      <c r="D913" s="201">
        <f t="shared" si="34"/>
        <v>5</v>
      </c>
      <c r="E913" s="201">
        <v>31</v>
      </c>
      <c r="F913" s="201">
        <v>40</v>
      </c>
      <c r="G913" s="201" t="s">
        <v>252</v>
      </c>
      <c r="H913" s="201">
        <v>500</v>
      </c>
      <c r="I913" s="201">
        <v>1</v>
      </c>
      <c r="J913" s="201">
        <v>6800</v>
      </c>
      <c r="K913" s="201" t="s">
        <v>250</v>
      </c>
      <c r="L913" s="201"/>
      <c r="M913" s="201"/>
      <c r="N913" s="201"/>
      <c r="O913" s="201"/>
      <c r="P913" s="201"/>
      <c r="Q913" s="201" t="s">
        <v>126</v>
      </c>
    </row>
    <row r="914" spans="1:19">
      <c r="A914" s="275">
        <f t="shared" si="35"/>
        <v>911</v>
      </c>
      <c r="B914" s="275">
        <f>Sheet1!$B$2</f>
        <v>123</v>
      </c>
      <c r="C914" s="275">
        <v>5</v>
      </c>
      <c r="D914" s="201">
        <f t="shared" si="34"/>
        <v>5</v>
      </c>
      <c r="E914" s="201">
        <v>31</v>
      </c>
      <c r="F914" s="201">
        <v>40</v>
      </c>
      <c r="G914" s="201" t="s">
        <v>381</v>
      </c>
      <c r="H914" s="201">
        <v>207</v>
      </c>
      <c r="I914" s="201">
        <v>1</v>
      </c>
      <c r="J914" s="201">
        <v>0</v>
      </c>
      <c r="K914" s="201" t="s">
        <v>250</v>
      </c>
      <c r="L914" s="201"/>
      <c r="M914" s="201"/>
      <c r="N914" s="201"/>
      <c r="O914" s="201"/>
      <c r="P914" s="201"/>
      <c r="Q914" s="201" t="s">
        <v>377</v>
      </c>
    </row>
    <row r="915" spans="1:19">
      <c r="A915" s="275">
        <f t="shared" si="35"/>
        <v>912</v>
      </c>
      <c r="B915" s="275">
        <f>Sheet1!$B$2</f>
        <v>123</v>
      </c>
      <c r="C915" s="275">
        <v>5</v>
      </c>
      <c r="D915" s="201">
        <f t="shared" si="34"/>
        <v>5</v>
      </c>
      <c r="E915" s="201">
        <v>31</v>
      </c>
      <c r="F915" s="201">
        <v>40</v>
      </c>
      <c r="G915" s="201" t="s">
        <v>125</v>
      </c>
      <c r="H915" s="201">
        <v>1</v>
      </c>
      <c r="I915" s="201">
        <v>1</v>
      </c>
      <c r="J915" s="201">
        <v>300</v>
      </c>
      <c r="K915" s="201" t="s">
        <v>506</v>
      </c>
      <c r="L915" s="201"/>
      <c r="M915" s="201"/>
      <c r="N915" s="201"/>
      <c r="O915" s="201"/>
      <c r="P915" s="201"/>
      <c r="Q915" s="201" t="s">
        <v>378</v>
      </c>
    </row>
    <row r="916" spans="1:19">
      <c r="A916" s="275">
        <f t="shared" si="35"/>
        <v>913</v>
      </c>
      <c r="B916" s="275">
        <f>Sheet1!$B$2</f>
        <v>123</v>
      </c>
      <c r="C916" s="275">
        <v>5</v>
      </c>
      <c r="D916" s="201">
        <f t="shared" si="34"/>
        <v>5</v>
      </c>
      <c r="E916" s="201">
        <v>31</v>
      </c>
      <c r="F916" s="201">
        <v>40</v>
      </c>
      <c r="G916" s="201" t="s">
        <v>125</v>
      </c>
      <c r="H916" s="201">
        <v>2</v>
      </c>
      <c r="I916" s="201">
        <v>1</v>
      </c>
      <c r="J916" s="201">
        <v>0</v>
      </c>
      <c r="K916" s="201" t="s">
        <v>386</v>
      </c>
      <c r="L916" s="201"/>
      <c r="M916" s="201"/>
      <c r="N916" s="201"/>
      <c r="O916" s="201"/>
      <c r="P916" s="201"/>
      <c r="Q916" s="201" t="s">
        <v>379</v>
      </c>
    </row>
    <row r="917" spans="1:19">
      <c r="A917" s="275">
        <f t="shared" si="35"/>
        <v>914</v>
      </c>
      <c r="B917" s="275">
        <f>Sheet1!$B$2</f>
        <v>123</v>
      </c>
      <c r="C917" s="275">
        <v>5</v>
      </c>
      <c r="D917" s="201">
        <f t="shared" si="34"/>
        <v>5</v>
      </c>
      <c r="E917" s="201">
        <v>31</v>
      </c>
      <c r="F917" s="201">
        <v>40</v>
      </c>
      <c r="G917" s="201" t="s">
        <v>125</v>
      </c>
      <c r="H917" s="201">
        <v>3</v>
      </c>
      <c r="I917" s="201">
        <v>1</v>
      </c>
      <c r="J917" s="201">
        <v>0</v>
      </c>
      <c r="K917" s="201" t="s">
        <v>259</v>
      </c>
      <c r="L917" s="201"/>
      <c r="M917" s="201"/>
      <c r="N917" s="201"/>
      <c r="O917" s="201"/>
      <c r="P917" s="201"/>
      <c r="Q917" s="201" t="s">
        <v>380</v>
      </c>
      <c r="S917" s="192">
        <f>SUM(J908:J917)/100</f>
        <v>101</v>
      </c>
    </row>
    <row r="918" spans="1:19">
      <c r="A918" s="275">
        <f t="shared" si="35"/>
        <v>915</v>
      </c>
      <c r="B918" s="275">
        <f>Sheet1!$B$2</f>
        <v>123</v>
      </c>
      <c r="C918" s="275">
        <v>5</v>
      </c>
      <c r="D918" s="268">
        <f t="shared" si="34"/>
        <v>5</v>
      </c>
      <c r="E918" s="268">
        <v>41</v>
      </c>
      <c r="F918" s="268">
        <v>50</v>
      </c>
      <c r="G918" s="268" t="s">
        <v>125</v>
      </c>
      <c r="H918" s="268">
        <v>2001</v>
      </c>
      <c r="I918" s="268">
        <v>1</v>
      </c>
      <c r="J918" s="268">
        <v>0</v>
      </c>
      <c r="K918" s="268" t="s">
        <v>507</v>
      </c>
      <c r="L918" s="268"/>
      <c r="M918" s="268"/>
      <c r="N918" s="268"/>
      <c r="O918" s="268"/>
      <c r="P918" s="268"/>
      <c r="Q918" s="268" t="s">
        <v>53</v>
      </c>
    </row>
    <row r="919" spans="1:19">
      <c r="A919" s="275">
        <f t="shared" si="35"/>
        <v>916</v>
      </c>
      <c r="B919" s="275">
        <f>Sheet1!$B$2</f>
        <v>123</v>
      </c>
      <c r="C919" s="275">
        <v>5</v>
      </c>
      <c r="D919" s="268">
        <f t="shared" si="34"/>
        <v>5</v>
      </c>
      <c r="E919" s="268">
        <v>41</v>
      </c>
      <c r="F919" s="268">
        <v>50</v>
      </c>
      <c r="G919" s="268" t="s">
        <v>125</v>
      </c>
      <c r="H919" s="268">
        <v>2002</v>
      </c>
      <c r="I919" s="268">
        <v>1</v>
      </c>
      <c r="J919" s="268">
        <v>1200</v>
      </c>
      <c r="K919" s="268" t="s">
        <v>250</v>
      </c>
      <c r="L919" s="268"/>
      <c r="M919" s="268"/>
      <c r="N919" s="268"/>
      <c r="O919" s="268"/>
      <c r="P919" s="268"/>
      <c r="Q919" s="268" t="s">
        <v>54</v>
      </c>
    </row>
    <row r="920" spans="1:19">
      <c r="A920" s="275">
        <f t="shared" si="35"/>
        <v>917</v>
      </c>
      <c r="B920" s="275">
        <f>Sheet1!$B$2</f>
        <v>123</v>
      </c>
      <c r="C920" s="275">
        <v>5</v>
      </c>
      <c r="D920" s="268">
        <f t="shared" si="34"/>
        <v>5</v>
      </c>
      <c r="E920" s="268">
        <v>41</v>
      </c>
      <c r="F920" s="268">
        <v>50</v>
      </c>
      <c r="G920" s="268" t="s">
        <v>125</v>
      </c>
      <c r="H920" s="268">
        <v>2003</v>
      </c>
      <c r="I920" s="268">
        <v>1</v>
      </c>
      <c r="J920" s="268">
        <v>1600</v>
      </c>
      <c r="K920" s="268" t="s">
        <v>435</v>
      </c>
      <c r="L920" s="268"/>
      <c r="M920" s="268"/>
      <c r="N920" s="268"/>
      <c r="O920" s="268"/>
      <c r="P920" s="268"/>
      <c r="Q920" s="268" t="s">
        <v>131</v>
      </c>
    </row>
    <row r="921" spans="1:19">
      <c r="A921" s="275">
        <f t="shared" si="35"/>
        <v>918</v>
      </c>
      <c r="B921" s="275">
        <f>Sheet1!$B$2</f>
        <v>123</v>
      </c>
      <c r="C921" s="275">
        <v>5</v>
      </c>
      <c r="D921" s="268">
        <f t="shared" si="34"/>
        <v>5</v>
      </c>
      <c r="E921" s="268">
        <v>41</v>
      </c>
      <c r="F921" s="268">
        <v>50</v>
      </c>
      <c r="G921" s="268" t="s">
        <v>125</v>
      </c>
      <c r="H921" s="268">
        <v>2004</v>
      </c>
      <c r="I921" s="268">
        <v>1</v>
      </c>
      <c r="J921" s="268">
        <v>0</v>
      </c>
      <c r="K921" s="268" t="s">
        <v>387</v>
      </c>
      <c r="L921" s="268"/>
      <c r="M921" s="268"/>
      <c r="N921" s="268"/>
      <c r="O921" s="268"/>
      <c r="P921" s="268"/>
      <c r="Q921" s="268" t="s">
        <v>132</v>
      </c>
    </row>
    <row r="922" spans="1:19">
      <c r="A922" s="275">
        <f t="shared" si="35"/>
        <v>919</v>
      </c>
      <c r="B922" s="275">
        <f>Sheet1!$B$2</f>
        <v>123</v>
      </c>
      <c r="C922" s="275">
        <v>5</v>
      </c>
      <c r="D922" s="268">
        <f t="shared" si="34"/>
        <v>5</v>
      </c>
      <c r="E922" s="268">
        <v>41</v>
      </c>
      <c r="F922" s="268">
        <v>50</v>
      </c>
      <c r="G922" s="277" t="s">
        <v>388</v>
      </c>
      <c r="H922" s="277">
        <f>VLOOKUP(C922,キングボス!A:E,4,FALSE)</f>
        <v>36598211</v>
      </c>
      <c r="I922" s="268">
        <v>1</v>
      </c>
      <c r="J922" s="277">
        <f>VLOOKUP(H922,キングボス!D:AG,30,FALSE)</f>
        <v>300</v>
      </c>
      <c r="K922" s="268" t="s">
        <v>386</v>
      </c>
      <c r="L922" s="268"/>
      <c r="M922" s="268"/>
      <c r="N922" s="268" t="s">
        <v>43</v>
      </c>
      <c r="O922" s="268"/>
      <c r="P922" s="201">
        <f>VLOOKUP(H922,キングボス!D:AF,29,FALSE)</f>
        <v>2</v>
      </c>
      <c r="Q922" s="268" t="str">
        <f>VLOOKUP(H922,キングボス!D:I,3,FALSE)</f>
        <v>ﾄﾗﾝﾌﾟﾅｲﾄ</v>
      </c>
    </row>
    <row r="923" spans="1:19">
      <c r="A923" s="275">
        <f t="shared" si="35"/>
        <v>920</v>
      </c>
      <c r="B923" s="275">
        <f>Sheet1!$B$2</f>
        <v>123</v>
      </c>
      <c r="C923" s="275">
        <v>5</v>
      </c>
      <c r="D923" s="268">
        <f t="shared" ref="D923:D986" si="36">C923</f>
        <v>5</v>
      </c>
      <c r="E923" s="268">
        <v>41</v>
      </c>
      <c r="F923" s="268">
        <v>50</v>
      </c>
      <c r="G923" s="268" t="s">
        <v>216</v>
      </c>
      <c r="H923" s="268">
        <v>500</v>
      </c>
      <c r="I923" s="268">
        <v>1</v>
      </c>
      <c r="J923" s="268">
        <v>6700</v>
      </c>
      <c r="K923" s="268" t="s">
        <v>435</v>
      </c>
      <c r="L923" s="268"/>
      <c r="M923" s="268"/>
      <c r="N923" s="268"/>
      <c r="O923" s="268"/>
      <c r="P923" s="268"/>
      <c r="Q923" s="268" t="s">
        <v>126</v>
      </c>
    </row>
    <row r="924" spans="1:19">
      <c r="A924" s="275">
        <f t="shared" si="35"/>
        <v>921</v>
      </c>
      <c r="B924" s="275">
        <f>Sheet1!$B$2</f>
        <v>123</v>
      </c>
      <c r="C924" s="275">
        <v>5</v>
      </c>
      <c r="D924" s="268">
        <f t="shared" si="36"/>
        <v>5</v>
      </c>
      <c r="E924" s="268">
        <v>41</v>
      </c>
      <c r="F924" s="268">
        <v>50</v>
      </c>
      <c r="G924" s="268" t="s">
        <v>508</v>
      </c>
      <c r="H924" s="268">
        <v>207</v>
      </c>
      <c r="I924" s="268">
        <v>1</v>
      </c>
      <c r="J924" s="268">
        <v>0</v>
      </c>
      <c r="K924" s="268" t="s">
        <v>435</v>
      </c>
      <c r="L924" s="268"/>
      <c r="M924" s="268"/>
      <c r="N924" s="268"/>
      <c r="O924" s="268"/>
      <c r="P924" s="268"/>
      <c r="Q924" s="268" t="s">
        <v>377</v>
      </c>
    </row>
    <row r="925" spans="1:19">
      <c r="A925" s="275">
        <f t="shared" si="35"/>
        <v>922</v>
      </c>
      <c r="B925" s="275">
        <f>Sheet1!$B$2</f>
        <v>123</v>
      </c>
      <c r="C925" s="275">
        <v>5</v>
      </c>
      <c r="D925" s="268">
        <f t="shared" si="36"/>
        <v>5</v>
      </c>
      <c r="E925" s="268">
        <v>41</v>
      </c>
      <c r="F925" s="268">
        <v>50</v>
      </c>
      <c r="G925" s="268" t="s">
        <v>125</v>
      </c>
      <c r="H925" s="268">
        <v>1</v>
      </c>
      <c r="I925" s="268">
        <v>1</v>
      </c>
      <c r="J925" s="268">
        <v>300</v>
      </c>
      <c r="K925" s="268" t="s">
        <v>435</v>
      </c>
      <c r="L925" s="268"/>
      <c r="M925" s="268"/>
      <c r="N925" s="268"/>
      <c r="O925" s="268"/>
      <c r="P925" s="268"/>
      <c r="Q925" s="268" t="s">
        <v>378</v>
      </c>
    </row>
    <row r="926" spans="1:19">
      <c r="A926" s="275">
        <f t="shared" si="35"/>
        <v>923</v>
      </c>
      <c r="B926" s="275">
        <f>Sheet1!$B$2</f>
        <v>123</v>
      </c>
      <c r="C926" s="275">
        <v>5</v>
      </c>
      <c r="D926" s="268">
        <f t="shared" si="36"/>
        <v>5</v>
      </c>
      <c r="E926" s="268">
        <v>41</v>
      </c>
      <c r="F926" s="268">
        <v>50</v>
      </c>
      <c r="G926" s="268" t="s">
        <v>125</v>
      </c>
      <c r="H926" s="268">
        <v>2</v>
      </c>
      <c r="I926" s="268">
        <v>1</v>
      </c>
      <c r="J926" s="268">
        <v>0</v>
      </c>
      <c r="K926" s="268" t="s">
        <v>250</v>
      </c>
      <c r="L926" s="268"/>
      <c r="M926" s="268"/>
      <c r="N926" s="268"/>
      <c r="O926" s="268"/>
      <c r="P926" s="268"/>
      <c r="Q926" s="268" t="s">
        <v>379</v>
      </c>
    </row>
    <row r="927" spans="1:19">
      <c r="A927" s="275">
        <f t="shared" si="35"/>
        <v>924</v>
      </c>
      <c r="B927" s="275">
        <f>Sheet1!$B$2</f>
        <v>123</v>
      </c>
      <c r="C927" s="275">
        <v>5</v>
      </c>
      <c r="D927" s="268">
        <f t="shared" si="36"/>
        <v>5</v>
      </c>
      <c r="E927" s="268">
        <v>41</v>
      </c>
      <c r="F927" s="268">
        <v>50</v>
      </c>
      <c r="G927" s="268" t="s">
        <v>125</v>
      </c>
      <c r="H927" s="268">
        <v>3</v>
      </c>
      <c r="I927" s="268">
        <v>1</v>
      </c>
      <c r="J927" s="268">
        <v>0</v>
      </c>
      <c r="K927" s="268" t="s">
        <v>509</v>
      </c>
      <c r="L927" s="268"/>
      <c r="M927" s="268"/>
      <c r="N927" s="268"/>
      <c r="O927" s="268"/>
      <c r="P927" s="268"/>
      <c r="Q927" s="268" t="s">
        <v>380</v>
      </c>
      <c r="S927" s="192">
        <f>SUM(J918:J927)/100</f>
        <v>101</v>
      </c>
    </row>
    <row r="928" spans="1:19">
      <c r="A928" s="275">
        <f t="shared" si="35"/>
        <v>925</v>
      </c>
      <c r="B928" s="275">
        <f>Sheet1!$B$2</f>
        <v>123</v>
      </c>
      <c r="C928" s="275">
        <v>5</v>
      </c>
      <c r="D928" s="201">
        <f t="shared" si="36"/>
        <v>5</v>
      </c>
      <c r="E928" s="201">
        <v>51</v>
      </c>
      <c r="F928" s="201">
        <v>60</v>
      </c>
      <c r="G928" s="201" t="s">
        <v>125</v>
      </c>
      <c r="H928" s="201">
        <v>2001</v>
      </c>
      <c r="I928" s="201">
        <v>1</v>
      </c>
      <c r="J928" s="201">
        <v>0</v>
      </c>
      <c r="K928" s="201" t="s">
        <v>510</v>
      </c>
      <c r="L928" s="201"/>
      <c r="M928" s="201"/>
      <c r="N928" s="201"/>
      <c r="O928" s="201"/>
      <c r="P928" s="201"/>
      <c r="Q928" s="201" t="s">
        <v>53</v>
      </c>
    </row>
    <row r="929" spans="1:19">
      <c r="A929" s="275">
        <f t="shared" si="35"/>
        <v>926</v>
      </c>
      <c r="B929" s="275">
        <f>Sheet1!$B$2</f>
        <v>123</v>
      </c>
      <c r="C929" s="275">
        <v>5</v>
      </c>
      <c r="D929" s="201">
        <f t="shared" si="36"/>
        <v>5</v>
      </c>
      <c r="E929" s="201">
        <v>51</v>
      </c>
      <c r="F929" s="201">
        <v>60</v>
      </c>
      <c r="G929" s="201" t="s">
        <v>125</v>
      </c>
      <c r="H929" s="201">
        <v>2002</v>
      </c>
      <c r="I929" s="201">
        <v>1</v>
      </c>
      <c r="J929" s="201">
        <v>800</v>
      </c>
      <c r="K929" s="201" t="s">
        <v>443</v>
      </c>
      <c r="L929" s="201"/>
      <c r="M929" s="201"/>
      <c r="N929" s="201"/>
      <c r="O929" s="201"/>
      <c r="P929" s="201"/>
      <c r="Q929" s="201" t="s">
        <v>54</v>
      </c>
    </row>
    <row r="930" spans="1:19">
      <c r="A930" s="275">
        <f t="shared" si="35"/>
        <v>927</v>
      </c>
      <c r="B930" s="275">
        <f>Sheet1!$B$2</f>
        <v>123</v>
      </c>
      <c r="C930" s="275">
        <v>5</v>
      </c>
      <c r="D930" s="201">
        <f t="shared" si="36"/>
        <v>5</v>
      </c>
      <c r="E930" s="201">
        <v>51</v>
      </c>
      <c r="F930" s="201">
        <v>60</v>
      </c>
      <c r="G930" s="201" t="s">
        <v>125</v>
      </c>
      <c r="H930" s="201">
        <v>2003</v>
      </c>
      <c r="I930" s="201">
        <v>1</v>
      </c>
      <c r="J930" s="201">
        <v>2000</v>
      </c>
      <c r="K930" s="201" t="s">
        <v>386</v>
      </c>
      <c r="L930" s="201"/>
      <c r="M930" s="201"/>
      <c r="N930" s="201"/>
      <c r="O930" s="201"/>
      <c r="P930" s="201"/>
      <c r="Q930" s="201" t="s">
        <v>131</v>
      </c>
    </row>
    <row r="931" spans="1:19">
      <c r="A931" s="275">
        <f t="shared" si="35"/>
        <v>928</v>
      </c>
      <c r="B931" s="275">
        <f>Sheet1!$B$2</f>
        <v>123</v>
      </c>
      <c r="C931" s="275">
        <v>5</v>
      </c>
      <c r="D931" s="201">
        <f t="shared" si="36"/>
        <v>5</v>
      </c>
      <c r="E931" s="201">
        <v>51</v>
      </c>
      <c r="F931" s="201">
        <v>60</v>
      </c>
      <c r="G931" s="201" t="s">
        <v>125</v>
      </c>
      <c r="H931" s="201">
        <v>2004</v>
      </c>
      <c r="I931" s="201">
        <v>1</v>
      </c>
      <c r="J931" s="201">
        <v>0</v>
      </c>
      <c r="K931" s="201" t="s">
        <v>250</v>
      </c>
      <c r="L931" s="201"/>
      <c r="M931" s="201"/>
      <c r="N931" s="201"/>
      <c r="O931" s="201"/>
      <c r="P931" s="201"/>
      <c r="Q931" s="201" t="s">
        <v>132</v>
      </c>
    </row>
    <row r="932" spans="1:19">
      <c r="A932" s="275">
        <f t="shared" si="35"/>
        <v>929</v>
      </c>
      <c r="B932" s="275">
        <f>Sheet1!$B$2</f>
        <v>123</v>
      </c>
      <c r="C932" s="275">
        <v>5</v>
      </c>
      <c r="D932" s="201">
        <f t="shared" si="36"/>
        <v>5</v>
      </c>
      <c r="E932" s="201">
        <v>51</v>
      </c>
      <c r="F932" s="201">
        <v>60</v>
      </c>
      <c r="G932" s="277" t="s">
        <v>376</v>
      </c>
      <c r="H932" s="277">
        <f>VLOOKUP(C932,キングボス!A:E,4,FALSE)</f>
        <v>36598211</v>
      </c>
      <c r="I932" s="201">
        <v>1</v>
      </c>
      <c r="J932" s="277">
        <f>VLOOKUP(H932,キングボス!D:AG,30,FALSE)</f>
        <v>300</v>
      </c>
      <c r="K932" s="201" t="s">
        <v>250</v>
      </c>
      <c r="L932" s="201"/>
      <c r="M932" s="201"/>
      <c r="N932" s="201" t="s">
        <v>43</v>
      </c>
      <c r="O932" s="201"/>
      <c r="P932" s="201">
        <f>VLOOKUP(H932,キングボス!D:AF,29,FALSE)</f>
        <v>2</v>
      </c>
      <c r="Q932" s="268" t="str">
        <f>VLOOKUP(H932,キングボス!D:I,3,FALSE)</f>
        <v>ﾄﾗﾝﾌﾟﾅｲﾄ</v>
      </c>
    </row>
    <row r="933" spans="1:19">
      <c r="A933" s="275">
        <f t="shared" si="35"/>
        <v>930</v>
      </c>
      <c r="B933" s="275">
        <f>Sheet1!$B$2</f>
        <v>123</v>
      </c>
      <c r="C933" s="275">
        <v>5</v>
      </c>
      <c r="D933" s="201">
        <f t="shared" si="36"/>
        <v>5</v>
      </c>
      <c r="E933" s="201">
        <v>51</v>
      </c>
      <c r="F933" s="201">
        <v>60</v>
      </c>
      <c r="G933" s="201" t="s">
        <v>252</v>
      </c>
      <c r="H933" s="201">
        <v>500</v>
      </c>
      <c r="I933" s="201">
        <v>1</v>
      </c>
      <c r="J933" s="201">
        <v>6700</v>
      </c>
      <c r="K933" s="201" t="s">
        <v>255</v>
      </c>
      <c r="L933" s="201"/>
      <c r="M933" s="201"/>
      <c r="N933" s="201"/>
      <c r="O933" s="201"/>
      <c r="P933" s="201"/>
      <c r="Q933" s="201" t="s">
        <v>126</v>
      </c>
    </row>
    <row r="934" spans="1:19">
      <c r="A934" s="275">
        <f t="shared" si="35"/>
        <v>931</v>
      </c>
      <c r="B934" s="275">
        <f>Sheet1!$B$2</f>
        <v>123</v>
      </c>
      <c r="C934" s="275">
        <v>5</v>
      </c>
      <c r="D934" s="201">
        <f t="shared" si="36"/>
        <v>5</v>
      </c>
      <c r="E934" s="201">
        <v>51</v>
      </c>
      <c r="F934" s="201">
        <v>60</v>
      </c>
      <c r="G934" s="201" t="s">
        <v>381</v>
      </c>
      <c r="H934" s="201">
        <v>207</v>
      </c>
      <c r="I934" s="201">
        <v>1</v>
      </c>
      <c r="J934" s="201">
        <v>0</v>
      </c>
      <c r="K934" s="201" t="s">
        <v>255</v>
      </c>
      <c r="L934" s="201"/>
      <c r="M934" s="201"/>
      <c r="N934" s="201"/>
      <c r="O934" s="201"/>
      <c r="P934" s="201"/>
      <c r="Q934" s="201" t="s">
        <v>377</v>
      </c>
    </row>
    <row r="935" spans="1:19">
      <c r="A935" s="275">
        <f t="shared" si="35"/>
        <v>932</v>
      </c>
      <c r="B935" s="275">
        <f>Sheet1!$B$2</f>
        <v>123</v>
      </c>
      <c r="C935" s="275">
        <v>5</v>
      </c>
      <c r="D935" s="201">
        <f t="shared" si="36"/>
        <v>5</v>
      </c>
      <c r="E935" s="201">
        <v>51</v>
      </c>
      <c r="F935" s="201">
        <v>60</v>
      </c>
      <c r="G935" s="201" t="s">
        <v>125</v>
      </c>
      <c r="H935" s="201">
        <v>1</v>
      </c>
      <c r="I935" s="201">
        <v>1</v>
      </c>
      <c r="J935" s="201">
        <v>300</v>
      </c>
      <c r="K935" s="201" t="s">
        <v>250</v>
      </c>
      <c r="L935" s="201"/>
      <c r="M935" s="201"/>
      <c r="N935" s="201"/>
      <c r="O935" s="201"/>
      <c r="P935" s="201"/>
      <c r="Q935" s="201" t="s">
        <v>378</v>
      </c>
    </row>
    <row r="936" spans="1:19">
      <c r="A936" s="275">
        <f t="shared" si="35"/>
        <v>933</v>
      </c>
      <c r="B936" s="275">
        <f>Sheet1!$B$2</f>
        <v>123</v>
      </c>
      <c r="C936" s="275">
        <v>5</v>
      </c>
      <c r="D936" s="201">
        <f t="shared" si="36"/>
        <v>5</v>
      </c>
      <c r="E936" s="201">
        <v>51</v>
      </c>
      <c r="F936" s="201">
        <v>60</v>
      </c>
      <c r="G936" s="201" t="s">
        <v>125</v>
      </c>
      <c r="H936" s="201">
        <v>2</v>
      </c>
      <c r="I936" s="201">
        <v>1</v>
      </c>
      <c r="J936" s="201">
        <v>0</v>
      </c>
      <c r="K936" s="201" t="s">
        <v>250</v>
      </c>
      <c r="L936" s="201"/>
      <c r="M936" s="201"/>
      <c r="N936" s="201"/>
      <c r="O936" s="201"/>
      <c r="P936" s="201"/>
      <c r="Q936" s="201" t="s">
        <v>379</v>
      </c>
    </row>
    <row r="937" spans="1:19">
      <c r="A937" s="275">
        <f t="shared" si="35"/>
        <v>934</v>
      </c>
      <c r="B937" s="275">
        <f>Sheet1!$B$2</f>
        <v>123</v>
      </c>
      <c r="C937" s="275">
        <v>5</v>
      </c>
      <c r="D937" s="201">
        <f t="shared" si="36"/>
        <v>5</v>
      </c>
      <c r="E937" s="201">
        <v>51</v>
      </c>
      <c r="F937" s="201">
        <v>60</v>
      </c>
      <c r="G937" s="201" t="s">
        <v>125</v>
      </c>
      <c r="H937" s="201">
        <v>3</v>
      </c>
      <c r="I937" s="201">
        <v>1</v>
      </c>
      <c r="J937" s="201">
        <v>0</v>
      </c>
      <c r="K937" s="201" t="s">
        <v>250</v>
      </c>
      <c r="L937" s="201"/>
      <c r="M937" s="201"/>
      <c r="N937" s="201"/>
      <c r="O937" s="201"/>
      <c r="P937" s="201"/>
      <c r="Q937" s="201" t="s">
        <v>380</v>
      </c>
      <c r="S937" s="192">
        <f>SUM(J928:J937)/100</f>
        <v>101</v>
      </c>
    </row>
    <row r="938" spans="1:19">
      <c r="A938" s="275">
        <f t="shared" si="35"/>
        <v>935</v>
      </c>
      <c r="B938" s="275">
        <f>Sheet1!$B$2</f>
        <v>123</v>
      </c>
      <c r="C938" s="275">
        <v>5</v>
      </c>
      <c r="D938" s="268">
        <f t="shared" si="36"/>
        <v>5</v>
      </c>
      <c r="E938" s="268">
        <v>61</v>
      </c>
      <c r="F938" s="268">
        <v>70</v>
      </c>
      <c r="G938" s="268" t="s">
        <v>125</v>
      </c>
      <c r="H938" s="268">
        <v>2001</v>
      </c>
      <c r="I938" s="268">
        <v>1</v>
      </c>
      <c r="J938" s="268">
        <v>0</v>
      </c>
      <c r="K938" s="268" t="s">
        <v>250</v>
      </c>
      <c r="L938" s="268"/>
      <c r="M938" s="268"/>
      <c r="N938" s="268"/>
      <c r="O938" s="268"/>
      <c r="P938" s="268"/>
      <c r="Q938" s="268" t="s">
        <v>53</v>
      </c>
    </row>
    <row r="939" spans="1:19">
      <c r="A939" s="275">
        <f t="shared" si="35"/>
        <v>936</v>
      </c>
      <c r="B939" s="275">
        <f>Sheet1!$B$2</f>
        <v>123</v>
      </c>
      <c r="C939" s="275">
        <v>5</v>
      </c>
      <c r="D939" s="268">
        <f t="shared" si="36"/>
        <v>5</v>
      </c>
      <c r="E939" s="268">
        <v>61</v>
      </c>
      <c r="F939" s="268">
        <v>70</v>
      </c>
      <c r="G939" s="268" t="s">
        <v>125</v>
      </c>
      <c r="H939" s="268">
        <v>2002</v>
      </c>
      <c r="I939" s="268">
        <v>1</v>
      </c>
      <c r="J939" s="268">
        <v>0</v>
      </c>
      <c r="K939" s="268" t="s">
        <v>250</v>
      </c>
      <c r="L939" s="268"/>
      <c r="M939" s="268"/>
      <c r="N939" s="268"/>
      <c r="O939" s="268"/>
      <c r="P939" s="268"/>
      <c r="Q939" s="268" t="s">
        <v>54</v>
      </c>
    </row>
    <row r="940" spans="1:19">
      <c r="A940" s="275">
        <f t="shared" si="35"/>
        <v>937</v>
      </c>
      <c r="B940" s="275">
        <f>Sheet1!$B$2</f>
        <v>123</v>
      </c>
      <c r="C940" s="275">
        <v>5</v>
      </c>
      <c r="D940" s="268">
        <f t="shared" si="36"/>
        <v>5</v>
      </c>
      <c r="E940" s="268">
        <v>61</v>
      </c>
      <c r="F940" s="268">
        <v>70</v>
      </c>
      <c r="G940" s="268" t="s">
        <v>125</v>
      </c>
      <c r="H940" s="268">
        <v>2003</v>
      </c>
      <c r="I940" s="268">
        <v>1</v>
      </c>
      <c r="J940" s="268">
        <v>2100</v>
      </c>
      <c r="K940" s="268" t="s">
        <v>511</v>
      </c>
      <c r="L940" s="268"/>
      <c r="M940" s="268"/>
      <c r="N940" s="268"/>
      <c r="O940" s="268"/>
      <c r="P940" s="268"/>
      <c r="Q940" s="268" t="s">
        <v>131</v>
      </c>
    </row>
    <row r="941" spans="1:19">
      <c r="A941" s="275">
        <f t="shared" si="35"/>
        <v>938</v>
      </c>
      <c r="B941" s="275">
        <f>Sheet1!$B$2</f>
        <v>123</v>
      </c>
      <c r="C941" s="275">
        <v>5</v>
      </c>
      <c r="D941" s="268">
        <f t="shared" si="36"/>
        <v>5</v>
      </c>
      <c r="E941" s="268">
        <v>61</v>
      </c>
      <c r="F941" s="268">
        <v>70</v>
      </c>
      <c r="G941" s="268" t="s">
        <v>125</v>
      </c>
      <c r="H941" s="268">
        <v>2004</v>
      </c>
      <c r="I941" s="268">
        <v>1</v>
      </c>
      <c r="J941" s="268">
        <v>1100</v>
      </c>
      <c r="K941" s="268" t="s">
        <v>250</v>
      </c>
      <c r="L941" s="268"/>
      <c r="M941" s="268"/>
      <c r="N941" s="268"/>
      <c r="O941" s="268"/>
      <c r="P941" s="268"/>
      <c r="Q941" s="268" t="s">
        <v>132</v>
      </c>
    </row>
    <row r="942" spans="1:19">
      <c r="A942" s="275">
        <f t="shared" si="35"/>
        <v>939</v>
      </c>
      <c r="B942" s="275">
        <f>Sheet1!$B$2</f>
        <v>123</v>
      </c>
      <c r="C942" s="275">
        <v>5</v>
      </c>
      <c r="D942" s="268">
        <f t="shared" si="36"/>
        <v>5</v>
      </c>
      <c r="E942" s="268">
        <v>61</v>
      </c>
      <c r="F942" s="268">
        <v>70</v>
      </c>
      <c r="G942" s="277" t="s">
        <v>376</v>
      </c>
      <c r="H942" s="277">
        <f>VLOOKUP(C942,キングボス!A:E,4,FALSE)</f>
        <v>36598211</v>
      </c>
      <c r="I942" s="268">
        <v>1</v>
      </c>
      <c r="J942" s="277">
        <f>VLOOKUP(H942,キングボス!D:AG,30,FALSE)</f>
        <v>300</v>
      </c>
      <c r="K942" s="268" t="s">
        <v>250</v>
      </c>
      <c r="L942" s="268"/>
      <c r="M942" s="268"/>
      <c r="N942" s="268" t="s">
        <v>43</v>
      </c>
      <c r="O942" s="268"/>
      <c r="P942" s="201">
        <f>VLOOKUP(H952,キングボス!D:AF,29,FALSE)</f>
        <v>2</v>
      </c>
      <c r="Q942" s="268" t="str">
        <f>VLOOKUP(H942,キングボス!D:I,3,FALSE)</f>
        <v>ﾄﾗﾝﾌﾟﾅｲﾄ</v>
      </c>
    </row>
    <row r="943" spans="1:19">
      <c r="A943" s="275">
        <f t="shared" si="35"/>
        <v>940</v>
      </c>
      <c r="B943" s="275">
        <f>Sheet1!$B$2</f>
        <v>123</v>
      </c>
      <c r="C943" s="275">
        <v>5</v>
      </c>
      <c r="D943" s="268">
        <f t="shared" si="36"/>
        <v>5</v>
      </c>
      <c r="E943" s="268">
        <v>61</v>
      </c>
      <c r="F943" s="268">
        <v>70</v>
      </c>
      <c r="G943" s="268" t="s">
        <v>512</v>
      </c>
      <c r="H943" s="268">
        <v>1000</v>
      </c>
      <c r="I943" s="268">
        <v>1</v>
      </c>
      <c r="J943" s="268">
        <v>5500</v>
      </c>
      <c r="K943" s="268" t="s">
        <v>343</v>
      </c>
      <c r="L943" s="268"/>
      <c r="M943" s="268"/>
      <c r="N943" s="268"/>
      <c r="O943" s="268"/>
      <c r="P943" s="268"/>
      <c r="Q943" s="268" t="s">
        <v>126</v>
      </c>
    </row>
    <row r="944" spans="1:19">
      <c r="A944" s="275">
        <f t="shared" si="35"/>
        <v>941</v>
      </c>
      <c r="B944" s="275">
        <f>Sheet1!$B$2</f>
        <v>123</v>
      </c>
      <c r="C944" s="275">
        <v>5</v>
      </c>
      <c r="D944" s="268">
        <f t="shared" si="36"/>
        <v>5</v>
      </c>
      <c r="E944" s="268">
        <v>61</v>
      </c>
      <c r="F944" s="268">
        <v>70</v>
      </c>
      <c r="G944" s="268" t="s">
        <v>236</v>
      </c>
      <c r="H944" s="268">
        <v>207</v>
      </c>
      <c r="I944" s="268">
        <v>1</v>
      </c>
      <c r="J944" s="268">
        <v>0</v>
      </c>
      <c r="K944" s="268" t="s">
        <v>343</v>
      </c>
      <c r="L944" s="268"/>
      <c r="M944" s="268"/>
      <c r="N944" s="268"/>
      <c r="O944" s="268"/>
      <c r="P944" s="268"/>
      <c r="Q944" s="268" t="s">
        <v>377</v>
      </c>
    </row>
    <row r="945" spans="1:19">
      <c r="A945" s="275">
        <f t="shared" si="35"/>
        <v>942</v>
      </c>
      <c r="B945" s="275">
        <f>Sheet1!$B$2</f>
        <v>123</v>
      </c>
      <c r="C945" s="275">
        <v>5</v>
      </c>
      <c r="D945" s="268">
        <f t="shared" si="36"/>
        <v>5</v>
      </c>
      <c r="E945" s="268">
        <v>61</v>
      </c>
      <c r="F945" s="268">
        <v>70</v>
      </c>
      <c r="G945" s="268" t="s">
        <v>125</v>
      </c>
      <c r="H945" s="268">
        <v>1</v>
      </c>
      <c r="I945" s="268">
        <v>1</v>
      </c>
      <c r="J945" s="268">
        <v>500</v>
      </c>
      <c r="K945" s="268" t="s">
        <v>250</v>
      </c>
      <c r="L945" s="268"/>
      <c r="M945" s="268"/>
      <c r="N945" s="268"/>
      <c r="O945" s="268"/>
      <c r="P945" s="268"/>
      <c r="Q945" s="268" t="s">
        <v>378</v>
      </c>
    </row>
    <row r="946" spans="1:19">
      <c r="A946" s="275">
        <f t="shared" si="35"/>
        <v>943</v>
      </c>
      <c r="B946" s="275">
        <f>Sheet1!$B$2</f>
        <v>123</v>
      </c>
      <c r="C946" s="275">
        <v>5</v>
      </c>
      <c r="D946" s="268">
        <f t="shared" si="36"/>
        <v>5</v>
      </c>
      <c r="E946" s="268">
        <v>61</v>
      </c>
      <c r="F946" s="268">
        <v>70</v>
      </c>
      <c r="G946" s="268" t="s">
        <v>125</v>
      </c>
      <c r="H946" s="268">
        <v>2</v>
      </c>
      <c r="I946" s="268">
        <v>1</v>
      </c>
      <c r="J946" s="268">
        <v>400</v>
      </c>
      <c r="K946" s="268" t="s">
        <v>250</v>
      </c>
      <c r="L946" s="268"/>
      <c r="M946" s="268"/>
      <c r="N946" s="268"/>
      <c r="O946" s="268"/>
      <c r="P946" s="268"/>
      <c r="Q946" s="268" t="s">
        <v>379</v>
      </c>
    </row>
    <row r="947" spans="1:19">
      <c r="A947" s="275">
        <f t="shared" si="35"/>
        <v>944</v>
      </c>
      <c r="B947" s="275">
        <f>Sheet1!$B$2</f>
        <v>123</v>
      </c>
      <c r="C947" s="275">
        <v>5</v>
      </c>
      <c r="D947" s="268">
        <f t="shared" si="36"/>
        <v>5</v>
      </c>
      <c r="E947" s="268">
        <v>61</v>
      </c>
      <c r="F947" s="268">
        <v>70</v>
      </c>
      <c r="G947" s="268" t="s">
        <v>125</v>
      </c>
      <c r="H947" s="268">
        <v>3</v>
      </c>
      <c r="I947" s="268">
        <v>1</v>
      </c>
      <c r="J947" s="268">
        <v>200</v>
      </c>
      <c r="K947" s="268" t="s">
        <v>250</v>
      </c>
      <c r="L947" s="268"/>
      <c r="M947" s="268"/>
      <c r="N947" s="268"/>
      <c r="O947" s="268"/>
      <c r="P947" s="268"/>
      <c r="Q947" s="268" t="s">
        <v>380</v>
      </c>
      <c r="S947" s="192">
        <f>SUM(J938:J947)/100</f>
        <v>101</v>
      </c>
    </row>
    <row r="948" spans="1:19">
      <c r="A948" s="275">
        <f t="shared" si="35"/>
        <v>945</v>
      </c>
      <c r="B948" s="275">
        <f>Sheet1!$B$2</f>
        <v>123</v>
      </c>
      <c r="C948" s="275">
        <v>5</v>
      </c>
      <c r="D948" s="201">
        <f t="shared" si="36"/>
        <v>5</v>
      </c>
      <c r="E948" s="201">
        <v>71</v>
      </c>
      <c r="F948" s="201">
        <v>80</v>
      </c>
      <c r="G948" s="201" t="s">
        <v>125</v>
      </c>
      <c r="H948" s="201">
        <v>2001</v>
      </c>
      <c r="I948" s="201">
        <v>1</v>
      </c>
      <c r="J948" s="201">
        <v>0</v>
      </c>
      <c r="K948" s="201" t="s">
        <v>250</v>
      </c>
      <c r="L948" s="201"/>
      <c r="M948" s="201"/>
      <c r="N948" s="201"/>
      <c r="O948" s="201"/>
      <c r="P948" s="201"/>
      <c r="Q948" s="201" t="s">
        <v>53</v>
      </c>
    </row>
    <row r="949" spans="1:19">
      <c r="A949" s="275">
        <f t="shared" si="35"/>
        <v>946</v>
      </c>
      <c r="B949" s="275">
        <f>Sheet1!$B$2</f>
        <v>123</v>
      </c>
      <c r="C949" s="275">
        <v>5</v>
      </c>
      <c r="D949" s="201">
        <f t="shared" si="36"/>
        <v>5</v>
      </c>
      <c r="E949" s="201">
        <v>71</v>
      </c>
      <c r="F949" s="201">
        <v>80</v>
      </c>
      <c r="G949" s="201" t="s">
        <v>125</v>
      </c>
      <c r="H949" s="201">
        <v>2002</v>
      </c>
      <c r="I949" s="201">
        <v>1</v>
      </c>
      <c r="J949" s="201">
        <v>0</v>
      </c>
      <c r="K949" s="201" t="s">
        <v>250</v>
      </c>
      <c r="L949" s="201"/>
      <c r="M949" s="201"/>
      <c r="N949" s="201"/>
      <c r="O949" s="201"/>
      <c r="P949" s="201"/>
      <c r="Q949" s="201" t="s">
        <v>54</v>
      </c>
    </row>
    <row r="950" spans="1:19">
      <c r="A950" s="275">
        <f t="shared" si="35"/>
        <v>947</v>
      </c>
      <c r="B950" s="275">
        <f>Sheet1!$B$2</f>
        <v>123</v>
      </c>
      <c r="C950" s="275">
        <v>5</v>
      </c>
      <c r="D950" s="201">
        <f t="shared" si="36"/>
        <v>5</v>
      </c>
      <c r="E950" s="201">
        <v>71</v>
      </c>
      <c r="F950" s="201">
        <v>80</v>
      </c>
      <c r="G950" s="201" t="s">
        <v>125</v>
      </c>
      <c r="H950" s="201">
        <v>2003</v>
      </c>
      <c r="I950" s="201">
        <v>1</v>
      </c>
      <c r="J950" s="201">
        <v>2500</v>
      </c>
      <c r="K950" s="201" t="s">
        <v>513</v>
      </c>
      <c r="L950" s="201"/>
      <c r="M950" s="201"/>
      <c r="N950" s="201"/>
      <c r="O950" s="201"/>
      <c r="P950" s="201"/>
      <c r="Q950" s="201" t="s">
        <v>131</v>
      </c>
    </row>
    <row r="951" spans="1:19">
      <c r="A951" s="275">
        <f t="shared" si="35"/>
        <v>948</v>
      </c>
      <c r="B951" s="275">
        <f>Sheet1!$B$2</f>
        <v>123</v>
      </c>
      <c r="C951" s="275">
        <v>5</v>
      </c>
      <c r="D951" s="201">
        <f t="shared" si="36"/>
        <v>5</v>
      </c>
      <c r="E951" s="201">
        <v>71</v>
      </c>
      <c r="F951" s="201">
        <v>80</v>
      </c>
      <c r="G951" s="201" t="s">
        <v>125</v>
      </c>
      <c r="H951" s="201">
        <v>2004</v>
      </c>
      <c r="I951" s="201">
        <v>1</v>
      </c>
      <c r="J951" s="201">
        <v>2000</v>
      </c>
      <c r="K951" s="201" t="s">
        <v>250</v>
      </c>
      <c r="L951" s="201"/>
      <c r="M951" s="201"/>
      <c r="N951" s="201"/>
      <c r="O951" s="201"/>
      <c r="P951" s="201"/>
      <c r="Q951" s="201" t="s">
        <v>132</v>
      </c>
    </row>
    <row r="952" spans="1:19">
      <c r="A952" s="275">
        <f t="shared" si="35"/>
        <v>949</v>
      </c>
      <c r="B952" s="275">
        <f>Sheet1!$B$2</f>
        <v>123</v>
      </c>
      <c r="C952" s="275">
        <v>5</v>
      </c>
      <c r="D952" s="201">
        <f t="shared" si="36"/>
        <v>5</v>
      </c>
      <c r="E952" s="201">
        <v>71</v>
      </c>
      <c r="F952" s="201">
        <v>80</v>
      </c>
      <c r="G952" s="277" t="s">
        <v>376</v>
      </c>
      <c r="H952" s="277">
        <f>VLOOKUP(C952,キングボス!A:E,4,FALSE)</f>
        <v>36598211</v>
      </c>
      <c r="I952" s="201">
        <v>1</v>
      </c>
      <c r="J952" s="277">
        <f>VLOOKUP(H962,キングボス!D:AG,30,FALSE)</f>
        <v>300</v>
      </c>
      <c r="K952" s="201" t="s">
        <v>250</v>
      </c>
      <c r="L952" s="201"/>
      <c r="M952" s="201"/>
      <c r="N952" s="201" t="s">
        <v>43</v>
      </c>
      <c r="O952" s="201"/>
      <c r="P952" s="201">
        <f>VLOOKUP(H952,キングボス!D:AF,29,FALSE)</f>
        <v>2</v>
      </c>
      <c r="Q952" s="268" t="str">
        <f>VLOOKUP(H952,キングボス!D:I,3,FALSE)</f>
        <v>ﾄﾗﾝﾌﾟﾅｲﾄ</v>
      </c>
    </row>
    <row r="953" spans="1:19">
      <c r="A953" s="275">
        <f t="shared" si="35"/>
        <v>950</v>
      </c>
      <c r="B953" s="275">
        <f>Sheet1!$B$2</f>
        <v>123</v>
      </c>
      <c r="C953" s="275">
        <v>5</v>
      </c>
      <c r="D953" s="201">
        <f t="shared" si="36"/>
        <v>5</v>
      </c>
      <c r="E953" s="201">
        <v>71</v>
      </c>
      <c r="F953" s="201">
        <v>80</v>
      </c>
      <c r="G953" s="201" t="s">
        <v>252</v>
      </c>
      <c r="H953" s="201">
        <v>1000</v>
      </c>
      <c r="I953" s="201">
        <v>1</v>
      </c>
      <c r="J953" s="201">
        <v>4200</v>
      </c>
      <c r="K953" s="201" t="s">
        <v>250</v>
      </c>
      <c r="L953" s="201"/>
      <c r="M953" s="201"/>
      <c r="N953" s="201"/>
      <c r="O953" s="201"/>
      <c r="P953" s="201"/>
      <c r="Q953" s="201" t="s">
        <v>126</v>
      </c>
    </row>
    <row r="954" spans="1:19">
      <c r="A954" s="275">
        <f t="shared" si="35"/>
        <v>951</v>
      </c>
      <c r="B954" s="275">
        <f>Sheet1!$B$2</f>
        <v>123</v>
      </c>
      <c r="C954" s="275">
        <v>5</v>
      </c>
      <c r="D954" s="201">
        <f t="shared" si="36"/>
        <v>5</v>
      </c>
      <c r="E954" s="201">
        <v>71</v>
      </c>
      <c r="F954" s="201">
        <v>80</v>
      </c>
      <c r="G954" s="201" t="s">
        <v>381</v>
      </c>
      <c r="H954" s="201">
        <v>207</v>
      </c>
      <c r="I954" s="201">
        <v>1</v>
      </c>
      <c r="J954" s="201">
        <v>0</v>
      </c>
      <c r="K954" s="201" t="s">
        <v>250</v>
      </c>
      <c r="L954" s="201"/>
      <c r="M954" s="201"/>
      <c r="N954" s="201"/>
      <c r="O954" s="201"/>
      <c r="P954" s="201"/>
      <c r="Q954" s="201" t="s">
        <v>377</v>
      </c>
    </row>
    <row r="955" spans="1:19">
      <c r="A955" s="275">
        <f t="shared" si="35"/>
        <v>952</v>
      </c>
      <c r="B955" s="275">
        <f>Sheet1!$B$2</f>
        <v>123</v>
      </c>
      <c r="C955" s="275">
        <v>5</v>
      </c>
      <c r="D955" s="201">
        <f t="shared" si="36"/>
        <v>5</v>
      </c>
      <c r="E955" s="201">
        <v>71</v>
      </c>
      <c r="F955" s="201">
        <v>80</v>
      </c>
      <c r="G955" s="201" t="s">
        <v>125</v>
      </c>
      <c r="H955" s="201">
        <v>1</v>
      </c>
      <c r="I955" s="201">
        <v>1</v>
      </c>
      <c r="J955" s="201">
        <v>500</v>
      </c>
      <c r="K955" s="201" t="s">
        <v>250</v>
      </c>
      <c r="L955" s="201"/>
      <c r="M955" s="201"/>
      <c r="N955" s="201"/>
      <c r="O955" s="201"/>
      <c r="P955" s="201"/>
      <c r="Q955" s="201" t="s">
        <v>378</v>
      </c>
    </row>
    <row r="956" spans="1:19">
      <c r="A956" s="275">
        <f t="shared" si="35"/>
        <v>953</v>
      </c>
      <c r="B956" s="275">
        <f>Sheet1!$B$2</f>
        <v>123</v>
      </c>
      <c r="C956" s="275">
        <v>5</v>
      </c>
      <c r="D956" s="201">
        <f t="shared" si="36"/>
        <v>5</v>
      </c>
      <c r="E956" s="201">
        <v>71</v>
      </c>
      <c r="F956" s="201">
        <v>80</v>
      </c>
      <c r="G956" s="201" t="s">
        <v>125</v>
      </c>
      <c r="H956" s="201">
        <v>2</v>
      </c>
      <c r="I956" s="201">
        <v>1</v>
      </c>
      <c r="J956" s="201">
        <v>400</v>
      </c>
      <c r="K956" s="201" t="s">
        <v>250</v>
      </c>
      <c r="L956" s="201"/>
      <c r="M956" s="201"/>
      <c r="N956" s="201"/>
      <c r="O956" s="201"/>
      <c r="P956" s="201"/>
      <c r="Q956" s="201" t="s">
        <v>379</v>
      </c>
    </row>
    <row r="957" spans="1:19">
      <c r="A957" s="275">
        <f t="shared" si="35"/>
        <v>954</v>
      </c>
      <c r="B957" s="275">
        <f>Sheet1!$B$2</f>
        <v>123</v>
      </c>
      <c r="C957" s="275">
        <v>5</v>
      </c>
      <c r="D957" s="201">
        <f t="shared" si="36"/>
        <v>5</v>
      </c>
      <c r="E957" s="201">
        <v>71</v>
      </c>
      <c r="F957" s="201">
        <v>80</v>
      </c>
      <c r="G957" s="201" t="s">
        <v>125</v>
      </c>
      <c r="H957" s="201">
        <v>3</v>
      </c>
      <c r="I957" s="201">
        <v>1</v>
      </c>
      <c r="J957" s="201">
        <v>200</v>
      </c>
      <c r="K957" s="201" t="s">
        <v>343</v>
      </c>
      <c r="L957" s="201"/>
      <c r="M957" s="201"/>
      <c r="N957" s="201"/>
      <c r="O957" s="201"/>
      <c r="P957" s="201"/>
      <c r="Q957" s="201" t="s">
        <v>380</v>
      </c>
      <c r="S957" s="192">
        <f>SUM(J948:J957)/100</f>
        <v>101</v>
      </c>
    </row>
    <row r="958" spans="1:19">
      <c r="A958" s="275">
        <f t="shared" si="35"/>
        <v>955</v>
      </c>
      <c r="B958" s="275">
        <f>Sheet1!$B$2</f>
        <v>123</v>
      </c>
      <c r="C958" s="275">
        <v>5</v>
      </c>
      <c r="D958" s="268">
        <f t="shared" si="36"/>
        <v>5</v>
      </c>
      <c r="E958" s="268">
        <v>81</v>
      </c>
      <c r="F958" s="268">
        <v>90</v>
      </c>
      <c r="G958" s="268" t="s">
        <v>125</v>
      </c>
      <c r="H958" s="268">
        <v>2001</v>
      </c>
      <c r="I958" s="268">
        <v>1</v>
      </c>
      <c r="J958" s="268">
        <v>0</v>
      </c>
      <c r="K958" s="268" t="s">
        <v>343</v>
      </c>
      <c r="L958" s="268"/>
      <c r="M958" s="268"/>
      <c r="N958" s="268"/>
      <c r="O958" s="268"/>
      <c r="P958" s="268"/>
      <c r="Q958" s="268" t="s">
        <v>53</v>
      </c>
    </row>
    <row r="959" spans="1:19">
      <c r="A959" s="275">
        <f t="shared" si="35"/>
        <v>956</v>
      </c>
      <c r="B959" s="275">
        <f>Sheet1!$B$2</f>
        <v>123</v>
      </c>
      <c r="C959" s="275">
        <v>5</v>
      </c>
      <c r="D959" s="268">
        <f t="shared" si="36"/>
        <v>5</v>
      </c>
      <c r="E959" s="268">
        <v>81</v>
      </c>
      <c r="F959" s="268">
        <v>90</v>
      </c>
      <c r="G959" s="268" t="s">
        <v>125</v>
      </c>
      <c r="H959" s="268">
        <v>2002</v>
      </c>
      <c r="I959" s="268">
        <v>1</v>
      </c>
      <c r="J959" s="268">
        <v>0</v>
      </c>
      <c r="K959" s="268" t="s">
        <v>343</v>
      </c>
      <c r="L959" s="268"/>
      <c r="M959" s="268"/>
      <c r="N959" s="268"/>
      <c r="O959" s="268"/>
      <c r="P959" s="268"/>
      <c r="Q959" s="268" t="s">
        <v>54</v>
      </c>
    </row>
    <row r="960" spans="1:19">
      <c r="A960" s="275">
        <f t="shared" si="35"/>
        <v>957</v>
      </c>
      <c r="B960" s="275">
        <f>Sheet1!$B$2</f>
        <v>123</v>
      </c>
      <c r="C960" s="275">
        <v>5</v>
      </c>
      <c r="D960" s="268">
        <f t="shared" si="36"/>
        <v>5</v>
      </c>
      <c r="E960" s="268">
        <v>81</v>
      </c>
      <c r="F960" s="268">
        <v>90</v>
      </c>
      <c r="G960" s="268" t="s">
        <v>125</v>
      </c>
      <c r="H960" s="268">
        <v>2003</v>
      </c>
      <c r="I960" s="268">
        <v>1</v>
      </c>
      <c r="J960" s="268">
        <v>2500</v>
      </c>
      <c r="K960" s="268" t="s">
        <v>343</v>
      </c>
      <c r="L960" s="268"/>
      <c r="M960" s="268"/>
      <c r="N960" s="268"/>
      <c r="O960" s="268"/>
      <c r="P960" s="268"/>
      <c r="Q960" s="268" t="s">
        <v>131</v>
      </c>
    </row>
    <row r="961" spans="1:19">
      <c r="A961" s="275">
        <f t="shared" si="35"/>
        <v>958</v>
      </c>
      <c r="B961" s="275">
        <f>Sheet1!$B$2</f>
        <v>123</v>
      </c>
      <c r="C961" s="275">
        <v>5</v>
      </c>
      <c r="D961" s="268">
        <f t="shared" si="36"/>
        <v>5</v>
      </c>
      <c r="E961" s="268">
        <v>81</v>
      </c>
      <c r="F961" s="268">
        <v>90</v>
      </c>
      <c r="G961" s="268" t="s">
        <v>125</v>
      </c>
      <c r="H961" s="268">
        <v>2004</v>
      </c>
      <c r="I961" s="268">
        <v>1</v>
      </c>
      <c r="J961" s="268">
        <v>3100</v>
      </c>
      <c r="K961" s="268" t="s">
        <v>343</v>
      </c>
      <c r="L961" s="268"/>
      <c r="M961" s="268"/>
      <c r="N961" s="268"/>
      <c r="O961" s="268"/>
      <c r="P961" s="268"/>
      <c r="Q961" s="268" t="s">
        <v>132</v>
      </c>
    </row>
    <row r="962" spans="1:19">
      <c r="A962" s="275">
        <f t="shared" si="35"/>
        <v>959</v>
      </c>
      <c r="B962" s="275">
        <f>Sheet1!$B$2</f>
        <v>123</v>
      </c>
      <c r="C962" s="275">
        <v>5</v>
      </c>
      <c r="D962" s="268">
        <f t="shared" si="36"/>
        <v>5</v>
      </c>
      <c r="E962" s="268">
        <v>81</v>
      </c>
      <c r="F962" s="268">
        <v>90</v>
      </c>
      <c r="G962" s="277" t="s">
        <v>391</v>
      </c>
      <c r="H962" s="277">
        <f>VLOOKUP(C962,キングボス!A:E,4,FALSE)</f>
        <v>36598211</v>
      </c>
      <c r="I962" s="268">
        <v>1</v>
      </c>
      <c r="J962" s="277">
        <f>VLOOKUP(H962,キングボス!D:AG,30,FALSE)</f>
        <v>300</v>
      </c>
      <c r="K962" s="268" t="s">
        <v>250</v>
      </c>
      <c r="L962" s="268"/>
      <c r="M962" s="268"/>
      <c r="N962" s="268" t="s">
        <v>43</v>
      </c>
      <c r="O962" s="268"/>
      <c r="P962" s="201">
        <f>VLOOKUP(H962,キングボス!D:AF,29,FALSE)</f>
        <v>2</v>
      </c>
      <c r="Q962" s="268" t="str">
        <f>VLOOKUP(H962,キングボス!D:I,3,FALSE)</f>
        <v>ﾄﾗﾝﾌﾟﾅｲﾄ</v>
      </c>
    </row>
    <row r="963" spans="1:19">
      <c r="A963" s="275">
        <f t="shared" si="35"/>
        <v>960</v>
      </c>
      <c r="B963" s="275">
        <f>Sheet1!$B$2</f>
        <v>123</v>
      </c>
      <c r="C963" s="275">
        <v>5</v>
      </c>
      <c r="D963" s="268">
        <f t="shared" si="36"/>
        <v>5</v>
      </c>
      <c r="E963" s="268">
        <v>81</v>
      </c>
      <c r="F963" s="268">
        <v>90</v>
      </c>
      <c r="G963" s="268" t="s">
        <v>344</v>
      </c>
      <c r="H963" s="268">
        <v>1000</v>
      </c>
      <c r="I963" s="268">
        <v>1</v>
      </c>
      <c r="J963" s="268">
        <v>3000</v>
      </c>
      <c r="K963" s="268" t="s">
        <v>347</v>
      </c>
      <c r="L963" s="268"/>
      <c r="M963" s="268"/>
      <c r="N963" s="268"/>
      <c r="O963" s="268"/>
      <c r="P963" s="268"/>
      <c r="Q963" s="268" t="s">
        <v>126</v>
      </c>
    </row>
    <row r="964" spans="1:19">
      <c r="A964" s="275">
        <f t="shared" si="35"/>
        <v>961</v>
      </c>
      <c r="B964" s="275">
        <f>Sheet1!$B$2</f>
        <v>123</v>
      </c>
      <c r="C964" s="275">
        <v>5</v>
      </c>
      <c r="D964" s="268">
        <f t="shared" si="36"/>
        <v>5</v>
      </c>
      <c r="E964" s="268">
        <v>81</v>
      </c>
      <c r="F964" s="268">
        <v>90</v>
      </c>
      <c r="G964" s="268" t="s">
        <v>236</v>
      </c>
      <c r="H964" s="268">
        <v>207</v>
      </c>
      <c r="I964" s="268">
        <v>1</v>
      </c>
      <c r="J964" s="268">
        <v>0</v>
      </c>
      <c r="K964" s="268" t="s">
        <v>347</v>
      </c>
      <c r="L964" s="268"/>
      <c r="M964" s="268"/>
      <c r="N964" s="268"/>
      <c r="O964" s="268"/>
      <c r="P964" s="268"/>
      <c r="Q964" s="268" t="s">
        <v>377</v>
      </c>
    </row>
    <row r="965" spans="1:19">
      <c r="A965" s="275">
        <f t="shared" si="35"/>
        <v>962</v>
      </c>
      <c r="B965" s="275">
        <f>Sheet1!$B$2</f>
        <v>123</v>
      </c>
      <c r="C965" s="275">
        <v>5</v>
      </c>
      <c r="D965" s="268">
        <f t="shared" si="36"/>
        <v>5</v>
      </c>
      <c r="E965" s="268">
        <v>81</v>
      </c>
      <c r="F965" s="268">
        <v>90</v>
      </c>
      <c r="G965" s="268" t="s">
        <v>125</v>
      </c>
      <c r="H965" s="268">
        <v>1</v>
      </c>
      <c r="I965" s="268">
        <v>1</v>
      </c>
      <c r="J965" s="268">
        <v>500</v>
      </c>
      <c r="K965" s="268" t="s">
        <v>343</v>
      </c>
      <c r="L965" s="268"/>
      <c r="M965" s="268"/>
      <c r="N965" s="268"/>
      <c r="O965" s="268"/>
      <c r="P965" s="268"/>
      <c r="Q965" s="268" t="s">
        <v>378</v>
      </c>
    </row>
    <row r="966" spans="1:19">
      <c r="A966" s="275">
        <f t="shared" si="35"/>
        <v>963</v>
      </c>
      <c r="B966" s="275">
        <f>Sheet1!$B$2</f>
        <v>123</v>
      </c>
      <c r="C966" s="275">
        <v>5</v>
      </c>
      <c r="D966" s="268">
        <f t="shared" si="36"/>
        <v>5</v>
      </c>
      <c r="E966" s="268">
        <v>81</v>
      </c>
      <c r="F966" s="268">
        <v>90</v>
      </c>
      <c r="G966" s="268" t="s">
        <v>125</v>
      </c>
      <c r="H966" s="268">
        <v>2</v>
      </c>
      <c r="I966" s="268">
        <v>1</v>
      </c>
      <c r="J966" s="268">
        <v>400</v>
      </c>
      <c r="K966" s="268" t="s">
        <v>250</v>
      </c>
      <c r="L966" s="268"/>
      <c r="M966" s="268"/>
      <c r="N966" s="268"/>
      <c r="O966" s="268"/>
      <c r="P966" s="268"/>
      <c r="Q966" s="268" t="s">
        <v>379</v>
      </c>
    </row>
    <row r="967" spans="1:19">
      <c r="A967" s="275">
        <f t="shared" si="35"/>
        <v>964</v>
      </c>
      <c r="B967" s="275">
        <f>Sheet1!$B$2</f>
        <v>123</v>
      </c>
      <c r="C967" s="275">
        <v>5</v>
      </c>
      <c r="D967" s="268">
        <f t="shared" si="36"/>
        <v>5</v>
      </c>
      <c r="E967" s="268">
        <v>81</v>
      </c>
      <c r="F967" s="268">
        <v>90</v>
      </c>
      <c r="G967" s="268" t="s">
        <v>125</v>
      </c>
      <c r="H967" s="268">
        <v>3</v>
      </c>
      <c r="I967" s="268">
        <v>1</v>
      </c>
      <c r="J967" s="268">
        <v>300</v>
      </c>
      <c r="K967" s="268" t="s">
        <v>343</v>
      </c>
      <c r="L967" s="268"/>
      <c r="M967" s="268"/>
      <c r="N967" s="268"/>
      <c r="O967" s="268"/>
      <c r="P967" s="268"/>
      <c r="Q967" s="268" t="s">
        <v>380</v>
      </c>
      <c r="S967" s="192">
        <f>SUM(J958:J967)/100</f>
        <v>101</v>
      </c>
    </row>
    <row r="968" spans="1:19">
      <c r="A968" s="275">
        <f t="shared" si="35"/>
        <v>965</v>
      </c>
      <c r="B968" s="275">
        <f>Sheet1!$B$2</f>
        <v>123</v>
      </c>
      <c r="C968" s="275">
        <v>5</v>
      </c>
      <c r="D968" s="201">
        <f t="shared" si="36"/>
        <v>5</v>
      </c>
      <c r="E968" s="201">
        <v>91</v>
      </c>
      <c r="F968" s="201">
        <v>99</v>
      </c>
      <c r="G968" s="201" t="s">
        <v>125</v>
      </c>
      <c r="H968" s="201">
        <v>2001</v>
      </c>
      <c r="I968" s="201">
        <v>1</v>
      </c>
      <c r="J968" s="201">
        <v>0</v>
      </c>
      <c r="K968" s="201" t="s">
        <v>250</v>
      </c>
      <c r="L968" s="201"/>
      <c r="M968" s="201"/>
      <c r="N968" s="201"/>
      <c r="O968" s="201"/>
      <c r="P968" s="201"/>
      <c r="Q968" s="201" t="s">
        <v>53</v>
      </c>
    </row>
    <row r="969" spans="1:19">
      <c r="A969" s="275">
        <f t="shared" si="35"/>
        <v>966</v>
      </c>
      <c r="B969" s="275">
        <f>Sheet1!$B$2</f>
        <v>123</v>
      </c>
      <c r="C969" s="275">
        <v>5</v>
      </c>
      <c r="D969" s="201">
        <f t="shared" si="36"/>
        <v>5</v>
      </c>
      <c r="E969" s="201">
        <v>91</v>
      </c>
      <c r="F969" s="201">
        <v>99</v>
      </c>
      <c r="G969" s="201" t="s">
        <v>125</v>
      </c>
      <c r="H969" s="201">
        <v>2002</v>
      </c>
      <c r="I969" s="201">
        <v>1</v>
      </c>
      <c r="J969" s="201">
        <v>0</v>
      </c>
      <c r="K969" s="201" t="s">
        <v>514</v>
      </c>
      <c r="L969" s="201"/>
      <c r="M969" s="201"/>
      <c r="N969" s="201"/>
      <c r="O969" s="201"/>
      <c r="P969" s="201"/>
      <c r="Q969" s="201" t="s">
        <v>54</v>
      </c>
    </row>
    <row r="970" spans="1:19">
      <c r="A970" s="275">
        <f t="shared" si="35"/>
        <v>967</v>
      </c>
      <c r="B970" s="275">
        <f>Sheet1!$B$2</f>
        <v>123</v>
      </c>
      <c r="C970" s="275">
        <v>5</v>
      </c>
      <c r="D970" s="201">
        <f t="shared" si="36"/>
        <v>5</v>
      </c>
      <c r="E970" s="201">
        <v>91</v>
      </c>
      <c r="F970" s="201">
        <v>99</v>
      </c>
      <c r="G970" s="201" t="s">
        <v>125</v>
      </c>
      <c r="H970" s="201">
        <v>2003</v>
      </c>
      <c r="I970" s="201">
        <v>1</v>
      </c>
      <c r="J970" s="201">
        <v>2800</v>
      </c>
      <c r="K970" s="201" t="s">
        <v>343</v>
      </c>
      <c r="L970" s="201"/>
      <c r="M970" s="201"/>
      <c r="N970" s="201"/>
      <c r="O970" s="201"/>
      <c r="P970" s="201"/>
      <c r="Q970" s="201" t="s">
        <v>131</v>
      </c>
    </row>
    <row r="971" spans="1:19">
      <c r="A971" s="275">
        <f t="shared" si="35"/>
        <v>968</v>
      </c>
      <c r="B971" s="275">
        <f>Sheet1!$B$2</f>
        <v>123</v>
      </c>
      <c r="C971" s="275">
        <v>5</v>
      </c>
      <c r="D971" s="201">
        <f t="shared" si="36"/>
        <v>5</v>
      </c>
      <c r="E971" s="201">
        <v>91</v>
      </c>
      <c r="F971" s="201">
        <v>99</v>
      </c>
      <c r="G971" s="201" t="s">
        <v>125</v>
      </c>
      <c r="H971" s="201">
        <v>2004</v>
      </c>
      <c r="I971" s="201">
        <v>1</v>
      </c>
      <c r="J971" s="201">
        <v>3500</v>
      </c>
      <c r="K971" s="201" t="s">
        <v>343</v>
      </c>
      <c r="L971" s="201"/>
      <c r="M971" s="201"/>
      <c r="N971" s="201"/>
      <c r="O971" s="201"/>
      <c r="P971" s="201"/>
      <c r="Q971" s="201" t="s">
        <v>132</v>
      </c>
    </row>
    <row r="972" spans="1:19">
      <c r="A972" s="275">
        <f t="shared" si="35"/>
        <v>969</v>
      </c>
      <c r="B972" s="275">
        <f>Sheet1!$B$2</f>
        <v>123</v>
      </c>
      <c r="C972" s="275">
        <v>5</v>
      </c>
      <c r="D972" s="201">
        <f t="shared" si="36"/>
        <v>5</v>
      </c>
      <c r="E972" s="201">
        <v>91</v>
      </c>
      <c r="F972" s="201">
        <v>99</v>
      </c>
      <c r="G972" s="277" t="s">
        <v>391</v>
      </c>
      <c r="H972" s="277">
        <f>VLOOKUP(C972,キングボス!A:E,4,FALSE)</f>
        <v>36598211</v>
      </c>
      <c r="I972" s="201">
        <v>1</v>
      </c>
      <c r="J972" s="277">
        <f>VLOOKUP(H972,キングボス!D:AG,30,FALSE)</f>
        <v>300</v>
      </c>
      <c r="K972" s="201" t="s">
        <v>515</v>
      </c>
      <c r="L972" s="201"/>
      <c r="M972" s="201"/>
      <c r="N972" s="201" t="s">
        <v>43</v>
      </c>
      <c r="O972" s="201"/>
      <c r="P972" s="201">
        <f>VLOOKUP(H972,キングボス!D:AF,29,FALSE)</f>
        <v>2</v>
      </c>
      <c r="Q972" s="268" t="str">
        <f>VLOOKUP(H972,キングボス!D:I,3,FALSE)</f>
        <v>ﾄﾗﾝﾌﾟﾅｲﾄ</v>
      </c>
    </row>
    <row r="973" spans="1:19">
      <c r="A973" s="275">
        <f t="shared" si="35"/>
        <v>970</v>
      </c>
      <c r="B973" s="275">
        <f>Sheet1!$B$2</f>
        <v>123</v>
      </c>
      <c r="C973" s="275">
        <v>5</v>
      </c>
      <c r="D973" s="201">
        <f t="shared" si="36"/>
        <v>5</v>
      </c>
      <c r="E973" s="201">
        <v>91</v>
      </c>
      <c r="F973" s="201">
        <v>99</v>
      </c>
      <c r="G973" s="201" t="s">
        <v>252</v>
      </c>
      <c r="H973" s="201">
        <v>1000</v>
      </c>
      <c r="I973" s="201">
        <v>1</v>
      </c>
      <c r="J973" s="201">
        <v>2600</v>
      </c>
      <c r="K973" s="201" t="s">
        <v>402</v>
      </c>
      <c r="L973" s="201"/>
      <c r="M973" s="201"/>
      <c r="N973" s="201"/>
      <c r="O973" s="201"/>
      <c r="P973" s="201"/>
      <c r="Q973" s="201" t="s">
        <v>126</v>
      </c>
    </row>
    <row r="974" spans="1:19">
      <c r="A974" s="275">
        <f t="shared" si="35"/>
        <v>971</v>
      </c>
      <c r="B974" s="275">
        <f>Sheet1!$B$2</f>
        <v>123</v>
      </c>
      <c r="C974" s="275">
        <v>5</v>
      </c>
      <c r="D974" s="201">
        <f t="shared" si="36"/>
        <v>5</v>
      </c>
      <c r="E974" s="201">
        <v>91</v>
      </c>
      <c r="F974" s="201">
        <v>99</v>
      </c>
      <c r="G974" s="201" t="s">
        <v>381</v>
      </c>
      <c r="H974" s="201">
        <v>207</v>
      </c>
      <c r="I974" s="201">
        <v>1</v>
      </c>
      <c r="J974" s="201">
        <v>0</v>
      </c>
      <c r="K974" s="201" t="s">
        <v>402</v>
      </c>
      <c r="L974" s="201"/>
      <c r="M974" s="201"/>
      <c r="N974" s="201"/>
      <c r="O974" s="201"/>
      <c r="P974" s="201"/>
      <c r="Q974" s="201" t="s">
        <v>377</v>
      </c>
    </row>
    <row r="975" spans="1:19">
      <c r="A975" s="275">
        <f t="shared" si="35"/>
        <v>972</v>
      </c>
      <c r="B975" s="275">
        <f>Sheet1!$B$2</f>
        <v>123</v>
      </c>
      <c r="C975" s="275">
        <v>5</v>
      </c>
      <c r="D975" s="201">
        <f t="shared" si="36"/>
        <v>5</v>
      </c>
      <c r="E975" s="201">
        <v>91</v>
      </c>
      <c r="F975" s="201">
        <v>99</v>
      </c>
      <c r="G975" s="201" t="s">
        <v>125</v>
      </c>
      <c r="H975" s="201">
        <v>1</v>
      </c>
      <c r="I975" s="201">
        <v>1</v>
      </c>
      <c r="J975" s="201">
        <v>100</v>
      </c>
      <c r="K975" s="201" t="s">
        <v>343</v>
      </c>
      <c r="L975" s="201"/>
      <c r="M975" s="201"/>
      <c r="N975" s="201"/>
      <c r="O975" s="201"/>
      <c r="P975" s="201"/>
      <c r="Q975" s="201" t="s">
        <v>378</v>
      </c>
    </row>
    <row r="976" spans="1:19">
      <c r="A976" s="275">
        <f t="shared" ref="A976:A1039" si="37">ROW()-3</f>
        <v>973</v>
      </c>
      <c r="B976" s="275">
        <f>Sheet1!$B$2</f>
        <v>123</v>
      </c>
      <c r="C976" s="275">
        <v>5</v>
      </c>
      <c r="D976" s="201">
        <f t="shared" si="36"/>
        <v>5</v>
      </c>
      <c r="E976" s="201">
        <v>91</v>
      </c>
      <c r="F976" s="201">
        <v>99</v>
      </c>
      <c r="G976" s="201" t="s">
        <v>125</v>
      </c>
      <c r="H976" s="201">
        <v>2</v>
      </c>
      <c r="I976" s="201">
        <v>1</v>
      </c>
      <c r="J976" s="201">
        <v>450</v>
      </c>
      <c r="K976" s="201" t="s">
        <v>385</v>
      </c>
      <c r="L976" s="201"/>
      <c r="M976" s="201"/>
      <c r="N976" s="201"/>
      <c r="O976" s="201"/>
      <c r="P976" s="201"/>
      <c r="Q976" s="201" t="s">
        <v>379</v>
      </c>
    </row>
    <row r="977" spans="1:19">
      <c r="A977" s="275">
        <f t="shared" si="37"/>
        <v>974</v>
      </c>
      <c r="B977" s="275">
        <f>Sheet1!$B$2</f>
        <v>123</v>
      </c>
      <c r="C977" s="275">
        <v>5</v>
      </c>
      <c r="D977" s="201">
        <f t="shared" si="36"/>
        <v>5</v>
      </c>
      <c r="E977" s="201">
        <v>91</v>
      </c>
      <c r="F977" s="201">
        <v>99</v>
      </c>
      <c r="G977" s="201" t="s">
        <v>125</v>
      </c>
      <c r="H977" s="201">
        <v>3</v>
      </c>
      <c r="I977" s="201">
        <v>1</v>
      </c>
      <c r="J977" s="201">
        <v>350</v>
      </c>
      <c r="K977" s="201" t="s">
        <v>385</v>
      </c>
      <c r="L977" s="201"/>
      <c r="M977" s="201"/>
      <c r="N977" s="201"/>
      <c r="O977" s="201"/>
      <c r="P977" s="201"/>
      <c r="Q977" s="201" t="s">
        <v>380</v>
      </c>
      <c r="S977" s="192">
        <f>SUM(J968:J977)/100</f>
        <v>101</v>
      </c>
    </row>
    <row r="978" spans="1:19">
      <c r="A978" s="275">
        <f t="shared" si="37"/>
        <v>975</v>
      </c>
      <c r="B978" s="275">
        <f>Sheet1!$B$2</f>
        <v>123</v>
      </c>
      <c r="C978" s="275">
        <v>5</v>
      </c>
      <c r="D978" s="268">
        <f t="shared" si="36"/>
        <v>5</v>
      </c>
      <c r="E978" s="268">
        <v>100</v>
      </c>
      <c r="F978" s="268">
        <v>100</v>
      </c>
      <c r="G978" s="268" t="s">
        <v>125</v>
      </c>
      <c r="H978" s="268">
        <v>2001</v>
      </c>
      <c r="I978" s="268">
        <v>1</v>
      </c>
      <c r="J978" s="268">
        <v>0</v>
      </c>
      <c r="K978" s="268" t="s">
        <v>385</v>
      </c>
      <c r="L978" s="268"/>
      <c r="M978" s="268"/>
      <c r="N978" s="268"/>
      <c r="O978" s="268"/>
      <c r="P978" s="268"/>
      <c r="Q978" s="268" t="s">
        <v>53</v>
      </c>
    </row>
    <row r="979" spans="1:19">
      <c r="A979" s="275">
        <f t="shared" si="37"/>
        <v>976</v>
      </c>
      <c r="B979" s="275">
        <f>Sheet1!$B$2</f>
        <v>123</v>
      </c>
      <c r="C979" s="275">
        <v>5</v>
      </c>
      <c r="D979" s="268">
        <f t="shared" si="36"/>
        <v>5</v>
      </c>
      <c r="E979" s="268">
        <v>100</v>
      </c>
      <c r="F979" s="268">
        <v>100</v>
      </c>
      <c r="G979" s="268" t="s">
        <v>125</v>
      </c>
      <c r="H979" s="268">
        <v>2002</v>
      </c>
      <c r="I979" s="268">
        <v>1</v>
      </c>
      <c r="J979" s="268">
        <v>0</v>
      </c>
      <c r="K979" s="268" t="s">
        <v>516</v>
      </c>
      <c r="L979" s="268"/>
      <c r="M979" s="268"/>
      <c r="N979" s="268"/>
      <c r="O979" s="268"/>
      <c r="P979" s="268"/>
      <c r="Q979" s="268" t="s">
        <v>54</v>
      </c>
    </row>
    <row r="980" spans="1:19">
      <c r="A980" s="275">
        <f t="shared" si="37"/>
        <v>977</v>
      </c>
      <c r="B980" s="275">
        <f>Sheet1!$B$2</f>
        <v>123</v>
      </c>
      <c r="C980" s="275">
        <v>5</v>
      </c>
      <c r="D980" s="268">
        <f t="shared" si="36"/>
        <v>5</v>
      </c>
      <c r="E980" s="268">
        <v>100</v>
      </c>
      <c r="F980" s="268">
        <v>100</v>
      </c>
      <c r="G980" s="268" t="s">
        <v>125</v>
      </c>
      <c r="H980" s="268">
        <v>2003</v>
      </c>
      <c r="I980" s="268">
        <v>1</v>
      </c>
      <c r="J980" s="268">
        <v>3300</v>
      </c>
      <c r="K980" s="268" t="s">
        <v>517</v>
      </c>
      <c r="L980" s="268"/>
      <c r="M980" s="268"/>
      <c r="N980" s="268"/>
      <c r="O980" s="268"/>
      <c r="P980" s="268"/>
      <c r="Q980" s="268" t="s">
        <v>131</v>
      </c>
    </row>
    <row r="981" spans="1:19">
      <c r="A981" s="275">
        <f t="shared" si="37"/>
        <v>978</v>
      </c>
      <c r="B981" s="275">
        <f>Sheet1!$B$2</f>
        <v>123</v>
      </c>
      <c r="C981" s="275">
        <v>5</v>
      </c>
      <c r="D981" s="268">
        <f t="shared" si="36"/>
        <v>5</v>
      </c>
      <c r="E981" s="268">
        <v>100</v>
      </c>
      <c r="F981" s="268">
        <v>100</v>
      </c>
      <c r="G981" s="268" t="s">
        <v>125</v>
      </c>
      <c r="H981" s="268">
        <v>2004</v>
      </c>
      <c r="I981" s="268">
        <v>1</v>
      </c>
      <c r="J981" s="268">
        <v>4500</v>
      </c>
      <c r="K981" s="268" t="s">
        <v>250</v>
      </c>
      <c r="L981" s="268"/>
      <c r="M981" s="268"/>
      <c r="N981" s="268"/>
      <c r="O981" s="268"/>
      <c r="P981" s="268"/>
      <c r="Q981" s="268" t="s">
        <v>132</v>
      </c>
    </row>
    <row r="982" spans="1:19">
      <c r="A982" s="275">
        <f t="shared" si="37"/>
        <v>979</v>
      </c>
      <c r="B982" s="275">
        <f>Sheet1!$B$2</f>
        <v>123</v>
      </c>
      <c r="C982" s="275">
        <v>5</v>
      </c>
      <c r="D982" s="268">
        <f t="shared" si="36"/>
        <v>5</v>
      </c>
      <c r="E982" s="268">
        <v>100</v>
      </c>
      <c r="F982" s="268">
        <v>100</v>
      </c>
      <c r="G982" s="277" t="s">
        <v>376</v>
      </c>
      <c r="H982" s="277">
        <f>VLOOKUP(C982,キングボス!A:E,4,FALSE)</f>
        <v>36598211</v>
      </c>
      <c r="I982" s="268">
        <v>1</v>
      </c>
      <c r="J982" s="277">
        <f>VLOOKUP(H982,キングボス!D:AG,30,FALSE)</f>
        <v>300</v>
      </c>
      <c r="K982" s="268" t="s">
        <v>343</v>
      </c>
      <c r="L982" s="268"/>
      <c r="M982" s="268"/>
      <c r="N982" s="268" t="s">
        <v>43</v>
      </c>
      <c r="O982" s="268"/>
      <c r="P982" s="201">
        <f>VLOOKUP(H982,キングボス!D:AF,29,FALSE)</f>
        <v>2</v>
      </c>
      <c r="Q982" s="268" t="str">
        <f>VLOOKUP(H982,キングボス!D:I,3,FALSE)</f>
        <v>ﾄﾗﾝﾌﾟﾅｲﾄ</v>
      </c>
    </row>
    <row r="983" spans="1:19">
      <c r="A983" s="275">
        <f t="shared" si="37"/>
        <v>980</v>
      </c>
      <c r="B983" s="275">
        <f>Sheet1!$B$2</f>
        <v>123</v>
      </c>
      <c r="C983" s="275">
        <v>5</v>
      </c>
      <c r="D983" s="268">
        <f t="shared" si="36"/>
        <v>5</v>
      </c>
      <c r="E983" s="268">
        <v>100</v>
      </c>
      <c r="F983" s="268">
        <v>100</v>
      </c>
      <c r="G983" s="268" t="s">
        <v>518</v>
      </c>
      <c r="H983" s="268">
        <v>1000</v>
      </c>
      <c r="I983" s="268">
        <v>1</v>
      </c>
      <c r="J983" s="268">
        <v>1000</v>
      </c>
      <c r="K983" s="268" t="s">
        <v>351</v>
      </c>
      <c r="L983" s="268"/>
      <c r="M983" s="268"/>
      <c r="N983" s="268"/>
      <c r="O983" s="268"/>
      <c r="P983" s="268"/>
      <c r="Q983" s="268" t="s">
        <v>126</v>
      </c>
    </row>
    <row r="984" spans="1:19">
      <c r="A984" s="275">
        <f t="shared" si="37"/>
        <v>981</v>
      </c>
      <c r="B984" s="275">
        <f>Sheet1!$B$2</f>
        <v>123</v>
      </c>
      <c r="C984" s="275">
        <v>5</v>
      </c>
      <c r="D984" s="268">
        <f t="shared" si="36"/>
        <v>5</v>
      </c>
      <c r="E984" s="268">
        <v>100</v>
      </c>
      <c r="F984" s="268">
        <v>100</v>
      </c>
      <c r="G984" s="268" t="s">
        <v>345</v>
      </c>
      <c r="H984" s="268">
        <v>207</v>
      </c>
      <c r="I984" s="268">
        <v>1</v>
      </c>
      <c r="J984" s="268">
        <v>100</v>
      </c>
      <c r="K984" s="268" t="s">
        <v>351</v>
      </c>
      <c r="L984" s="268"/>
      <c r="M984" s="268"/>
      <c r="N984" s="268"/>
      <c r="O984" s="268"/>
      <c r="P984" s="268"/>
      <c r="Q984" s="268" t="s">
        <v>377</v>
      </c>
    </row>
    <row r="985" spans="1:19">
      <c r="A985" s="275">
        <f t="shared" si="37"/>
        <v>982</v>
      </c>
      <c r="B985" s="275">
        <f>Sheet1!$B$2</f>
        <v>123</v>
      </c>
      <c r="C985" s="275">
        <v>5</v>
      </c>
      <c r="D985" s="268">
        <f t="shared" si="36"/>
        <v>5</v>
      </c>
      <c r="E985" s="268">
        <v>100</v>
      </c>
      <c r="F985" s="268">
        <v>100</v>
      </c>
      <c r="G985" s="268" t="s">
        <v>125</v>
      </c>
      <c r="H985" s="268">
        <v>1</v>
      </c>
      <c r="I985" s="268">
        <v>1</v>
      </c>
      <c r="J985" s="268">
        <v>0</v>
      </c>
      <c r="K985" s="268" t="s">
        <v>517</v>
      </c>
      <c r="L985" s="268"/>
      <c r="M985" s="268"/>
      <c r="N985" s="268"/>
      <c r="O985" s="268"/>
      <c r="P985" s="268"/>
      <c r="Q985" s="268" t="s">
        <v>378</v>
      </c>
    </row>
    <row r="986" spans="1:19">
      <c r="A986" s="275">
        <f t="shared" si="37"/>
        <v>983</v>
      </c>
      <c r="B986" s="275">
        <f>Sheet1!$B$2</f>
        <v>123</v>
      </c>
      <c r="C986" s="275">
        <v>5</v>
      </c>
      <c r="D986" s="268">
        <f t="shared" si="36"/>
        <v>5</v>
      </c>
      <c r="E986" s="268">
        <v>100</v>
      </c>
      <c r="F986" s="268">
        <v>100</v>
      </c>
      <c r="G986" s="268" t="s">
        <v>125</v>
      </c>
      <c r="H986" s="268">
        <v>2</v>
      </c>
      <c r="I986" s="268">
        <v>1</v>
      </c>
      <c r="J986" s="268">
        <v>500</v>
      </c>
      <c r="K986" s="268" t="s">
        <v>250</v>
      </c>
      <c r="L986" s="268"/>
      <c r="M986" s="268"/>
      <c r="N986" s="268"/>
      <c r="O986" s="268"/>
      <c r="P986" s="268"/>
      <c r="Q986" s="268" t="s">
        <v>379</v>
      </c>
    </row>
    <row r="987" spans="1:19">
      <c r="A987" s="275">
        <f t="shared" si="37"/>
        <v>984</v>
      </c>
      <c r="B987" s="275">
        <f>Sheet1!$B$2</f>
        <v>123</v>
      </c>
      <c r="C987" s="275">
        <v>5</v>
      </c>
      <c r="D987" s="268">
        <f t="shared" ref="D987:D1050" si="38">C987</f>
        <v>5</v>
      </c>
      <c r="E987" s="268">
        <v>100</v>
      </c>
      <c r="F987" s="268">
        <v>100</v>
      </c>
      <c r="G987" s="268" t="s">
        <v>125</v>
      </c>
      <c r="H987" s="268">
        <v>3</v>
      </c>
      <c r="I987" s="268">
        <v>1</v>
      </c>
      <c r="J987" s="268">
        <v>400</v>
      </c>
      <c r="K987" s="268" t="s">
        <v>519</v>
      </c>
      <c r="L987" s="268"/>
      <c r="M987" s="268"/>
      <c r="N987" s="268"/>
      <c r="O987" s="268"/>
      <c r="P987" s="268"/>
      <c r="Q987" s="268" t="s">
        <v>380</v>
      </c>
      <c r="S987" s="192">
        <f>SUM(J978:J987)/100</f>
        <v>101</v>
      </c>
    </row>
    <row r="988" spans="1:19">
      <c r="A988" s="276">
        <f t="shared" si="37"/>
        <v>985</v>
      </c>
      <c r="B988" s="276">
        <f>Sheet1!$B$2</f>
        <v>123</v>
      </c>
      <c r="C988" s="276">
        <v>6</v>
      </c>
      <c r="D988" s="276">
        <f t="shared" si="38"/>
        <v>6</v>
      </c>
      <c r="E988" s="276">
        <v>1</v>
      </c>
      <c r="F988" s="276">
        <v>10</v>
      </c>
      <c r="G988" s="276" t="s">
        <v>125</v>
      </c>
      <c r="H988" s="276">
        <v>2001</v>
      </c>
      <c r="I988" s="276">
        <v>1</v>
      </c>
      <c r="J988" s="276">
        <v>1600</v>
      </c>
      <c r="K988" s="276" t="s">
        <v>520</v>
      </c>
      <c r="L988" s="276"/>
      <c r="M988" s="276"/>
      <c r="N988" s="276"/>
      <c r="O988" s="276"/>
      <c r="P988" s="276"/>
      <c r="Q988" s="276" t="s">
        <v>53</v>
      </c>
    </row>
    <row r="989" spans="1:19">
      <c r="A989" s="276">
        <f t="shared" si="37"/>
        <v>986</v>
      </c>
      <c r="B989" s="276">
        <f>Sheet1!$B$2</f>
        <v>123</v>
      </c>
      <c r="C989" s="276">
        <v>6</v>
      </c>
      <c r="D989" s="268">
        <f t="shared" si="38"/>
        <v>6</v>
      </c>
      <c r="E989" s="268">
        <v>1</v>
      </c>
      <c r="F989" s="268">
        <v>10</v>
      </c>
      <c r="G989" s="268" t="s">
        <v>125</v>
      </c>
      <c r="H989" s="268">
        <v>2002</v>
      </c>
      <c r="I989" s="268">
        <v>1</v>
      </c>
      <c r="J989" s="268">
        <v>700</v>
      </c>
      <c r="K989" s="268" t="s">
        <v>521</v>
      </c>
      <c r="L989" s="268"/>
      <c r="M989" s="268"/>
      <c r="N989" s="268"/>
      <c r="O989" s="268"/>
      <c r="P989" s="268"/>
      <c r="Q989" s="268" t="s">
        <v>54</v>
      </c>
    </row>
    <row r="990" spans="1:19">
      <c r="A990" s="276">
        <f t="shared" si="37"/>
        <v>987</v>
      </c>
      <c r="B990" s="276">
        <f>Sheet1!$B$2</f>
        <v>123</v>
      </c>
      <c r="C990" s="276">
        <v>6</v>
      </c>
      <c r="D990" s="268">
        <f t="shared" si="38"/>
        <v>6</v>
      </c>
      <c r="E990" s="268">
        <v>1</v>
      </c>
      <c r="F990" s="268">
        <v>10</v>
      </c>
      <c r="G990" s="268" t="s">
        <v>125</v>
      </c>
      <c r="H990" s="268">
        <v>2003</v>
      </c>
      <c r="I990" s="268">
        <v>1</v>
      </c>
      <c r="J990" s="268">
        <v>0</v>
      </c>
      <c r="K990" s="268" t="s">
        <v>519</v>
      </c>
      <c r="L990" s="268"/>
      <c r="M990" s="268"/>
      <c r="N990" s="268"/>
      <c r="O990" s="268"/>
      <c r="P990" s="268"/>
      <c r="Q990" s="268" t="s">
        <v>131</v>
      </c>
    </row>
    <row r="991" spans="1:19">
      <c r="A991" s="276">
        <f t="shared" si="37"/>
        <v>988</v>
      </c>
      <c r="B991" s="276">
        <f>Sheet1!$B$2</f>
        <v>123</v>
      </c>
      <c r="C991" s="276">
        <v>6</v>
      </c>
      <c r="D991" s="268">
        <f t="shared" si="38"/>
        <v>6</v>
      </c>
      <c r="E991" s="268">
        <v>1</v>
      </c>
      <c r="F991" s="268">
        <v>10</v>
      </c>
      <c r="G991" s="268" t="s">
        <v>125</v>
      </c>
      <c r="H991" s="268">
        <v>2004</v>
      </c>
      <c r="I991" s="268">
        <v>1</v>
      </c>
      <c r="J991" s="268">
        <v>0</v>
      </c>
      <c r="K991" s="268" t="s">
        <v>349</v>
      </c>
      <c r="L991" s="268"/>
      <c r="M991" s="268"/>
      <c r="N991" s="268"/>
      <c r="O991" s="268"/>
      <c r="P991" s="268"/>
      <c r="Q991" s="268" t="s">
        <v>132</v>
      </c>
    </row>
    <row r="992" spans="1:19">
      <c r="A992" s="276">
        <f t="shared" si="37"/>
        <v>989</v>
      </c>
      <c r="B992" s="276">
        <f>Sheet1!$B$2</f>
        <v>123</v>
      </c>
      <c r="C992" s="276">
        <v>6</v>
      </c>
      <c r="D992" s="268">
        <f t="shared" si="38"/>
        <v>6</v>
      </c>
      <c r="E992" s="268">
        <v>1</v>
      </c>
      <c r="F992" s="268">
        <v>10</v>
      </c>
      <c r="G992" s="277" t="s">
        <v>522</v>
      </c>
      <c r="H992" s="277">
        <f>VLOOKUP(C992,キングボス!A:E,4,FALSE)</f>
        <v>15956011</v>
      </c>
      <c r="I992" s="268">
        <v>1</v>
      </c>
      <c r="J992" s="277">
        <f>VLOOKUP(H992,キングボス!D:AG,30,FALSE)</f>
        <v>200</v>
      </c>
      <c r="K992" s="268" t="s">
        <v>250</v>
      </c>
      <c r="L992" s="268"/>
      <c r="M992" s="268"/>
      <c r="N992" s="268" t="s">
        <v>43</v>
      </c>
      <c r="O992" s="268"/>
      <c r="P992" s="201">
        <f>VLOOKUP(H992,キングボス!D:AF,29,FALSE)</f>
        <v>2</v>
      </c>
      <c r="Q992" s="268" t="str">
        <f>VLOOKUP(H992,キングボス!D:I,3,FALSE)</f>
        <v>ｼｬﾙ･ﾊﾟﾚｱｽ</v>
      </c>
    </row>
    <row r="993" spans="1:19">
      <c r="A993" s="276">
        <f t="shared" si="37"/>
        <v>990</v>
      </c>
      <c r="B993" s="276">
        <f>Sheet1!$B$2</f>
        <v>123</v>
      </c>
      <c r="C993" s="276">
        <v>6</v>
      </c>
      <c r="D993" s="268">
        <f t="shared" si="38"/>
        <v>6</v>
      </c>
      <c r="E993" s="268">
        <v>1</v>
      </c>
      <c r="F993" s="268">
        <v>10</v>
      </c>
      <c r="G993" s="268" t="s">
        <v>216</v>
      </c>
      <c r="H993" s="268">
        <v>500</v>
      </c>
      <c r="I993" s="268">
        <v>1</v>
      </c>
      <c r="J993" s="268">
        <v>7500</v>
      </c>
      <c r="K993" s="268" t="s">
        <v>343</v>
      </c>
      <c r="L993" s="268"/>
      <c r="M993" s="268"/>
      <c r="N993" s="268"/>
      <c r="O993" s="268"/>
      <c r="P993" s="268"/>
      <c r="Q993" s="268" t="s">
        <v>126</v>
      </c>
    </row>
    <row r="994" spans="1:19">
      <c r="A994" s="276">
        <f t="shared" si="37"/>
        <v>991</v>
      </c>
      <c r="B994" s="276">
        <f>Sheet1!$B$2</f>
        <v>123</v>
      </c>
      <c r="C994" s="276">
        <v>6</v>
      </c>
      <c r="D994" s="268">
        <f t="shared" si="38"/>
        <v>6</v>
      </c>
      <c r="E994" s="268">
        <v>1</v>
      </c>
      <c r="F994" s="268">
        <v>10</v>
      </c>
      <c r="G994" s="268" t="s">
        <v>236</v>
      </c>
      <c r="H994" s="268">
        <v>207</v>
      </c>
      <c r="I994" s="268">
        <v>1</v>
      </c>
      <c r="J994" s="268">
        <v>0</v>
      </c>
      <c r="K994" s="268" t="s">
        <v>343</v>
      </c>
      <c r="L994" s="268"/>
      <c r="M994" s="268"/>
      <c r="N994" s="268"/>
      <c r="O994" s="268"/>
      <c r="P994" s="268"/>
      <c r="Q994" s="268" t="s">
        <v>377</v>
      </c>
    </row>
    <row r="995" spans="1:19">
      <c r="A995" s="276">
        <f t="shared" si="37"/>
        <v>992</v>
      </c>
      <c r="B995" s="276">
        <f>Sheet1!$B$2</f>
        <v>123</v>
      </c>
      <c r="C995" s="276">
        <v>6</v>
      </c>
      <c r="D995" s="268">
        <f t="shared" si="38"/>
        <v>6</v>
      </c>
      <c r="E995" s="268">
        <v>1</v>
      </c>
      <c r="F995" s="268">
        <v>10</v>
      </c>
      <c r="G995" s="268" t="s">
        <v>125</v>
      </c>
      <c r="H995" s="268">
        <v>1</v>
      </c>
      <c r="I995" s="268">
        <v>1</v>
      </c>
      <c r="J995" s="268">
        <v>0</v>
      </c>
      <c r="K995" s="268" t="s">
        <v>352</v>
      </c>
      <c r="L995" s="268"/>
      <c r="M995" s="268"/>
      <c r="N995" s="268"/>
      <c r="O995" s="268"/>
      <c r="P995" s="268"/>
      <c r="Q995" s="268" t="s">
        <v>378</v>
      </c>
    </row>
    <row r="996" spans="1:19">
      <c r="A996" s="276">
        <f t="shared" si="37"/>
        <v>993</v>
      </c>
      <c r="B996" s="276">
        <f>Sheet1!$B$2</f>
        <v>123</v>
      </c>
      <c r="C996" s="276">
        <v>6</v>
      </c>
      <c r="D996" s="268">
        <f t="shared" si="38"/>
        <v>6</v>
      </c>
      <c r="E996" s="268">
        <v>1</v>
      </c>
      <c r="F996" s="268">
        <v>10</v>
      </c>
      <c r="G996" s="268" t="s">
        <v>125</v>
      </c>
      <c r="H996" s="268">
        <v>2</v>
      </c>
      <c r="I996" s="268">
        <v>1</v>
      </c>
      <c r="J996" s="268">
        <v>0</v>
      </c>
      <c r="K996" s="268" t="s">
        <v>343</v>
      </c>
      <c r="L996" s="268"/>
      <c r="M996" s="268"/>
      <c r="N996" s="268"/>
      <c r="O996" s="268"/>
      <c r="P996" s="268"/>
      <c r="Q996" s="268" t="s">
        <v>379</v>
      </c>
    </row>
    <row r="997" spans="1:19">
      <c r="A997" s="276">
        <f t="shared" si="37"/>
        <v>994</v>
      </c>
      <c r="B997" s="276">
        <f>Sheet1!$B$2</f>
        <v>123</v>
      </c>
      <c r="C997" s="276">
        <v>6</v>
      </c>
      <c r="D997" s="268">
        <f t="shared" si="38"/>
        <v>6</v>
      </c>
      <c r="E997" s="268">
        <v>1</v>
      </c>
      <c r="F997" s="268">
        <v>10</v>
      </c>
      <c r="G997" s="268" t="s">
        <v>125</v>
      </c>
      <c r="H997" s="268">
        <v>3</v>
      </c>
      <c r="I997" s="268">
        <v>1</v>
      </c>
      <c r="J997" s="268">
        <v>0</v>
      </c>
      <c r="K997" s="268" t="s">
        <v>343</v>
      </c>
      <c r="L997" s="268"/>
      <c r="M997" s="268"/>
      <c r="N997" s="268"/>
      <c r="O997" s="268"/>
      <c r="P997" s="268"/>
      <c r="Q997" s="268" t="s">
        <v>380</v>
      </c>
      <c r="S997" s="192">
        <f>SUM(J988:J997)/100</f>
        <v>100</v>
      </c>
    </row>
    <row r="998" spans="1:19">
      <c r="A998" s="276">
        <f t="shared" si="37"/>
        <v>995</v>
      </c>
      <c r="B998" s="276">
        <f>Sheet1!$B$2</f>
        <v>123</v>
      </c>
      <c r="C998" s="276">
        <v>6</v>
      </c>
      <c r="D998" s="201">
        <f t="shared" si="38"/>
        <v>6</v>
      </c>
      <c r="E998" s="201">
        <v>11</v>
      </c>
      <c r="F998" s="201">
        <v>20</v>
      </c>
      <c r="G998" s="201" t="s">
        <v>125</v>
      </c>
      <c r="H998" s="201">
        <v>2001</v>
      </c>
      <c r="I998" s="201">
        <v>1</v>
      </c>
      <c r="J998" s="201">
        <v>1200</v>
      </c>
      <c r="K998" s="201" t="s">
        <v>523</v>
      </c>
      <c r="L998" s="201"/>
      <c r="M998" s="201"/>
      <c r="N998" s="201"/>
      <c r="O998" s="201"/>
      <c r="P998" s="201"/>
      <c r="Q998" s="201" t="s">
        <v>53</v>
      </c>
    </row>
    <row r="999" spans="1:19">
      <c r="A999" s="276">
        <f t="shared" si="37"/>
        <v>996</v>
      </c>
      <c r="B999" s="276">
        <f>Sheet1!$B$2</f>
        <v>123</v>
      </c>
      <c r="C999" s="276">
        <v>6</v>
      </c>
      <c r="D999" s="201">
        <f t="shared" si="38"/>
        <v>6</v>
      </c>
      <c r="E999" s="201">
        <v>11</v>
      </c>
      <c r="F999" s="201">
        <v>20</v>
      </c>
      <c r="G999" s="201" t="s">
        <v>125</v>
      </c>
      <c r="H999" s="201">
        <v>2002</v>
      </c>
      <c r="I999" s="201">
        <v>1</v>
      </c>
      <c r="J999" s="201">
        <v>1100</v>
      </c>
      <c r="K999" s="201" t="s">
        <v>343</v>
      </c>
      <c r="L999" s="201"/>
      <c r="M999" s="201"/>
      <c r="N999" s="201"/>
      <c r="O999" s="201"/>
      <c r="P999" s="201"/>
      <c r="Q999" s="201" t="s">
        <v>54</v>
      </c>
    </row>
    <row r="1000" spans="1:19">
      <c r="A1000" s="276">
        <f t="shared" si="37"/>
        <v>997</v>
      </c>
      <c r="B1000" s="276">
        <f>Sheet1!$B$2</f>
        <v>123</v>
      </c>
      <c r="C1000" s="276">
        <v>6</v>
      </c>
      <c r="D1000" s="201">
        <f t="shared" si="38"/>
        <v>6</v>
      </c>
      <c r="E1000" s="201">
        <v>11</v>
      </c>
      <c r="F1000" s="201">
        <v>20</v>
      </c>
      <c r="G1000" s="201" t="s">
        <v>125</v>
      </c>
      <c r="H1000" s="201">
        <v>2003</v>
      </c>
      <c r="I1000" s="201">
        <v>1</v>
      </c>
      <c r="J1000" s="201">
        <v>0</v>
      </c>
      <c r="K1000" s="201" t="s">
        <v>343</v>
      </c>
      <c r="L1000" s="201"/>
      <c r="M1000" s="201"/>
      <c r="N1000" s="201"/>
      <c r="O1000" s="201"/>
      <c r="P1000" s="201"/>
      <c r="Q1000" s="201" t="s">
        <v>131</v>
      </c>
    </row>
    <row r="1001" spans="1:19">
      <c r="A1001" s="276">
        <f t="shared" si="37"/>
        <v>998</v>
      </c>
      <c r="B1001" s="276">
        <f>Sheet1!$B$2</f>
        <v>123</v>
      </c>
      <c r="C1001" s="276">
        <v>6</v>
      </c>
      <c r="D1001" s="201">
        <f t="shared" si="38"/>
        <v>6</v>
      </c>
      <c r="E1001" s="201">
        <v>11</v>
      </c>
      <c r="F1001" s="201">
        <v>20</v>
      </c>
      <c r="G1001" s="201" t="s">
        <v>125</v>
      </c>
      <c r="H1001" s="201">
        <v>2004</v>
      </c>
      <c r="I1001" s="201">
        <v>1</v>
      </c>
      <c r="J1001" s="201">
        <v>0</v>
      </c>
      <c r="K1001" s="201" t="s">
        <v>524</v>
      </c>
      <c r="L1001" s="201"/>
      <c r="M1001" s="201"/>
      <c r="N1001" s="201"/>
      <c r="O1001" s="201"/>
      <c r="P1001" s="201"/>
      <c r="Q1001" s="201" t="s">
        <v>132</v>
      </c>
    </row>
    <row r="1002" spans="1:19">
      <c r="A1002" s="276">
        <f t="shared" si="37"/>
        <v>999</v>
      </c>
      <c r="B1002" s="276">
        <f>Sheet1!$B$2</f>
        <v>123</v>
      </c>
      <c r="C1002" s="276">
        <v>6</v>
      </c>
      <c r="D1002" s="201">
        <f t="shared" si="38"/>
        <v>6</v>
      </c>
      <c r="E1002" s="201">
        <v>11</v>
      </c>
      <c r="F1002" s="201">
        <v>20</v>
      </c>
      <c r="G1002" s="277" t="s">
        <v>525</v>
      </c>
      <c r="H1002" s="277">
        <f>VLOOKUP(C1002,キングボス!A:E,4,FALSE)</f>
        <v>15956011</v>
      </c>
      <c r="I1002" s="201">
        <v>1</v>
      </c>
      <c r="J1002" s="277">
        <f>VLOOKUP(H1002,キングボス!D:AG,30,FALSE)</f>
        <v>200</v>
      </c>
      <c r="K1002" s="201" t="s">
        <v>343</v>
      </c>
      <c r="L1002" s="201"/>
      <c r="M1002" s="201"/>
      <c r="N1002" s="201" t="s">
        <v>43</v>
      </c>
      <c r="O1002" s="201"/>
      <c r="P1002" s="201">
        <f>VLOOKUP(H1002,キングボス!D:AF,29,FALSE)</f>
        <v>2</v>
      </c>
      <c r="Q1002" s="268" t="str">
        <f>VLOOKUP(H1002,キングボス!D:I,3,FALSE)</f>
        <v>ｼｬﾙ･ﾊﾟﾚｱｽ</v>
      </c>
    </row>
    <row r="1003" spans="1:19">
      <c r="A1003" s="276">
        <f t="shared" si="37"/>
        <v>1000</v>
      </c>
      <c r="B1003" s="276">
        <f>Sheet1!$B$2</f>
        <v>123</v>
      </c>
      <c r="C1003" s="276">
        <v>6</v>
      </c>
      <c r="D1003" s="201">
        <f t="shared" si="38"/>
        <v>6</v>
      </c>
      <c r="E1003" s="201">
        <v>11</v>
      </c>
      <c r="F1003" s="201">
        <v>20</v>
      </c>
      <c r="G1003" s="201" t="s">
        <v>252</v>
      </c>
      <c r="H1003" s="201">
        <v>500</v>
      </c>
      <c r="I1003" s="201">
        <v>1</v>
      </c>
      <c r="J1003" s="201">
        <v>7500</v>
      </c>
      <c r="K1003" s="201" t="s">
        <v>343</v>
      </c>
      <c r="L1003" s="201"/>
      <c r="M1003" s="201"/>
      <c r="N1003" s="201"/>
      <c r="O1003" s="201"/>
      <c r="P1003" s="201"/>
      <c r="Q1003" s="201" t="s">
        <v>126</v>
      </c>
    </row>
    <row r="1004" spans="1:19">
      <c r="A1004" s="276">
        <f t="shared" si="37"/>
        <v>1001</v>
      </c>
      <c r="B1004" s="276">
        <f>Sheet1!$B$2</f>
        <v>123</v>
      </c>
      <c r="C1004" s="276">
        <v>6</v>
      </c>
      <c r="D1004" s="201">
        <f t="shared" si="38"/>
        <v>6</v>
      </c>
      <c r="E1004" s="201">
        <v>11</v>
      </c>
      <c r="F1004" s="201">
        <v>20</v>
      </c>
      <c r="G1004" s="201" t="s">
        <v>381</v>
      </c>
      <c r="H1004" s="201">
        <v>207</v>
      </c>
      <c r="I1004" s="201">
        <v>1</v>
      </c>
      <c r="J1004" s="201">
        <v>0</v>
      </c>
      <c r="K1004" s="201" t="s">
        <v>343</v>
      </c>
      <c r="L1004" s="201"/>
      <c r="M1004" s="201"/>
      <c r="N1004" s="201"/>
      <c r="O1004" s="201"/>
      <c r="P1004" s="201"/>
      <c r="Q1004" s="201" t="s">
        <v>377</v>
      </c>
    </row>
    <row r="1005" spans="1:19">
      <c r="A1005" s="276">
        <f t="shared" si="37"/>
        <v>1002</v>
      </c>
      <c r="B1005" s="276">
        <f>Sheet1!$B$2</f>
        <v>123</v>
      </c>
      <c r="C1005" s="276">
        <v>6</v>
      </c>
      <c r="D1005" s="201">
        <f t="shared" si="38"/>
        <v>6</v>
      </c>
      <c r="E1005" s="201">
        <v>11</v>
      </c>
      <c r="F1005" s="201">
        <v>20</v>
      </c>
      <c r="G1005" s="201" t="s">
        <v>125</v>
      </c>
      <c r="H1005" s="201">
        <v>1</v>
      </c>
      <c r="I1005" s="201">
        <v>1</v>
      </c>
      <c r="J1005" s="201">
        <v>0</v>
      </c>
      <c r="K1005" s="201" t="s">
        <v>343</v>
      </c>
      <c r="L1005" s="201"/>
      <c r="M1005" s="201"/>
      <c r="N1005" s="201"/>
      <c r="O1005" s="201"/>
      <c r="P1005" s="201"/>
      <c r="Q1005" s="201" t="s">
        <v>378</v>
      </c>
    </row>
    <row r="1006" spans="1:19">
      <c r="A1006" s="276">
        <f t="shared" si="37"/>
        <v>1003</v>
      </c>
      <c r="B1006" s="276">
        <f>Sheet1!$B$2</f>
        <v>123</v>
      </c>
      <c r="C1006" s="276">
        <v>6</v>
      </c>
      <c r="D1006" s="201">
        <f t="shared" si="38"/>
        <v>6</v>
      </c>
      <c r="E1006" s="201">
        <v>11</v>
      </c>
      <c r="F1006" s="201">
        <v>20</v>
      </c>
      <c r="G1006" s="201" t="s">
        <v>125</v>
      </c>
      <c r="H1006" s="201">
        <v>2</v>
      </c>
      <c r="I1006" s="201">
        <v>1</v>
      </c>
      <c r="J1006" s="201">
        <v>0</v>
      </c>
      <c r="K1006" s="201" t="s">
        <v>526</v>
      </c>
      <c r="L1006" s="201"/>
      <c r="M1006" s="201"/>
      <c r="N1006" s="201"/>
      <c r="O1006" s="201"/>
      <c r="P1006" s="201"/>
      <c r="Q1006" s="201" t="s">
        <v>379</v>
      </c>
    </row>
    <row r="1007" spans="1:19">
      <c r="A1007" s="276">
        <f t="shared" si="37"/>
        <v>1004</v>
      </c>
      <c r="B1007" s="276">
        <f>Sheet1!$B$2</f>
        <v>123</v>
      </c>
      <c r="C1007" s="276">
        <v>6</v>
      </c>
      <c r="D1007" s="201">
        <f t="shared" si="38"/>
        <v>6</v>
      </c>
      <c r="E1007" s="201">
        <v>11</v>
      </c>
      <c r="F1007" s="201">
        <v>20</v>
      </c>
      <c r="G1007" s="201" t="s">
        <v>125</v>
      </c>
      <c r="H1007" s="201">
        <v>3</v>
      </c>
      <c r="I1007" s="201">
        <v>1</v>
      </c>
      <c r="J1007" s="201">
        <v>0</v>
      </c>
      <c r="K1007" s="201" t="s">
        <v>343</v>
      </c>
      <c r="L1007" s="201"/>
      <c r="M1007" s="201"/>
      <c r="N1007" s="201"/>
      <c r="O1007" s="201"/>
      <c r="P1007" s="201"/>
      <c r="Q1007" s="201" t="s">
        <v>380</v>
      </c>
      <c r="S1007" s="192">
        <f>SUM(J998:J1007)/100</f>
        <v>100</v>
      </c>
    </row>
    <row r="1008" spans="1:19">
      <c r="A1008" s="276">
        <f t="shared" si="37"/>
        <v>1005</v>
      </c>
      <c r="B1008" s="276">
        <f>Sheet1!$B$2</f>
        <v>123</v>
      </c>
      <c r="C1008" s="276">
        <v>6</v>
      </c>
      <c r="D1008" s="268">
        <f t="shared" si="38"/>
        <v>6</v>
      </c>
      <c r="E1008" s="268">
        <v>21</v>
      </c>
      <c r="F1008" s="268">
        <v>30</v>
      </c>
      <c r="G1008" s="268" t="s">
        <v>125</v>
      </c>
      <c r="H1008" s="268">
        <v>2001</v>
      </c>
      <c r="I1008" s="268">
        <v>1</v>
      </c>
      <c r="J1008" s="268">
        <v>700</v>
      </c>
      <c r="K1008" s="268" t="s">
        <v>279</v>
      </c>
      <c r="L1008" s="268"/>
      <c r="M1008" s="268"/>
      <c r="N1008" s="268"/>
      <c r="O1008" s="268"/>
      <c r="P1008" s="268"/>
      <c r="Q1008" s="268" t="s">
        <v>53</v>
      </c>
    </row>
    <row r="1009" spans="1:19">
      <c r="A1009" s="276">
        <f t="shared" si="37"/>
        <v>1006</v>
      </c>
      <c r="B1009" s="276">
        <f>Sheet1!$B$2</f>
        <v>123</v>
      </c>
      <c r="C1009" s="276">
        <v>6</v>
      </c>
      <c r="D1009" s="268">
        <f t="shared" si="38"/>
        <v>6</v>
      </c>
      <c r="E1009" s="268">
        <v>21</v>
      </c>
      <c r="F1009" s="268">
        <v>30</v>
      </c>
      <c r="G1009" s="268" t="s">
        <v>125</v>
      </c>
      <c r="H1009" s="268">
        <v>2002</v>
      </c>
      <c r="I1009" s="268">
        <v>1</v>
      </c>
      <c r="J1009" s="268">
        <v>1400</v>
      </c>
      <c r="K1009" s="268" t="s">
        <v>250</v>
      </c>
      <c r="L1009" s="268"/>
      <c r="M1009" s="268"/>
      <c r="N1009" s="268"/>
      <c r="O1009" s="268"/>
      <c r="P1009" s="268"/>
      <c r="Q1009" s="268" t="s">
        <v>54</v>
      </c>
    </row>
    <row r="1010" spans="1:19">
      <c r="A1010" s="276">
        <f t="shared" si="37"/>
        <v>1007</v>
      </c>
      <c r="B1010" s="276">
        <f>Sheet1!$B$2</f>
        <v>123</v>
      </c>
      <c r="C1010" s="276">
        <v>6</v>
      </c>
      <c r="D1010" s="268">
        <f t="shared" si="38"/>
        <v>6</v>
      </c>
      <c r="E1010" s="268">
        <v>21</v>
      </c>
      <c r="F1010" s="268">
        <v>30</v>
      </c>
      <c r="G1010" s="268" t="s">
        <v>125</v>
      </c>
      <c r="H1010" s="268">
        <v>2003</v>
      </c>
      <c r="I1010" s="268">
        <v>1</v>
      </c>
      <c r="J1010" s="268">
        <v>400</v>
      </c>
      <c r="K1010" s="268" t="s">
        <v>343</v>
      </c>
      <c r="L1010" s="268"/>
      <c r="M1010" s="268"/>
      <c r="N1010" s="268"/>
      <c r="O1010" s="268"/>
      <c r="P1010" s="268"/>
      <c r="Q1010" s="268" t="s">
        <v>131</v>
      </c>
    </row>
    <row r="1011" spans="1:19">
      <c r="A1011" s="276">
        <f t="shared" si="37"/>
        <v>1008</v>
      </c>
      <c r="B1011" s="276">
        <f>Sheet1!$B$2</f>
        <v>123</v>
      </c>
      <c r="C1011" s="276">
        <v>6</v>
      </c>
      <c r="D1011" s="268">
        <f t="shared" si="38"/>
        <v>6</v>
      </c>
      <c r="E1011" s="268">
        <v>21</v>
      </c>
      <c r="F1011" s="268">
        <v>30</v>
      </c>
      <c r="G1011" s="268" t="s">
        <v>125</v>
      </c>
      <c r="H1011" s="268">
        <v>2004</v>
      </c>
      <c r="I1011" s="268">
        <v>1</v>
      </c>
      <c r="J1011" s="268">
        <v>0</v>
      </c>
      <c r="K1011" s="268" t="s">
        <v>343</v>
      </c>
      <c r="L1011" s="268"/>
      <c r="M1011" s="268"/>
      <c r="N1011" s="268"/>
      <c r="O1011" s="268"/>
      <c r="P1011" s="268"/>
      <c r="Q1011" s="268" t="s">
        <v>132</v>
      </c>
    </row>
    <row r="1012" spans="1:19">
      <c r="A1012" s="276">
        <f t="shared" si="37"/>
        <v>1009</v>
      </c>
      <c r="B1012" s="276">
        <f>Sheet1!$B$2</f>
        <v>123</v>
      </c>
      <c r="C1012" s="276">
        <v>6</v>
      </c>
      <c r="D1012" s="268">
        <f t="shared" si="38"/>
        <v>6</v>
      </c>
      <c r="E1012" s="268">
        <v>21</v>
      </c>
      <c r="F1012" s="268">
        <v>30</v>
      </c>
      <c r="G1012" s="277" t="s">
        <v>391</v>
      </c>
      <c r="H1012" s="277">
        <f>VLOOKUP(C1012,キングボス!A:E,4,FALSE)</f>
        <v>15956011</v>
      </c>
      <c r="I1012" s="268">
        <v>1</v>
      </c>
      <c r="J1012" s="277">
        <f>VLOOKUP(H1012,キングボス!D:AG,30,FALSE)</f>
        <v>200</v>
      </c>
      <c r="K1012" s="268" t="s">
        <v>250</v>
      </c>
      <c r="L1012" s="268"/>
      <c r="M1012" s="268"/>
      <c r="N1012" s="268" t="s">
        <v>43</v>
      </c>
      <c r="O1012" s="268"/>
      <c r="P1012" s="201">
        <f>VLOOKUP(H1012,キングボス!D:AF,29,FALSE)</f>
        <v>2</v>
      </c>
      <c r="Q1012" s="268" t="str">
        <f>VLOOKUP(H1012,キングボス!D:I,3,FALSE)</f>
        <v>ｼｬﾙ･ﾊﾟﾚｱｽ</v>
      </c>
    </row>
    <row r="1013" spans="1:19">
      <c r="A1013" s="276">
        <f t="shared" si="37"/>
        <v>1010</v>
      </c>
      <c r="B1013" s="276">
        <f>Sheet1!$B$2</f>
        <v>123</v>
      </c>
      <c r="C1013" s="276">
        <v>6</v>
      </c>
      <c r="D1013" s="268">
        <f t="shared" si="38"/>
        <v>6</v>
      </c>
      <c r="E1013" s="268">
        <v>21</v>
      </c>
      <c r="F1013" s="268">
        <v>30</v>
      </c>
      <c r="G1013" s="268" t="s">
        <v>216</v>
      </c>
      <c r="H1013" s="268">
        <v>500</v>
      </c>
      <c r="I1013" s="268">
        <v>1</v>
      </c>
      <c r="J1013" s="268">
        <v>7000</v>
      </c>
      <c r="K1013" s="268" t="s">
        <v>250</v>
      </c>
      <c r="L1013" s="268"/>
      <c r="M1013" s="268"/>
      <c r="N1013" s="268"/>
      <c r="O1013" s="268"/>
      <c r="P1013" s="268"/>
      <c r="Q1013" s="268" t="s">
        <v>126</v>
      </c>
    </row>
    <row r="1014" spans="1:19">
      <c r="A1014" s="276">
        <f t="shared" si="37"/>
        <v>1011</v>
      </c>
      <c r="B1014" s="276">
        <f>Sheet1!$B$2</f>
        <v>123</v>
      </c>
      <c r="C1014" s="276">
        <v>6</v>
      </c>
      <c r="D1014" s="268">
        <f t="shared" si="38"/>
        <v>6</v>
      </c>
      <c r="E1014" s="268">
        <v>21</v>
      </c>
      <c r="F1014" s="268">
        <v>30</v>
      </c>
      <c r="G1014" s="268" t="s">
        <v>236</v>
      </c>
      <c r="H1014" s="268">
        <v>207</v>
      </c>
      <c r="I1014" s="268">
        <v>1</v>
      </c>
      <c r="J1014" s="268">
        <v>0</v>
      </c>
      <c r="K1014" s="268" t="s">
        <v>250</v>
      </c>
      <c r="L1014" s="268"/>
      <c r="M1014" s="268"/>
      <c r="N1014" s="268"/>
      <c r="O1014" s="268"/>
      <c r="P1014" s="268"/>
      <c r="Q1014" s="268" t="s">
        <v>377</v>
      </c>
    </row>
    <row r="1015" spans="1:19">
      <c r="A1015" s="276">
        <f t="shared" si="37"/>
        <v>1012</v>
      </c>
      <c r="B1015" s="276">
        <f>Sheet1!$B$2</f>
        <v>123</v>
      </c>
      <c r="C1015" s="276">
        <v>6</v>
      </c>
      <c r="D1015" s="268">
        <f t="shared" si="38"/>
        <v>6</v>
      </c>
      <c r="E1015" s="268">
        <v>21</v>
      </c>
      <c r="F1015" s="268">
        <v>30</v>
      </c>
      <c r="G1015" s="268" t="s">
        <v>125</v>
      </c>
      <c r="H1015" s="268">
        <v>1</v>
      </c>
      <c r="I1015" s="268">
        <v>1</v>
      </c>
      <c r="J1015" s="268">
        <v>300</v>
      </c>
      <c r="K1015" s="268" t="s">
        <v>343</v>
      </c>
      <c r="L1015" s="268"/>
      <c r="M1015" s="268"/>
      <c r="N1015" s="268"/>
      <c r="O1015" s="268"/>
      <c r="P1015" s="268"/>
      <c r="Q1015" s="268" t="s">
        <v>378</v>
      </c>
    </row>
    <row r="1016" spans="1:19">
      <c r="A1016" s="276">
        <f t="shared" si="37"/>
        <v>1013</v>
      </c>
      <c r="B1016" s="276">
        <f>Sheet1!$B$2</f>
        <v>123</v>
      </c>
      <c r="C1016" s="276">
        <v>6</v>
      </c>
      <c r="D1016" s="268">
        <f t="shared" si="38"/>
        <v>6</v>
      </c>
      <c r="E1016" s="268">
        <v>21</v>
      </c>
      <c r="F1016" s="268">
        <v>30</v>
      </c>
      <c r="G1016" s="268" t="s">
        <v>125</v>
      </c>
      <c r="H1016" s="268">
        <v>2</v>
      </c>
      <c r="I1016" s="268">
        <v>1</v>
      </c>
      <c r="J1016" s="268">
        <v>0</v>
      </c>
      <c r="K1016" s="268" t="s">
        <v>343</v>
      </c>
      <c r="L1016" s="268"/>
      <c r="M1016" s="268"/>
      <c r="N1016" s="268"/>
      <c r="O1016" s="268"/>
      <c r="P1016" s="268"/>
      <c r="Q1016" s="268" t="s">
        <v>379</v>
      </c>
    </row>
    <row r="1017" spans="1:19">
      <c r="A1017" s="276">
        <f t="shared" si="37"/>
        <v>1014</v>
      </c>
      <c r="B1017" s="276">
        <f>Sheet1!$B$2</f>
        <v>123</v>
      </c>
      <c r="C1017" s="276">
        <v>6</v>
      </c>
      <c r="D1017" s="268">
        <f t="shared" si="38"/>
        <v>6</v>
      </c>
      <c r="E1017" s="268">
        <v>21</v>
      </c>
      <c r="F1017" s="268">
        <v>30</v>
      </c>
      <c r="G1017" s="268" t="s">
        <v>125</v>
      </c>
      <c r="H1017" s="268">
        <v>3</v>
      </c>
      <c r="I1017" s="268">
        <v>1</v>
      </c>
      <c r="J1017" s="268">
        <v>0</v>
      </c>
      <c r="K1017" s="268" t="s">
        <v>343</v>
      </c>
      <c r="L1017" s="268"/>
      <c r="M1017" s="268"/>
      <c r="N1017" s="268"/>
      <c r="O1017" s="268"/>
      <c r="P1017" s="268"/>
      <c r="Q1017" s="268" t="s">
        <v>380</v>
      </c>
      <c r="S1017" s="192">
        <f>SUM(J1008:J1017)/100</f>
        <v>100</v>
      </c>
    </row>
    <row r="1018" spans="1:19">
      <c r="A1018" s="276">
        <f t="shared" si="37"/>
        <v>1015</v>
      </c>
      <c r="B1018" s="276">
        <f>Sheet1!$B$2</f>
        <v>123</v>
      </c>
      <c r="C1018" s="276">
        <v>6</v>
      </c>
      <c r="D1018" s="201">
        <f t="shared" si="38"/>
        <v>6</v>
      </c>
      <c r="E1018" s="201">
        <v>31</v>
      </c>
      <c r="F1018" s="201">
        <v>40</v>
      </c>
      <c r="G1018" s="201" t="s">
        <v>125</v>
      </c>
      <c r="H1018" s="201">
        <v>2001</v>
      </c>
      <c r="I1018" s="201">
        <v>1</v>
      </c>
      <c r="J1018" s="201">
        <v>500</v>
      </c>
      <c r="K1018" s="201" t="s">
        <v>343</v>
      </c>
      <c r="L1018" s="201"/>
      <c r="M1018" s="201"/>
      <c r="N1018" s="201"/>
      <c r="O1018" s="201"/>
      <c r="P1018" s="201"/>
      <c r="Q1018" s="201" t="s">
        <v>53</v>
      </c>
    </row>
    <row r="1019" spans="1:19">
      <c r="A1019" s="276">
        <f t="shared" si="37"/>
        <v>1016</v>
      </c>
      <c r="B1019" s="276">
        <f>Sheet1!$B$2</f>
        <v>123</v>
      </c>
      <c r="C1019" s="276">
        <v>6</v>
      </c>
      <c r="D1019" s="201">
        <f t="shared" si="38"/>
        <v>6</v>
      </c>
      <c r="E1019" s="201">
        <v>31</v>
      </c>
      <c r="F1019" s="201">
        <v>40</v>
      </c>
      <c r="G1019" s="201" t="s">
        <v>125</v>
      </c>
      <c r="H1019" s="201">
        <v>2002</v>
      </c>
      <c r="I1019" s="201">
        <v>1</v>
      </c>
      <c r="J1019" s="201">
        <v>1200</v>
      </c>
      <c r="K1019" s="201" t="s">
        <v>516</v>
      </c>
      <c r="L1019" s="201"/>
      <c r="M1019" s="201"/>
      <c r="N1019" s="201"/>
      <c r="O1019" s="201"/>
      <c r="P1019" s="201"/>
      <c r="Q1019" s="201" t="s">
        <v>54</v>
      </c>
    </row>
    <row r="1020" spans="1:19">
      <c r="A1020" s="276">
        <f t="shared" si="37"/>
        <v>1017</v>
      </c>
      <c r="B1020" s="276">
        <f>Sheet1!$B$2</f>
        <v>123</v>
      </c>
      <c r="C1020" s="276">
        <v>6</v>
      </c>
      <c r="D1020" s="201">
        <f t="shared" si="38"/>
        <v>6</v>
      </c>
      <c r="E1020" s="201">
        <v>31</v>
      </c>
      <c r="F1020" s="201">
        <v>40</v>
      </c>
      <c r="G1020" s="201" t="s">
        <v>125</v>
      </c>
      <c r="H1020" s="201">
        <v>2003</v>
      </c>
      <c r="I1020" s="201">
        <v>1</v>
      </c>
      <c r="J1020" s="201">
        <v>800</v>
      </c>
      <c r="K1020" s="201" t="s">
        <v>346</v>
      </c>
      <c r="L1020" s="201"/>
      <c r="M1020" s="201"/>
      <c r="N1020" s="201"/>
      <c r="O1020" s="201"/>
      <c r="P1020" s="201"/>
      <c r="Q1020" s="201" t="s">
        <v>131</v>
      </c>
    </row>
    <row r="1021" spans="1:19">
      <c r="A1021" s="276">
        <f t="shared" si="37"/>
        <v>1018</v>
      </c>
      <c r="B1021" s="276">
        <f>Sheet1!$B$2</f>
        <v>123</v>
      </c>
      <c r="C1021" s="276">
        <v>6</v>
      </c>
      <c r="D1021" s="201">
        <f t="shared" si="38"/>
        <v>6</v>
      </c>
      <c r="E1021" s="201">
        <v>31</v>
      </c>
      <c r="F1021" s="201">
        <v>40</v>
      </c>
      <c r="G1021" s="201" t="s">
        <v>125</v>
      </c>
      <c r="H1021" s="201">
        <v>2004</v>
      </c>
      <c r="I1021" s="201">
        <v>1</v>
      </c>
      <c r="J1021" s="201">
        <v>0</v>
      </c>
      <c r="K1021" s="201" t="s">
        <v>250</v>
      </c>
      <c r="L1021" s="201"/>
      <c r="M1021" s="201"/>
      <c r="N1021" s="201"/>
      <c r="O1021" s="201"/>
      <c r="P1021" s="201"/>
      <c r="Q1021" s="201" t="s">
        <v>132</v>
      </c>
    </row>
    <row r="1022" spans="1:19">
      <c r="A1022" s="276">
        <f t="shared" si="37"/>
        <v>1019</v>
      </c>
      <c r="B1022" s="276">
        <f>Sheet1!$B$2</f>
        <v>123</v>
      </c>
      <c r="C1022" s="276">
        <v>6</v>
      </c>
      <c r="D1022" s="201">
        <f t="shared" si="38"/>
        <v>6</v>
      </c>
      <c r="E1022" s="201">
        <v>31</v>
      </c>
      <c r="F1022" s="201">
        <v>40</v>
      </c>
      <c r="G1022" s="277" t="s">
        <v>376</v>
      </c>
      <c r="H1022" s="277">
        <f>VLOOKUP(C1022,キングボス!A:E,4,FALSE)</f>
        <v>15956011</v>
      </c>
      <c r="I1022" s="201">
        <v>1</v>
      </c>
      <c r="J1022" s="277">
        <f>VLOOKUP(H1022,キングボス!D:AG,30,FALSE)</f>
        <v>200</v>
      </c>
      <c r="K1022" s="201" t="s">
        <v>343</v>
      </c>
      <c r="L1022" s="201"/>
      <c r="M1022" s="201"/>
      <c r="N1022" s="201" t="s">
        <v>43</v>
      </c>
      <c r="O1022" s="201"/>
      <c r="P1022" s="201">
        <f>VLOOKUP(H1022,キングボス!D:AF,29,FALSE)</f>
        <v>2</v>
      </c>
      <c r="Q1022" s="268" t="str">
        <f>VLOOKUP(H1022,キングボス!D:I,3,FALSE)</f>
        <v>ｼｬﾙ･ﾊﾟﾚｱｽ</v>
      </c>
    </row>
    <row r="1023" spans="1:19">
      <c r="A1023" s="276">
        <f t="shared" si="37"/>
        <v>1020</v>
      </c>
      <c r="B1023" s="276">
        <f>Sheet1!$B$2</f>
        <v>123</v>
      </c>
      <c r="C1023" s="276">
        <v>6</v>
      </c>
      <c r="D1023" s="201">
        <f t="shared" si="38"/>
        <v>6</v>
      </c>
      <c r="E1023" s="201">
        <v>31</v>
      </c>
      <c r="F1023" s="201">
        <v>40</v>
      </c>
      <c r="G1023" s="201" t="s">
        <v>252</v>
      </c>
      <c r="H1023" s="201">
        <v>500</v>
      </c>
      <c r="I1023" s="201">
        <v>1</v>
      </c>
      <c r="J1023" s="201">
        <v>7000</v>
      </c>
      <c r="K1023" s="201" t="s">
        <v>343</v>
      </c>
      <c r="L1023" s="201"/>
      <c r="M1023" s="201"/>
      <c r="N1023" s="201"/>
      <c r="O1023" s="201"/>
      <c r="P1023" s="201"/>
      <c r="Q1023" s="201" t="s">
        <v>126</v>
      </c>
    </row>
    <row r="1024" spans="1:19">
      <c r="A1024" s="276">
        <f t="shared" si="37"/>
        <v>1021</v>
      </c>
      <c r="B1024" s="276">
        <f>Sheet1!$B$2</f>
        <v>123</v>
      </c>
      <c r="C1024" s="276">
        <v>6</v>
      </c>
      <c r="D1024" s="201">
        <f t="shared" si="38"/>
        <v>6</v>
      </c>
      <c r="E1024" s="201">
        <v>31</v>
      </c>
      <c r="F1024" s="201">
        <v>40</v>
      </c>
      <c r="G1024" s="201" t="s">
        <v>381</v>
      </c>
      <c r="H1024" s="201">
        <v>207</v>
      </c>
      <c r="I1024" s="201">
        <v>1</v>
      </c>
      <c r="J1024" s="201">
        <v>0</v>
      </c>
      <c r="K1024" s="201" t="s">
        <v>343</v>
      </c>
      <c r="L1024" s="201"/>
      <c r="M1024" s="201"/>
      <c r="N1024" s="201"/>
      <c r="O1024" s="201"/>
      <c r="P1024" s="201"/>
      <c r="Q1024" s="201" t="s">
        <v>377</v>
      </c>
    </row>
    <row r="1025" spans="1:19">
      <c r="A1025" s="276">
        <f t="shared" si="37"/>
        <v>1022</v>
      </c>
      <c r="B1025" s="276">
        <f>Sheet1!$B$2</f>
        <v>123</v>
      </c>
      <c r="C1025" s="276">
        <v>6</v>
      </c>
      <c r="D1025" s="201">
        <f t="shared" si="38"/>
        <v>6</v>
      </c>
      <c r="E1025" s="201">
        <v>31</v>
      </c>
      <c r="F1025" s="201">
        <v>40</v>
      </c>
      <c r="G1025" s="201" t="s">
        <v>125</v>
      </c>
      <c r="H1025" s="201">
        <v>1</v>
      </c>
      <c r="I1025" s="201">
        <v>1</v>
      </c>
      <c r="J1025" s="201">
        <v>300</v>
      </c>
      <c r="K1025" s="201" t="s">
        <v>343</v>
      </c>
      <c r="L1025" s="201"/>
      <c r="M1025" s="201"/>
      <c r="N1025" s="201"/>
      <c r="O1025" s="201"/>
      <c r="P1025" s="201"/>
      <c r="Q1025" s="201" t="s">
        <v>378</v>
      </c>
    </row>
    <row r="1026" spans="1:19">
      <c r="A1026" s="276">
        <f t="shared" si="37"/>
        <v>1023</v>
      </c>
      <c r="B1026" s="276">
        <f>Sheet1!$B$2</f>
        <v>123</v>
      </c>
      <c r="C1026" s="276">
        <v>6</v>
      </c>
      <c r="D1026" s="201">
        <f t="shared" si="38"/>
        <v>6</v>
      </c>
      <c r="E1026" s="201">
        <v>31</v>
      </c>
      <c r="F1026" s="201">
        <v>40</v>
      </c>
      <c r="G1026" s="201" t="s">
        <v>125</v>
      </c>
      <c r="H1026" s="201">
        <v>2</v>
      </c>
      <c r="I1026" s="201">
        <v>1</v>
      </c>
      <c r="J1026" s="201">
        <v>0</v>
      </c>
      <c r="K1026" s="201" t="s">
        <v>268</v>
      </c>
      <c r="L1026" s="201"/>
      <c r="M1026" s="201"/>
      <c r="N1026" s="201"/>
      <c r="O1026" s="201"/>
      <c r="P1026" s="201"/>
      <c r="Q1026" s="201" t="s">
        <v>379</v>
      </c>
    </row>
    <row r="1027" spans="1:19">
      <c r="A1027" s="276">
        <f t="shared" si="37"/>
        <v>1024</v>
      </c>
      <c r="B1027" s="276">
        <f>Sheet1!$B$2</f>
        <v>123</v>
      </c>
      <c r="C1027" s="276">
        <v>6</v>
      </c>
      <c r="D1027" s="201">
        <f t="shared" si="38"/>
        <v>6</v>
      </c>
      <c r="E1027" s="201">
        <v>31</v>
      </c>
      <c r="F1027" s="201">
        <v>40</v>
      </c>
      <c r="G1027" s="201" t="s">
        <v>125</v>
      </c>
      <c r="H1027" s="201">
        <v>3</v>
      </c>
      <c r="I1027" s="201">
        <v>1</v>
      </c>
      <c r="J1027" s="201">
        <v>0</v>
      </c>
      <c r="K1027" s="201" t="s">
        <v>343</v>
      </c>
      <c r="L1027" s="201"/>
      <c r="M1027" s="201"/>
      <c r="N1027" s="201"/>
      <c r="O1027" s="201"/>
      <c r="P1027" s="201"/>
      <c r="Q1027" s="201" t="s">
        <v>380</v>
      </c>
      <c r="S1027" s="192">
        <f>SUM(J1018:J1027)/100</f>
        <v>100</v>
      </c>
    </row>
    <row r="1028" spans="1:19">
      <c r="A1028" s="276">
        <f t="shared" si="37"/>
        <v>1025</v>
      </c>
      <c r="B1028" s="276">
        <f>Sheet1!$B$2</f>
        <v>123</v>
      </c>
      <c r="C1028" s="276">
        <v>6</v>
      </c>
      <c r="D1028" s="268">
        <f t="shared" si="38"/>
        <v>6</v>
      </c>
      <c r="E1028" s="268">
        <v>41</v>
      </c>
      <c r="F1028" s="268">
        <v>50</v>
      </c>
      <c r="G1028" s="268" t="s">
        <v>125</v>
      </c>
      <c r="H1028" s="268">
        <v>2001</v>
      </c>
      <c r="I1028" s="268">
        <v>1</v>
      </c>
      <c r="J1028" s="268">
        <v>0</v>
      </c>
      <c r="K1028" s="268" t="s">
        <v>343</v>
      </c>
      <c r="L1028" s="268"/>
      <c r="M1028" s="268"/>
      <c r="N1028" s="268"/>
      <c r="O1028" s="268"/>
      <c r="P1028" s="268"/>
      <c r="Q1028" s="268" t="s">
        <v>53</v>
      </c>
    </row>
    <row r="1029" spans="1:19">
      <c r="A1029" s="276">
        <f t="shared" si="37"/>
        <v>1026</v>
      </c>
      <c r="B1029" s="276">
        <f>Sheet1!$B$2</f>
        <v>123</v>
      </c>
      <c r="C1029" s="276">
        <v>6</v>
      </c>
      <c r="D1029" s="268">
        <f t="shared" si="38"/>
        <v>6</v>
      </c>
      <c r="E1029" s="268">
        <v>41</v>
      </c>
      <c r="F1029" s="268">
        <v>50</v>
      </c>
      <c r="G1029" s="268" t="s">
        <v>125</v>
      </c>
      <c r="H1029" s="268">
        <v>2002</v>
      </c>
      <c r="I1029" s="268">
        <v>1</v>
      </c>
      <c r="J1029" s="268">
        <v>1100</v>
      </c>
      <c r="K1029" s="268" t="s">
        <v>343</v>
      </c>
      <c r="L1029" s="268"/>
      <c r="M1029" s="268"/>
      <c r="N1029" s="268"/>
      <c r="O1029" s="268"/>
      <c r="P1029" s="268"/>
      <c r="Q1029" s="268" t="s">
        <v>54</v>
      </c>
    </row>
    <row r="1030" spans="1:19">
      <c r="A1030" s="276">
        <f t="shared" si="37"/>
        <v>1027</v>
      </c>
      <c r="B1030" s="276">
        <f>Sheet1!$B$2</f>
        <v>123</v>
      </c>
      <c r="C1030" s="276">
        <v>6</v>
      </c>
      <c r="D1030" s="268">
        <f t="shared" si="38"/>
        <v>6</v>
      </c>
      <c r="E1030" s="268">
        <v>41</v>
      </c>
      <c r="F1030" s="268">
        <v>50</v>
      </c>
      <c r="G1030" s="268" t="s">
        <v>125</v>
      </c>
      <c r="H1030" s="268">
        <v>2003</v>
      </c>
      <c r="I1030" s="268">
        <v>1</v>
      </c>
      <c r="J1030" s="268">
        <v>1600</v>
      </c>
      <c r="K1030" s="268" t="s">
        <v>343</v>
      </c>
      <c r="L1030" s="268"/>
      <c r="M1030" s="268"/>
      <c r="N1030" s="268"/>
      <c r="O1030" s="268"/>
      <c r="P1030" s="268"/>
      <c r="Q1030" s="268" t="s">
        <v>131</v>
      </c>
    </row>
    <row r="1031" spans="1:19">
      <c r="A1031" s="276">
        <f t="shared" si="37"/>
        <v>1028</v>
      </c>
      <c r="B1031" s="276">
        <f>Sheet1!$B$2</f>
        <v>123</v>
      </c>
      <c r="C1031" s="276">
        <v>6</v>
      </c>
      <c r="D1031" s="268">
        <f t="shared" si="38"/>
        <v>6</v>
      </c>
      <c r="E1031" s="268">
        <v>41</v>
      </c>
      <c r="F1031" s="268">
        <v>50</v>
      </c>
      <c r="G1031" s="268" t="s">
        <v>125</v>
      </c>
      <c r="H1031" s="268">
        <v>2004</v>
      </c>
      <c r="I1031" s="268">
        <v>1</v>
      </c>
      <c r="J1031" s="268">
        <v>0</v>
      </c>
      <c r="K1031" s="268" t="s">
        <v>343</v>
      </c>
      <c r="L1031" s="268"/>
      <c r="M1031" s="268"/>
      <c r="N1031" s="268"/>
      <c r="O1031" s="268"/>
      <c r="P1031" s="268"/>
      <c r="Q1031" s="268" t="s">
        <v>132</v>
      </c>
    </row>
    <row r="1032" spans="1:19">
      <c r="A1032" s="276">
        <f t="shared" si="37"/>
        <v>1029</v>
      </c>
      <c r="B1032" s="276">
        <f>Sheet1!$B$2</f>
        <v>123</v>
      </c>
      <c r="C1032" s="276">
        <v>6</v>
      </c>
      <c r="D1032" s="268">
        <f t="shared" si="38"/>
        <v>6</v>
      </c>
      <c r="E1032" s="268">
        <v>41</v>
      </c>
      <c r="F1032" s="268">
        <v>50</v>
      </c>
      <c r="G1032" s="277" t="s">
        <v>391</v>
      </c>
      <c r="H1032" s="277">
        <f>VLOOKUP(C1032,キングボス!A:E,4,FALSE)</f>
        <v>15956011</v>
      </c>
      <c r="I1032" s="268">
        <v>1</v>
      </c>
      <c r="J1032" s="277">
        <f>VLOOKUP(H1032,キングボス!D:AG,30,FALSE)</f>
        <v>200</v>
      </c>
      <c r="K1032" s="268" t="s">
        <v>527</v>
      </c>
      <c r="L1032" s="268"/>
      <c r="M1032" s="268"/>
      <c r="N1032" s="268" t="s">
        <v>43</v>
      </c>
      <c r="O1032" s="268"/>
      <c r="P1032" s="201">
        <f>VLOOKUP(H1032,キングボス!D:AF,29,FALSE)</f>
        <v>2</v>
      </c>
      <c r="Q1032" s="268" t="str">
        <f>VLOOKUP(H1032,キングボス!D:I,3,FALSE)</f>
        <v>ｼｬﾙ･ﾊﾟﾚｱｽ</v>
      </c>
    </row>
    <row r="1033" spans="1:19">
      <c r="A1033" s="276">
        <f t="shared" si="37"/>
        <v>1030</v>
      </c>
      <c r="B1033" s="276">
        <f>Sheet1!$B$2</f>
        <v>123</v>
      </c>
      <c r="C1033" s="276">
        <v>6</v>
      </c>
      <c r="D1033" s="268">
        <f t="shared" si="38"/>
        <v>6</v>
      </c>
      <c r="E1033" s="268">
        <v>41</v>
      </c>
      <c r="F1033" s="268">
        <v>50</v>
      </c>
      <c r="G1033" s="268" t="s">
        <v>344</v>
      </c>
      <c r="H1033" s="268">
        <v>500</v>
      </c>
      <c r="I1033" s="268">
        <v>1</v>
      </c>
      <c r="J1033" s="268">
        <v>6800</v>
      </c>
      <c r="K1033" s="268" t="s">
        <v>343</v>
      </c>
      <c r="L1033" s="268"/>
      <c r="M1033" s="268"/>
      <c r="N1033" s="268"/>
      <c r="O1033" s="268"/>
      <c r="P1033" s="268"/>
      <c r="Q1033" s="268" t="s">
        <v>126</v>
      </c>
    </row>
    <row r="1034" spans="1:19">
      <c r="A1034" s="276">
        <f t="shared" si="37"/>
        <v>1031</v>
      </c>
      <c r="B1034" s="276">
        <f>Sheet1!$B$2</f>
        <v>123</v>
      </c>
      <c r="C1034" s="276">
        <v>6</v>
      </c>
      <c r="D1034" s="268">
        <f t="shared" si="38"/>
        <v>6</v>
      </c>
      <c r="E1034" s="268">
        <v>41</v>
      </c>
      <c r="F1034" s="268">
        <v>50</v>
      </c>
      <c r="G1034" s="268" t="s">
        <v>528</v>
      </c>
      <c r="H1034" s="268">
        <v>207</v>
      </c>
      <c r="I1034" s="268">
        <v>1</v>
      </c>
      <c r="J1034" s="268">
        <v>0</v>
      </c>
      <c r="K1034" s="268" t="s">
        <v>343</v>
      </c>
      <c r="L1034" s="268"/>
      <c r="M1034" s="268"/>
      <c r="N1034" s="268"/>
      <c r="O1034" s="268"/>
      <c r="P1034" s="268"/>
      <c r="Q1034" s="268" t="s">
        <v>377</v>
      </c>
    </row>
    <row r="1035" spans="1:19">
      <c r="A1035" s="276">
        <f t="shared" si="37"/>
        <v>1032</v>
      </c>
      <c r="B1035" s="276">
        <f>Sheet1!$B$2</f>
        <v>123</v>
      </c>
      <c r="C1035" s="276">
        <v>6</v>
      </c>
      <c r="D1035" s="268">
        <f t="shared" si="38"/>
        <v>6</v>
      </c>
      <c r="E1035" s="268">
        <v>41</v>
      </c>
      <c r="F1035" s="268">
        <v>50</v>
      </c>
      <c r="G1035" s="268" t="s">
        <v>125</v>
      </c>
      <c r="H1035" s="268">
        <v>1</v>
      </c>
      <c r="I1035" s="268">
        <v>1</v>
      </c>
      <c r="J1035" s="268">
        <v>300</v>
      </c>
      <c r="K1035" s="268" t="s">
        <v>343</v>
      </c>
      <c r="L1035" s="268"/>
      <c r="M1035" s="268"/>
      <c r="N1035" s="268"/>
      <c r="O1035" s="268"/>
      <c r="P1035" s="268"/>
      <c r="Q1035" s="268" t="s">
        <v>378</v>
      </c>
    </row>
    <row r="1036" spans="1:19">
      <c r="A1036" s="276">
        <f t="shared" si="37"/>
        <v>1033</v>
      </c>
      <c r="B1036" s="276">
        <f>Sheet1!$B$2</f>
        <v>123</v>
      </c>
      <c r="C1036" s="276">
        <v>6</v>
      </c>
      <c r="D1036" s="268">
        <f t="shared" si="38"/>
        <v>6</v>
      </c>
      <c r="E1036" s="268">
        <v>41</v>
      </c>
      <c r="F1036" s="268">
        <v>50</v>
      </c>
      <c r="G1036" s="268" t="s">
        <v>125</v>
      </c>
      <c r="H1036" s="268">
        <v>2</v>
      </c>
      <c r="I1036" s="268">
        <v>1</v>
      </c>
      <c r="J1036" s="268">
        <v>0</v>
      </c>
      <c r="K1036" s="268" t="s">
        <v>343</v>
      </c>
      <c r="L1036" s="268"/>
      <c r="M1036" s="268"/>
      <c r="N1036" s="268"/>
      <c r="O1036" s="268"/>
      <c r="P1036" s="268"/>
      <c r="Q1036" s="268" t="s">
        <v>379</v>
      </c>
    </row>
    <row r="1037" spans="1:19">
      <c r="A1037" s="276">
        <f t="shared" si="37"/>
        <v>1034</v>
      </c>
      <c r="B1037" s="276">
        <f>Sheet1!$B$2</f>
        <v>123</v>
      </c>
      <c r="C1037" s="276">
        <v>6</v>
      </c>
      <c r="D1037" s="268">
        <f t="shared" si="38"/>
        <v>6</v>
      </c>
      <c r="E1037" s="268">
        <v>41</v>
      </c>
      <c r="F1037" s="268">
        <v>50</v>
      </c>
      <c r="G1037" s="268" t="s">
        <v>125</v>
      </c>
      <c r="H1037" s="268">
        <v>3</v>
      </c>
      <c r="I1037" s="268">
        <v>1</v>
      </c>
      <c r="J1037" s="268">
        <v>0</v>
      </c>
      <c r="K1037" s="268" t="s">
        <v>342</v>
      </c>
      <c r="L1037" s="268"/>
      <c r="M1037" s="268"/>
      <c r="N1037" s="268"/>
      <c r="O1037" s="268"/>
      <c r="P1037" s="268"/>
      <c r="Q1037" s="268" t="s">
        <v>380</v>
      </c>
      <c r="S1037" s="192">
        <f>SUM(J1028:J1037)/100</f>
        <v>100</v>
      </c>
    </row>
    <row r="1038" spans="1:19">
      <c r="A1038" s="276">
        <f t="shared" si="37"/>
        <v>1035</v>
      </c>
      <c r="B1038" s="276">
        <f>Sheet1!$B$2</f>
        <v>123</v>
      </c>
      <c r="C1038" s="276">
        <v>6</v>
      </c>
      <c r="D1038" s="201">
        <f t="shared" si="38"/>
        <v>6</v>
      </c>
      <c r="E1038" s="201">
        <v>51</v>
      </c>
      <c r="F1038" s="201">
        <v>60</v>
      </c>
      <c r="G1038" s="201" t="s">
        <v>125</v>
      </c>
      <c r="H1038" s="201">
        <v>2001</v>
      </c>
      <c r="I1038" s="201">
        <v>1</v>
      </c>
      <c r="J1038" s="201">
        <v>0</v>
      </c>
      <c r="K1038" s="201" t="s">
        <v>250</v>
      </c>
      <c r="L1038" s="201"/>
      <c r="M1038" s="201"/>
      <c r="N1038" s="201"/>
      <c r="O1038" s="201"/>
      <c r="P1038" s="201"/>
      <c r="Q1038" s="201" t="s">
        <v>53</v>
      </c>
    </row>
    <row r="1039" spans="1:19">
      <c r="A1039" s="276">
        <f t="shared" si="37"/>
        <v>1036</v>
      </c>
      <c r="B1039" s="276">
        <f>Sheet1!$B$2</f>
        <v>123</v>
      </c>
      <c r="C1039" s="276">
        <v>6</v>
      </c>
      <c r="D1039" s="201">
        <f t="shared" si="38"/>
        <v>6</v>
      </c>
      <c r="E1039" s="201">
        <v>51</v>
      </c>
      <c r="F1039" s="201">
        <v>60</v>
      </c>
      <c r="G1039" s="201" t="s">
        <v>125</v>
      </c>
      <c r="H1039" s="201">
        <v>2002</v>
      </c>
      <c r="I1039" s="201">
        <v>1</v>
      </c>
      <c r="J1039" s="201">
        <v>700</v>
      </c>
      <c r="K1039" s="201" t="s">
        <v>343</v>
      </c>
      <c r="L1039" s="201"/>
      <c r="M1039" s="201"/>
      <c r="N1039" s="201"/>
      <c r="O1039" s="201"/>
      <c r="P1039" s="201"/>
      <c r="Q1039" s="201" t="s">
        <v>54</v>
      </c>
    </row>
    <row r="1040" spans="1:19">
      <c r="A1040" s="276">
        <f t="shared" ref="A1040:A1103" si="39">ROW()-3</f>
        <v>1037</v>
      </c>
      <c r="B1040" s="276">
        <f>Sheet1!$B$2</f>
        <v>123</v>
      </c>
      <c r="C1040" s="276">
        <v>6</v>
      </c>
      <c r="D1040" s="201">
        <f t="shared" si="38"/>
        <v>6</v>
      </c>
      <c r="E1040" s="201">
        <v>51</v>
      </c>
      <c r="F1040" s="201">
        <v>60</v>
      </c>
      <c r="G1040" s="201" t="s">
        <v>125</v>
      </c>
      <c r="H1040" s="201">
        <v>2003</v>
      </c>
      <c r="I1040" s="201">
        <v>1</v>
      </c>
      <c r="J1040" s="201">
        <v>2000</v>
      </c>
      <c r="K1040" s="201" t="s">
        <v>348</v>
      </c>
      <c r="L1040" s="201"/>
      <c r="M1040" s="201"/>
      <c r="N1040" s="201"/>
      <c r="O1040" s="201"/>
      <c r="P1040" s="201"/>
      <c r="Q1040" s="201" t="s">
        <v>131</v>
      </c>
    </row>
    <row r="1041" spans="1:19">
      <c r="A1041" s="276">
        <f t="shared" si="39"/>
        <v>1038</v>
      </c>
      <c r="B1041" s="276">
        <f>Sheet1!$B$2</f>
        <v>123</v>
      </c>
      <c r="C1041" s="276">
        <v>6</v>
      </c>
      <c r="D1041" s="201">
        <f t="shared" si="38"/>
        <v>6</v>
      </c>
      <c r="E1041" s="201">
        <v>51</v>
      </c>
      <c r="F1041" s="201">
        <v>60</v>
      </c>
      <c r="G1041" s="201" t="s">
        <v>125</v>
      </c>
      <c r="H1041" s="201">
        <v>2004</v>
      </c>
      <c r="I1041" s="201">
        <v>1</v>
      </c>
      <c r="J1041" s="201">
        <v>0</v>
      </c>
      <c r="K1041" s="201" t="s">
        <v>529</v>
      </c>
      <c r="L1041" s="201"/>
      <c r="M1041" s="201"/>
      <c r="N1041" s="201"/>
      <c r="O1041" s="201"/>
      <c r="P1041" s="201"/>
      <c r="Q1041" s="201" t="s">
        <v>132</v>
      </c>
    </row>
    <row r="1042" spans="1:19">
      <c r="A1042" s="276">
        <f t="shared" si="39"/>
        <v>1039</v>
      </c>
      <c r="B1042" s="276">
        <f>Sheet1!$B$2</f>
        <v>123</v>
      </c>
      <c r="C1042" s="276">
        <v>6</v>
      </c>
      <c r="D1042" s="201">
        <f t="shared" si="38"/>
        <v>6</v>
      </c>
      <c r="E1042" s="201">
        <v>51</v>
      </c>
      <c r="F1042" s="201">
        <v>60</v>
      </c>
      <c r="G1042" s="277" t="s">
        <v>530</v>
      </c>
      <c r="H1042" s="277">
        <f>VLOOKUP(C1042,キングボス!A:E,4,FALSE)</f>
        <v>15956011</v>
      </c>
      <c r="I1042" s="201">
        <v>1</v>
      </c>
      <c r="J1042" s="277">
        <f>VLOOKUP(H1042,キングボス!D:AG,30,FALSE)</f>
        <v>200</v>
      </c>
      <c r="K1042" s="201" t="s">
        <v>343</v>
      </c>
      <c r="L1042" s="201"/>
      <c r="M1042" s="201"/>
      <c r="N1042" s="201" t="s">
        <v>43</v>
      </c>
      <c r="O1042" s="201"/>
      <c r="P1042" s="201">
        <f>VLOOKUP(H1042,キングボス!D:AF,29,FALSE)</f>
        <v>2</v>
      </c>
      <c r="Q1042" s="268" t="str">
        <f>VLOOKUP(H1042,キングボス!D:I,3,FALSE)</f>
        <v>ｼｬﾙ･ﾊﾟﾚｱｽ</v>
      </c>
    </row>
    <row r="1043" spans="1:19">
      <c r="A1043" s="276">
        <f t="shared" si="39"/>
        <v>1040</v>
      </c>
      <c r="B1043" s="276">
        <f>Sheet1!$B$2</f>
        <v>123</v>
      </c>
      <c r="C1043" s="276">
        <v>6</v>
      </c>
      <c r="D1043" s="201">
        <f t="shared" si="38"/>
        <v>6</v>
      </c>
      <c r="E1043" s="201">
        <v>51</v>
      </c>
      <c r="F1043" s="201">
        <v>60</v>
      </c>
      <c r="G1043" s="201" t="s">
        <v>252</v>
      </c>
      <c r="H1043" s="201">
        <v>500</v>
      </c>
      <c r="I1043" s="201">
        <v>1</v>
      </c>
      <c r="J1043" s="201">
        <v>6800</v>
      </c>
      <c r="K1043" s="201" t="s">
        <v>343</v>
      </c>
      <c r="L1043" s="201"/>
      <c r="M1043" s="201"/>
      <c r="N1043" s="201"/>
      <c r="O1043" s="201"/>
      <c r="P1043" s="201"/>
      <c r="Q1043" s="201" t="s">
        <v>126</v>
      </c>
    </row>
    <row r="1044" spans="1:19">
      <c r="A1044" s="276">
        <f t="shared" si="39"/>
        <v>1041</v>
      </c>
      <c r="B1044" s="276">
        <f>Sheet1!$B$2</f>
        <v>123</v>
      </c>
      <c r="C1044" s="276">
        <v>6</v>
      </c>
      <c r="D1044" s="201">
        <f t="shared" si="38"/>
        <v>6</v>
      </c>
      <c r="E1044" s="201">
        <v>51</v>
      </c>
      <c r="F1044" s="201">
        <v>60</v>
      </c>
      <c r="G1044" s="201" t="s">
        <v>381</v>
      </c>
      <c r="H1044" s="201">
        <v>207</v>
      </c>
      <c r="I1044" s="201">
        <v>1</v>
      </c>
      <c r="J1044" s="201">
        <v>0</v>
      </c>
      <c r="K1044" s="201" t="s">
        <v>343</v>
      </c>
      <c r="L1044" s="201"/>
      <c r="M1044" s="201"/>
      <c r="N1044" s="201"/>
      <c r="O1044" s="201"/>
      <c r="P1044" s="201"/>
      <c r="Q1044" s="201" t="s">
        <v>377</v>
      </c>
    </row>
    <row r="1045" spans="1:19">
      <c r="A1045" s="276">
        <f t="shared" si="39"/>
        <v>1042</v>
      </c>
      <c r="B1045" s="276">
        <f>Sheet1!$B$2</f>
        <v>123</v>
      </c>
      <c r="C1045" s="276">
        <v>6</v>
      </c>
      <c r="D1045" s="201">
        <f t="shared" si="38"/>
        <v>6</v>
      </c>
      <c r="E1045" s="201">
        <v>51</v>
      </c>
      <c r="F1045" s="201">
        <v>60</v>
      </c>
      <c r="G1045" s="201" t="s">
        <v>125</v>
      </c>
      <c r="H1045" s="201">
        <v>1</v>
      </c>
      <c r="I1045" s="201">
        <v>1</v>
      </c>
      <c r="J1045" s="201">
        <v>300</v>
      </c>
      <c r="K1045" s="201" t="s">
        <v>343</v>
      </c>
      <c r="L1045" s="201"/>
      <c r="M1045" s="201"/>
      <c r="N1045" s="201"/>
      <c r="O1045" s="201"/>
      <c r="P1045" s="201"/>
      <c r="Q1045" s="201" t="s">
        <v>378</v>
      </c>
    </row>
    <row r="1046" spans="1:19">
      <c r="A1046" s="276">
        <f t="shared" si="39"/>
        <v>1043</v>
      </c>
      <c r="B1046" s="276">
        <f>Sheet1!$B$2</f>
        <v>123</v>
      </c>
      <c r="C1046" s="276">
        <v>6</v>
      </c>
      <c r="D1046" s="201">
        <f t="shared" si="38"/>
        <v>6</v>
      </c>
      <c r="E1046" s="201">
        <v>51</v>
      </c>
      <c r="F1046" s="201">
        <v>60</v>
      </c>
      <c r="G1046" s="201" t="s">
        <v>125</v>
      </c>
      <c r="H1046" s="201">
        <v>2</v>
      </c>
      <c r="I1046" s="201">
        <v>1</v>
      </c>
      <c r="J1046" s="201">
        <v>0</v>
      </c>
      <c r="K1046" s="201" t="s">
        <v>343</v>
      </c>
      <c r="L1046" s="201"/>
      <c r="M1046" s="201"/>
      <c r="N1046" s="201"/>
      <c r="O1046" s="201"/>
      <c r="P1046" s="201"/>
      <c r="Q1046" s="201" t="s">
        <v>379</v>
      </c>
    </row>
    <row r="1047" spans="1:19">
      <c r="A1047" s="276">
        <f t="shared" si="39"/>
        <v>1044</v>
      </c>
      <c r="B1047" s="276">
        <f>Sheet1!$B$2</f>
        <v>123</v>
      </c>
      <c r="C1047" s="276">
        <v>6</v>
      </c>
      <c r="D1047" s="201">
        <f t="shared" si="38"/>
        <v>6</v>
      </c>
      <c r="E1047" s="201">
        <v>51</v>
      </c>
      <c r="F1047" s="201">
        <v>60</v>
      </c>
      <c r="G1047" s="201" t="s">
        <v>125</v>
      </c>
      <c r="H1047" s="201">
        <v>3</v>
      </c>
      <c r="I1047" s="201">
        <v>1</v>
      </c>
      <c r="J1047" s="201">
        <v>0</v>
      </c>
      <c r="K1047" s="201" t="s">
        <v>343</v>
      </c>
      <c r="L1047" s="201"/>
      <c r="M1047" s="201"/>
      <c r="N1047" s="201"/>
      <c r="O1047" s="201"/>
      <c r="P1047" s="201"/>
      <c r="Q1047" s="201" t="s">
        <v>380</v>
      </c>
      <c r="S1047" s="192">
        <f>SUM(J1038:J1047)/100</f>
        <v>100</v>
      </c>
    </row>
    <row r="1048" spans="1:19">
      <c r="A1048" s="276">
        <f t="shared" si="39"/>
        <v>1045</v>
      </c>
      <c r="B1048" s="276">
        <f>Sheet1!$B$2</f>
        <v>123</v>
      </c>
      <c r="C1048" s="276">
        <v>6</v>
      </c>
      <c r="D1048" s="268">
        <f t="shared" si="38"/>
        <v>6</v>
      </c>
      <c r="E1048" s="268">
        <v>61</v>
      </c>
      <c r="F1048" s="268">
        <v>70</v>
      </c>
      <c r="G1048" s="268" t="s">
        <v>125</v>
      </c>
      <c r="H1048" s="268">
        <v>2001</v>
      </c>
      <c r="I1048" s="268">
        <v>1</v>
      </c>
      <c r="J1048" s="268">
        <v>0</v>
      </c>
      <c r="K1048" s="268" t="s">
        <v>343</v>
      </c>
      <c r="L1048" s="268"/>
      <c r="M1048" s="268"/>
      <c r="N1048" s="268"/>
      <c r="O1048" s="268"/>
      <c r="P1048" s="268"/>
      <c r="Q1048" s="268" t="s">
        <v>53</v>
      </c>
    </row>
    <row r="1049" spans="1:19">
      <c r="A1049" s="276">
        <f t="shared" si="39"/>
        <v>1046</v>
      </c>
      <c r="B1049" s="276">
        <f>Sheet1!$B$2</f>
        <v>123</v>
      </c>
      <c r="C1049" s="276">
        <v>6</v>
      </c>
      <c r="D1049" s="268">
        <f t="shared" si="38"/>
        <v>6</v>
      </c>
      <c r="E1049" s="268">
        <v>61</v>
      </c>
      <c r="F1049" s="268">
        <v>70</v>
      </c>
      <c r="G1049" s="268" t="s">
        <v>125</v>
      </c>
      <c r="H1049" s="268">
        <v>2002</v>
      </c>
      <c r="I1049" s="268">
        <v>1</v>
      </c>
      <c r="J1049" s="268">
        <v>0</v>
      </c>
      <c r="K1049" s="268" t="s">
        <v>343</v>
      </c>
      <c r="L1049" s="268"/>
      <c r="M1049" s="268"/>
      <c r="N1049" s="268"/>
      <c r="O1049" s="268"/>
      <c r="P1049" s="268"/>
      <c r="Q1049" s="268" t="s">
        <v>54</v>
      </c>
    </row>
    <row r="1050" spans="1:19">
      <c r="A1050" s="276">
        <f t="shared" si="39"/>
        <v>1047</v>
      </c>
      <c r="B1050" s="276">
        <f>Sheet1!$B$2</f>
        <v>123</v>
      </c>
      <c r="C1050" s="276">
        <v>6</v>
      </c>
      <c r="D1050" s="268">
        <f t="shared" si="38"/>
        <v>6</v>
      </c>
      <c r="E1050" s="268">
        <v>61</v>
      </c>
      <c r="F1050" s="268">
        <v>70</v>
      </c>
      <c r="G1050" s="268" t="s">
        <v>125</v>
      </c>
      <c r="H1050" s="268">
        <v>2003</v>
      </c>
      <c r="I1050" s="268">
        <v>1</v>
      </c>
      <c r="J1050" s="268">
        <v>2200</v>
      </c>
      <c r="K1050" s="268" t="s">
        <v>250</v>
      </c>
      <c r="L1050" s="268"/>
      <c r="M1050" s="268"/>
      <c r="N1050" s="268"/>
      <c r="O1050" s="268"/>
      <c r="P1050" s="268"/>
      <c r="Q1050" s="268" t="s">
        <v>131</v>
      </c>
    </row>
    <row r="1051" spans="1:19">
      <c r="A1051" s="276">
        <f t="shared" si="39"/>
        <v>1048</v>
      </c>
      <c r="B1051" s="276">
        <f>Sheet1!$B$2</f>
        <v>123</v>
      </c>
      <c r="C1051" s="276">
        <v>6</v>
      </c>
      <c r="D1051" s="268">
        <f t="shared" ref="D1051:D1114" si="40">C1051</f>
        <v>6</v>
      </c>
      <c r="E1051" s="268">
        <v>61</v>
      </c>
      <c r="F1051" s="268">
        <v>70</v>
      </c>
      <c r="G1051" s="268" t="s">
        <v>125</v>
      </c>
      <c r="H1051" s="268">
        <v>2004</v>
      </c>
      <c r="I1051" s="268">
        <v>1</v>
      </c>
      <c r="J1051" s="268">
        <v>1000</v>
      </c>
      <c r="K1051" s="268" t="s">
        <v>343</v>
      </c>
      <c r="L1051" s="268"/>
      <c r="M1051" s="268"/>
      <c r="N1051" s="268"/>
      <c r="O1051" s="268"/>
      <c r="P1051" s="268"/>
      <c r="Q1051" s="268" t="s">
        <v>132</v>
      </c>
    </row>
    <row r="1052" spans="1:19">
      <c r="A1052" s="276">
        <f t="shared" si="39"/>
        <v>1049</v>
      </c>
      <c r="B1052" s="276">
        <f>Sheet1!$B$2</f>
        <v>123</v>
      </c>
      <c r="C1052" s="276">
        <v>6</v>
      </c>
      <c r="D1052" s="268">
        <f t="shared" si="40"/>
        <v>6</v>
      </c>
      <c r="E1052" s="268">
        <v>61</v>
      </c>
      <c r="F1052" s="268">
        <v>70</v>
      </c>
      <c r="G1052" s="277" t="s">
        <v>391</v>
      </c>
      <c r="H1052" s="277">
        <f>VLOOKUP(C1052,キングボス!A:E,4,FALSE)</f>
        <v>15956011</v>
      </c>
      <c r="I1052" s="268">
        <v>1</v>
      </c>
      <c r="J1052" s="277">
        <f>VLOOKUP(H1052,キングボス!D:AG,30,FALSE)</f>
        <v>200</v>
      </c>
      <c r="K1052" s="268" t="s">
        <v>343</v>
      </c>
      <c r="L1052" s="278"/>
      <c r="M1052" s="278"/>
      <c r="N1052" s="278" t="s">
        <v>343</v>
      </c>
      <c r="O1052" s="268"/>
      <c r="P1052" s="201">
        <f>VLOOKUP(H1052,キングボス!D:AF,29,FALSE)</f>
        <v>2</v>
      </c>
      <c r="Q1052" s="268" t="str">
        <f>VLOOKUP(H1052,キングボス!D:I,3,FALSE)</f>
        <v>ｼｬﾙ･ﾊﾟﾚｱｽ</v>
      </c>
    </row>
    <row r="1053" spans="1:19">
      <c r="A1053" s="276">
        <f t="shared" si="39"/>
        <v>1050</v>
      </c>
      <c r="B1053" s="276">
        <f>Sheet1!$B$2</f>
        <v>123</v>
      </c>
      <c r="C1053" s="276">
        <v>6</v>
      </c>
      <c r="D1053" s="268">
        <f t="shared" si="40"/>
        <v>6</v>
      </c>
      <c r="E1053" s="268">
        <v>61</v>
      </c>
      <c r="F1053" s="268">
        <v>70</v>
      </c>
      <c r="G1053" s="268" t="s">
        <v>344</v>
      </c>
      <c r="H1053" s="268">
        <v>1000</v>
      </c>
      <c r="I1053" s="268">
        <v>1</v>
      </c>
      <c r="J1053" s="268">
        <v>5500</v>
      </c>
      <c r="K1053" s="268" t="s">
        <v>343</v>
      </c>
      <c r="L1053" s="268"/>
      <c r="M1053" s="268"/>
      <c r="N1053" s="268"/>
      <c r="O1053" s="268"/>
      <c r="P1053" s="268"/>
      <c r="Q1053" s="268" t="s">
        <v>126</v>
      </c>
    </row>
    <row r="1054" spans="1:19">
      <c r="A1054" s="276">
        <f t="shared" si="39"/>
        <v>1051</v>
      </c>
      <c r="B1054" s="276">
        <f>Sheet1!$B$2</f>
        <v>123</v>
      </c>
      <c r="C1054" s="276">
        <v>6</v>
      </c>
      <c r="D1054" s="268">
        <f t="shared" si="40"/>
        <v>6</v>
      </c>
      <c r="E1054" s="268">
        <v>61</v>
      </c>
      <c r="F1054" s="268">
        <v>70</v>
      </c>
      <c r="G1054" s="268" t="s">
        <v>345</v>
      </c>
      <c r="H1054" s="268">
        <v>207</v>
      </c>
      <c r="I1054" s="268">
        <v>1</v>
      </c>
      <c r="J1054" s="268">
        <v>0</v>
      </c>
      <c r="K1054" s="268" t="s">
        <v>343</v>
      </c>
      <c r="L1054" s="268"/>
      <c r="M1054" s="268"/>
      <c r="N1054" s="268"/>
      <c r="O1054" s="268"/>
      <c r="P1054" s="268"/>
      <c r="Q1054" s="268" t="s">
        <v>377</v>
      </c>
    </row>
    <row r="1055" spans="1:19">
      <c r="A1055" s="276">
        <f t="shared" si="39"/>
        <v>1052</v>
      </c>
      <c r="B1055" s="276">
        <f>Sheet1!$B$2</f>
        <v>123</v>
      </c>
      <c r="C1055" s="276">
        <v>6</v>
      </c>
      <c r="D1055" s="268">
        <f t="shared" si="40"/>
        <v>6</v>
      </c>
      <c r="E1055" s="268">
        <v>61</v>
      </c>
      <c r="F1055" s="268">
        <v>70</v>
      </c>
      <c r="G1055" s="268" t="s">
        <v>125</v>
      </c>
      <c r="H1055" s="268">
        <v>1</v>
      </c>
      <c r="I1055" s="268">
        <v>1</v>
      </c>
      <c r="J1055" s="268">
        <v>500</v>
      </c>
      <c r="K1055" s="268" t="s">
        <v>274</v>
      </c>
      <c r="L1055" s="268"/>
      <c r="M1055" s="268"/>
      <c r="N1055" s="268"/>
      <c r="O1055" s="268"/>
      <c r="P1055" s="268"/>
      <c r="Q1055" s="268" t="s">
        <v>378</v>
      </c>
    </row>
    <row r="1056" spans="1:19">
      <c r="A1056" s="276">
        <f t="shared" si="39"/>
        <v>1053</v>
      </c>
      <c r="B1056" s="276">
        <f>Sheet1!$B$2</f>
        <v>123</v>
      </c>
      <c r="C1056" s="276">
        <v>6</v>
      </c>
      <c r="D1056" s="268">
        <f t="shared" si="40"/>
        <v>6</v>
      </c>
      <c r="E1056" s="268">
        <v>61</v>
      </c>
      <c r="F1056" s="268">
        <v>70</v>
      </c>
      <c r="G1056" s="268" t="s">
        <v>125</v>
      </c>
      <c r="H1056" s="268">
        <v>2</v>
      </c>
      <c r="I1056" s="268">
        <v>1</v>
      </c>
      <c r="J1056" s="268">
        <v>400</v>
      </c>
      <c r="K1056" s="268" t="s">
        <v>279</v>
      </c>
      <c r="L1056" s="268"/>
      <c r="M1056" s="268"/>
      <c r="N1056" s="268"/>
      <c r="O1056" s="268"/>
      <c r="P1056" s="268"/>
      <c r="Q1056" s="268" t="s">
        <v>379</v>
      </c>
    </row>
    <row r="1057" spans="1:19">
      <c r="A1057" s="276">
        <f t="shared" si="39"/>
        <v>1054</v>
      </c>
      <c r="B1057" s="276">
        <f>Sheet1!$B$2</f>
        <v>123</v>
      </c>
      <c r="C1057" s="276">
        <v>6</v>
      </c>
      <c r="D1057" s="268">
        <f t="shared" si="40"/>
        <v>6</v>
      </c>
      <c r="E1057" s="268">
        <v>61</v>
      </c>
      <c r="F1057" s="268">
        <v>70</v>
      </c>
      <c r="G1057" s="268" t="s">
        <v>125</v>
      </c>
      <c r="H1057" s="268">
        <v>3</v>
      </c>
      <c r="I1057" s="268">
        <v>1</v>
      </c>
      <c r="J1057" s="268">
        <v>200</v>
      </c>
      <c r="K1057" s="268" t="s">
        <v>343</v>
      </c>
      <c r="L1057" s="268"/>
      <c r="M1057" s="268"/>
      <c r="N1057" s="268"/>
      <c r="O1057" s="268"/>
      <c r="P1057" s="268"/>
      <c r="Q1057" s="268" t="s">
        <v>380</v>
      </c>
      <c r="S1057" s="192">
        <f>SUM(J1048:J1057)/100</f>
        <v>100</v>
      </c>
    </row>
    <row r="1058" spans="1:19">
      <c r="A1058" s="276">
        <f t="shared" si="39"/>
        <v>1055</v>
      </c>
      <c r="B1058" s="276">
        <f>Sheet1!$B$2</f>
        <v>123</v>
      </c>
      <c r="C1058" s="276">
        <v>6</v>
      </c>
      <c r="D1058" s="201">
        <f t="shared" si="40"/>
        <v>6</v>
      </c>
      <c r="E1058" s="201">
        <v>71</v>
      </c>
      <c r="F1058" s="201">
        <v>80</v>
      </c>
      <c r="G1058" s="201" t="s">
        <v>125</v>
      </c>
      <c r="H1058" s="201">
        <v>2001</v>
      </c>
      <c r="I1058" s="201">
        <v>1</v>
      </c>
      <c r="J1058" s="201">
        <v>0</v>
      </c>
      <c r="K1058" s="201" t="s">
        <v>343</v>
      </c>
      <c r="L1058" s="201"/>
      <c r="M1058" s="201"/>
      <c r="N1058" s="201"/>
      <c r="O1058" s="201"/>
      <c r="P1058" s="201"/>
      <c r="Q1058" s="201" t="s">
        <v>53</v>
      </c>
    </row>
    <row r="1059" spans="1:19">
      <c r="A1059" s="276">
        <f t="shared" si="39"/>
        <v>1056</v>
      </c>
      <c r="B1059" s="276">
        <f>Sheet1!$B$2</f>
        <v>123</v>
      </c>
      <c r="C1059" s="276">
        <v>6</v>
      </c>
      <c r="D1059" s="201">
        <f t="shared" si="40"/>
        <v>6</v>
      </c>
      <c r="E1059" s="201">
        <v>71</v>
      </c>
      <c r="F1059" s="201">
        <v>80</v>
      </c>
      <c r="G1059" s="201" t="s">
        <v>125</v>
      </c>
      <c r="H1059" s="201">
        <v>2002</v>
      </c>
      <c r="I1059" s="201">
        <v>1</v>
      </c>
      <c r="J1059" s="201">
        <v>0</v>
      </c>
      <c r="K1059" s="201" t="s">
        <v>343</v>
      </c>
      <c r="L1059" s="201"/>
      <c r="M1059" s="201"/>
      <c r="N1059" s="201"/>
      <c r="O1059" s="201"/>
      <c r="P1059" s="201"/>
      <c r="Q1059" s="201" t="s">
        <v>54</v>
      </c>
    </row>
    <row r="1060" spans="1:19">
      <c r="A1060" s="276">
        <f t="shared" si="39"/>
        <v>1057</v>
      </c>
      <c r="B1060" s="276">
        <f>Sheet1!$B$2</f>
        <v>123</v>
      </c>
      <c r="C1060" s="276">
        <v>6</v>
      </c>
      <c r="D1060" s="201">
        <f t="shared" si="40"/>
        <v>6</v>
      </c>
      <c r="E1060" s="201">
        <v>71</v>
      </c>
      <c r="F1060" s="201">
        <v>80</v>
      </c>
      <c r="G1060" s="201" t="s">
        <v>125</v>
      </c>
      <c r="H1060" s="201">
        <v>2003</v>
      </c>
      <c r="I1060" s="201">
        <v>1</v>
      </c>
      <c r="J1060" s="201">
        <v>2500</v>
      </c>
      <c r="K1060" s="201" t="s">
        <v>343</v>
      </c>
      <c r="L1060" s="201"/>
      <c r="M1060" s="201"/>
      <c r="N1060" s="201"/>
      <c r="O1060" s="201"/>
      <c r="P1060" s="201"/>
      <c r="Q1060" s="201" t="s">
        <v>131</v>
      </c>
    </row>
    <row r="1061" spans="1:19">
      <c r="A1061" s="276">
        <f t="shared" si="39"/>
        <v>1058</v>
      </c>
      <c r="B1061" s="276">
        <f>Sheet1!$B$2</f>
        <v>123</v>
      </c>
      <c r="C1061" s="276">
        <v>6</v>
      </c>
      <c r="D1061" s="201">
        <f t="shared" si="40"/>
        <v>6</v>
      </c>
      <c r="E1061" s="201">
        <v>71</v>
      </c>
      <c r="F1061" s="201">
        <v>80</v>
      </c>
      <c r="G1061" s="201" t="s">
        <v>125</v>
      </c>
      <c r="H1061" s="201">
        <v>2004</v>
      </c>
      <c r="I1061" s="201">
        <v>1</v>
      </c>
      <c r="J1061" s="201">
        <v>2000</v>
      </c>
      <c r="K1061" s="201" t="s">
        <v>343</v>
      </c>
      <c r="L1061" s="201"/>
      <c r="M1061" s="201"/>
      <c r="N1061" s="201"/>
      <c r="O1061" s="201"/>
      <c r="P1061" s="201"/>
      <c r="Q1061" s="201" t="s">
        <v>132</v>
      </c>
    </row>
    <row r="1062" spans="1:19">
      <c r="A1062" s="276">
        <f t="shared" si="39"/>
        <v>1059</v>
      </c>
      <c r="B1062" s="276">
        <f>Sheet1!$B$2</f>
        <v>123</v>
      </c>
      <c r="C1062" s="276">
        <v>6</v>
      </c>
      <c r="D1062" s="201">
        <f t="shared" si="40"/>
        <v>6</v>
      </c>
      <c r="E1062" s="201">
        <v>71</v>
      </c>
      <c r="F1062" s="201">
        <v>80</v>
      </c>
      <c r="G1062" s="277" t="s">
        <v>391</v>
      </c>
      <c r="H1062" s="277">
        <f>VLOOKUP(C1062,キングボス!A:E,4,FALSE)</f>
        <v>15956011</v>
      </c>
      <c r="I1062" s="201">
        <v>1</v>
      </c>
      <c r="J1062" s="277">
        <f>VLOOKUP(H1062,キングボス!D:AG,30,FALSE)</f>
        <v>200</v>
      </c>
      <c r="K1062" s="201" t="s">
        <v>343</v>
      </c>
      <c r="L1062" s="201"/>
      <c r="M1062" s="201"/>
      <c r="N1062" s="201" t="s">
        <v>43</v>
      </c>
      <c r="O1062" s="201"/>
      <c r="P1062" s="201">
        <f>VLOOKUP(H1062,キングボス!D:AF,29,FALSE)</f>
        <v>2</v>
      </c>
      <c r="Q1062" s="268" t="str">
        <f>VLOOKUP(H1062,キングボス!D:I,3,FALSE)</f>
        <v>ｼｬﾙ･ﾊﾟﾚｱｽ</v>
      </c>
    </row>
    <row r="1063" spans="1:19">
      <c r="A1063" s="276">
        <f t="shared" si="39"/>
        <v>1060</v>
      </c>
      <c r="B1063" s="276">
        <f>Sheet1!$B$2</f>
        <v>123</v>
      </c>
      <c r="C1063" s="276">
        <v>6</v>
      </c>
      <c r="D1063" s="201">
        <f t="shared" si="40"/>
        <v>6</v>
      </c>
      <c r="E1063" s="201">
        <v>71</v>
      </c>
      <c r="F1063" s="201">
        <v>80</v>
      </c>
      <c r="G1063" s="201" t="s">
        <v>252</v>
      </c>
      <c r="H1063" s="201">
        <v>1000</v>
      </c>
      <c r="I1063" s="201">
        <v>1</v>
      </c>
      <c r="J1063" s="201">
        <v>4200</v>
      </c>
      <c r="K1063" s="201" t="s">
        <v>250</v>
      </c>
      <c r="L1063" s="201"/>
      <c r="M1063" s="201"/>
      <c r="N1063" s="201"/>
      <c r="O1063" s="201"/>
      <c r="P1063" s="201"/>
      <c r="Q1063" s="201" t="s">
        <v>126</v>
      </c>
    </row>
    <row r="1064" spans="1:19">
      <c r="A1064" s="276">
        <f t="shared" si="39"/>
        <v>1061</v>
      </c>
      <c r="B1064" s="276">
        <f>Sheet1!$B$2</f>
        <v>123</v>
      </c>
      <c r="C1064" s="276">
        <v>6</v>
      </c>
      <c r="D1064" s="201">
        <f t="shared" si="40"/>
        <v>6</v>
      </c>
      <c r="E1064" s="201">
        <v>71</v>
      </c>
      <c r="F1064" s="201">
        <v>80</v>
      </c>
      <c r="G1064" s="201" t="s">
        <v>381</v>
      </c>
      <c r="H1064" s="201">
        <v>207</v>
      </c>
      <c r="I1064" s="201">
        <v>1</v>
      </c>
      <c r="J1064" s="201">
        <v>0</v>
      </c>
      <c r="K1064" s="201" t="s">
        <v>250</v>
      </c>
      <c r="L1064" s="201"/>
      <c r="M1064" s="201"/>
      <c r="N1064" s="201"/>
      <c r="O1064" s="201"/>
      <c r="P1064" s="201"/>
      <c r="Q1064" s="201" t="s">
        <v>377</v>
      </c>
    </row>
    <row r="1065" spans="1:19">
      <c r="A1065" s="276">
        <f t="shared" si="39"/>
        <v>1062</v>
      </c>
      <c r="B1065" s="276">
        <f>Sheet1!$B$2</f>
        <v>123</v>
      </c>
      <c r="C1065" s="276">
        <v>6</v>
      </c>
      <c r="D1065" s="201">
        <f t="shared" si="40"/>
        <v>6</v>
      </c>
      <c r="E1065" s="201">
        <v>71</v>
      </c>
      <c r="F1065" s="201">
        <v>80</v>
      </c>
      <c r="G1065" s="201" t="s">
        <v>125</v>
      </c>
      <c r="H1065" s="201">
        <v>1</v>
      </c>
      <c r="I1065" s="201">
        <v>1</v>
      </c>
      <c r="J1065" s="201">
        <v>500</v>
      </c>
      <c r="K1065" s="201" t="s">
        <v>343</v>
      </c>
      <c r="L1065" s="201"/>
      <c r="M1065" s="201"/>
      <c r="N1065" s="201"/>
      <c r="O1065" s="201"/>
      <c r="P1065" s="201"/>
      <c r="Q1065" s="201" t="s">
        <v>378</v>
      </c>
    </row>
    <row r="1066" spans="1:19">
      <c r="A1066" s="276">
        <f t="shared" si="39"/>
        <v>1063</v>
      </c>
      <c r="B1066" s="276">
        <f>Sheet1!$B$2</f>
        <v>123</v>
      </c>
      <c r="C1066" s="276">
        <v>6</v>
      </c>
      <c r="D1066" s="201">
        <f t="shared" si="40"/>
        <v>6</v>
      </c>
      <c r="E1066" s="201">
        <v>71</v>
      </c>
      <c r="F1066" s="201">
        <v>80</v>
      </c>
      <c r="G1066" s="201" t="s">
        <v>125</v>
      </c>
      <c r="H1066" s="201">
        <v>2</v>
      </c>
      <c r="I1066" s="201">
        <v>1</v>
      </c>
      <c r="J1066" s="201">
        <v>400</v>
      </c>
      <c r="K1066" s="201" t="s">
        <v>343</v>
      </c>
      <c r="L1066" s="201"/>
      <c r="M1066" s="201"/>
      <c r="N1066" s="201"/>
      <c r="O1066" s="201"/>
      <c r="P1066" s="201"/>
      <c r="Q1066" s="201" t="s">
        <v>379</v>
      </c>
    </row>
    <row r="1067" spans="1:19">
      <c r="A1067" s="276">
        <f t="shared" si="39"/>
        <v>1064</v>
      </c>
      <c r="B1067" s="276">
        <f>Sheet1!$B$2</f>
        <v>123</v>
      </c>
      <c r="C1067" s="276">
        <v>6</v>
      </c>
      <c r="D1067" s="201">
        <f t="shared" si="40"/>
        <v>6</v>
      </c>
      <c r="E1067" s="201">
        <v>71</v>
      </c>
      <c r="F1067" s="201">
        <v>80</v>
      </c>
      <c r="G1067" s="201" t="s">
        <v>125</v>
      </c>
      <c r="H1067" s="201">
        <v>3</v>
      </c>
      <c r="I1067" s="201">
        <v>1</v>
      </c>
      <c r="J1067" s="201">
        <v>200</v>
      </c>
      <c r="K1067" s="201" t="s">
        <v>343</v>
      </c>
      <c r="L1067" s="201"/>
      <c r="M1067" s="201"/>
      <c r="N1067" s="201"/>
      <c r="O1067" s="201"/>
      <c r="P1067" s="201"/>
      <c r="Q1067" s="201" t="s">
        <v>380</v>
      </c>
      <c r="S1067" s="192">
        <f>SUM(J1058:J1067)/100</f>
        <v>100</v>
      </c>
    </row>
    <row r="1068" spans="1:19">
      <c r="A1068" s="276">
        <f t="shared" si="39"/>
        <v>1065</v>
      </c>
      <c r="B1068" s="276">
        <f>Sheet1!$B$2</f>
        <v>123</v>
      </c>
      <c r="C1068" s="276">
        <v>6</v>
      </c>
      <c r="D1068" s="268">
        <f t="shared" si="40"/>
        <v>6</v>
      </c>
      <c r="E1068" s="268">
        <v>81</v>
      </c>
      <c r="F1068" s="268">
        <v>90</v>
      </c>
      <c r="G1068" s="268" t="s">
        <v>125</v>
      </c>
      <c r="H1068" s="268">
        <v>2001</v>
      </c>
      <c r="I1068" s="268">
        <v>1</v>
      </c>
      <c r="J1068" s="268">
        <v>0</v>
      </c>
      <c r="K1068" s="268" t="s">
        <v>347</v>
      </c>
      <c r="L1068" s="268"/>
      <c r="M1068" s="268"/>
      <c r="N1068" s="268"/>
      <c r="O1068" s="268"/>
      <c r="P1068" s="268"/>
      <c r="Q1068" s="268" t="s">
        <v>53</v>
      </c>
    </row>
    <row r="1069" spans="1:19">
      <c r="A1069" s="276">
        <f t="shared" si="39"/>
        <v>1066</v>
      </c>
      <c r="B1069" s="276">
        <f>Sheet1!$B$2</f>
        <v>123</v>
      </c>
      <c r="C1069" s="276">
        <v>6</v>
      </c>
      <c r="D1069" s="268">
        <f t="shared" si="40"/>
        <v>6</v>
      </c>
      <c r="E1069" s="268">
        <v>81</v>
      </c>
      <c r="F1069" s="268">
        <v>90</v>
      </c>
      <c r="G1069" s="268" t="s">
        <v>125</v>
      </c>
      <c r="H1069" s="268">
        <v>2002</v>
      </c>
      <c r="I1069" s="268">
        <v>1</v>
      </c>
      <c r="J1069" s="268">
        <v>0</v>
      </c>
      <c r="K1069" s="268" t="s">
        <v>343</v>
      </c>
      <c r="L1069" s="268"/>
      <c r="M1069" s="268"/>
      <c r="N1069" s="268"/>
      <c r="O1069" s="268"/>
      <c r="P1069" s="268"/>
      <c r="Q1069" s="268" t="s">
        <v>54</v>
      </c>
    </row>
    <row r="1070" spans="1:19">
      <c r="A1070" s="276">
        <f t="shared" si="39"/>
        <v>1067</v>
      </c>
      <c r="B1070" s="276">
        <f>Sheet1!$B$2</f>
        <v>123</v>
      </c>
      <c r="C1070" s="276">
        <v>6</v>
      </c>
      <c r="D1070" s="268">
        <f t="shared" si="40"/>
        <v>6</v>
      </c>
      <c r="E1070" s="268">
        <v>81</v>
      </c>
      <c r="F1070" s="268">
        <v>90</v>
      </c>
      <c r="G1070" s="268" t="s">
        <v>125</v>
      </c>
      <c r="H1070" s="268">
        <v>2003</v>
      </c>
      <c r="I1070" s="268">
        <v>1</v>
      </c>
      <c r="J1070" s="268">
        <v>2500</v>
      </c>
      <c r="K1070" s="268" t="s">
        <v>531</v>
      </c>
      <c r="L1070" s="268"/>
      <c r="M1070" s="268"/>
      <c r="N1070" s="268"/>
      <c r="O1070" s="268"/>
      <c r="P1070" s="268"/>
      <c r="Q1070" s="268" t="s">
        <v>131</v>
      </c>
    </row>
    <row r="1071" spans="1:19">
      <c r="A1071" s="276">
        <f t="shared" si="39"/>
        <v>1068</v>
      </c>
      <c r="B1071" s="276">
        <f>Sheet1!$B$2</f>
        <v>123</v>
      </c>
      <c r="C1071" s="276">
        <v>6</v>
      </c>
      <c r="D1071" s="268">
        <f t="shared" si="40"/>
        <v>6</v>
      </c>
      <c r="E1071" s="268">
        <v>81</v>
      </c>
      <c r="F1071" s="268">
        <v>90</v>
      </c>
      <c r="G1071" s="268" t="s">
        <v>125</v>
      </c>
      <c r="H1071" s="268">
        <v>2004</v>
      </c>
      <c r="I1071" s="268">
        <v>1</v>
      </c>
      <c r="J1071" s="268">
        <v>3000</v>
      </c>
      <c r="K1071" s="268" t="s">
        <v>343</v>
      </c>
      <c r="L1071" s="268"/>
      <c r="M1071" s="268"/>
      <c r="N1071" s="268"/>
      <c r="O1071" s="268"/>
      <c r="P1071" s="268"/>
      <c r="Q1071" s="268" t="s">
        <v>132</v>
      </c>
    </row>
    <row r="1072" spans="1:19">
      <c r="A1072" s="276">
        <f t="shared" si="39"/>
        <v>1069</v>
      </c>
      <c r="B1072" s="276">
        <f>Sheet1!$B$2</f>
        <v>123</v>
      </c>
      <c r="C1072" s="276">
        <v>6</v>
      </c>
      <c r="D1072" s="268">
        <f t="shared" si="40"/>
        <v>6</v>
      </c>
      <c r="E1072" s="268">
        <v>81</v>
      </c>
      <c r="F1072" s="268">
        <v>90</v>
      </c>
      <c r="G1072" s="277" t="s">
        <v>391</v>
      </c>
      <c r="H1072" s="277">
        <f>VLOOKUP(C1072,キングボス!A:E,4,FALSE)</f>
        <v>15956011</v>
      </c>
      <c r="I1072" s="268">
        <v>1</v>
      </c>
      <c r="J1072" s="277">
        <f>VLOOKUP(H1072,キングボス!D:AG,30,FALSE)</f>
        <v>200</v>
      </c>
      <c r="K1072" s="268" t="s">
        <v>250</v>
      </c>
      <c r="L1072" s="268"/>
      <c r="M1072" s="268"/>
      <c r="N1072" s="268" t="s">
        <v>43</v>
      </c>
      <c r="O1072" s="268"/>
      <c r="P1072" s="201">
        <f>VLOOKUP(H1072,キングボス!D:AF,29,FALSE)</f>
        <v>2</v>
      </c>
      <c r="Q1072" s="268" t="str">
        <f>VLOOKUP(H1072,キングボス!D:I,3,FALSE)</f>
        <v>ｼｬﾙ･ﾊﾟﾚｱｽ</v>
      </c>
    </row>
    <row r="1073" spans="1:19">
      <c r="A1073" s="276">
        <f t="shared" si="39"/>
        <v>1070</v>
      </c>
      <c r="B1073" s="276">
        <f>Sheet1!$B$2</f>
        <v>123</v>
      </c>
      <c r="C1073" s="276">
        <v>6</v>
      </c>
      <c r="D1073" s="268">
        <f t="shared" si="40"/>
        <v>6</v>
      </c>
      <c r="E1073" s="268">
        <v>81</v>
      </c>
      <c r="F1073" s="268">
        <v>90</v>
      </c>
      <c r="G1073" s="268" t="s">
        <v>216</v>
      </c>
      <c r="H1073" s="268">
        <v>1000</v>
      </c>
      <c r="I1073" s="268">
        <v>1</v>
      </c>
      <c r="J1073" s="268">
        <v>3100</v>
      </c>
      <c r="K1073" s="268" t="s">
        <v>343</v>
      </c>
      <c r="L1073" s="268"/>
      <c r="M1073" s="268"/>
      <c r="N1073" s="268"/>
      <c r="O1073" s="268"/>
      <c r="P1073" s="268"/>
      <c r="Q1073" s="268" t="s">
        <v>126</v>
      </c>
    </row>
    <row r="1074" spans="1:19">
      <c r="A1074" s="276">
        <f t="shared" si="39"/>
        <v>1071</v>
      </c>
      <c r="B1074" s="276">
        <f>Sheet1!$B$2</f>
        <v>123</v>
      </c>
      <c r="C1074" s="276">
        <v>6</v>
      </c>
      <c r="D1074" s="268">
        <f t="shared" si="40"/>
        <v>6</v>
      </c>
      <c r="E1074" s="268">
        <v>81</v>
      </c>
      <c r="F1074" s="268">
        <v>90</v>
      </c>
      <c r="G1074" s="268" t="s">
        <v>236</v>
      </c>
      <c r="H1074" s="268">
        <v>207</v>
      </c>
      <c r="I1074" s="268">
        <v>1</v>
      </c>
      <c r="J1074" s="268">
        <v>0</v>
      </c>
      <c r="K1074" s="268" t="s">
        <v>343</v>
      </c>
      <c r="L1074" s="268"/>
      <c r="M1074" s="268"/>
      <c r="N1074" s="268"/>
      <c r="O1074" s="268"/>
      <c r="P1074" s="268"/>
      <c r="Q1074" s="268" t="s">
        <v>377</v>
      </c>
    </row>
    <row r="1075" spans="1:19">
      <c r="A1075" s="276">
        <f t="shared" si="39"/>
        <v>1072</v>
      </c>
      <c r="B1075" s="276">
        <f>Sheet1!$B$2</f>
        <v>123</v>
      </c>
      <c r="C1075" s="276">
        <v>6</v>
      </c>
      <c r="D1075" s="268">
        <f t="shared" si="40"/>
        <v>6</v>
      </c>
      <c r="E1075" s="268">
        <v>81</v>
      </c>
      <c r="F1075" s="268">
        <v>90</v>
      </c>
      <c r="G1075" s="268" t="s">
        <v>125</v>
      </c>
      <c r="H1075" s="268">
        <v>1</v>
      </c>
      <c r="I1075" s="268">
        <v>1</v>
      </c>
      <c r="J1075" s="268">
        <v>500</v>
      </c>
      <c r="K1075" s="268" t="s">
        <v>343</v>
      </c>
      <c r="L1075" s="268"/>
      <c r="M1075" s="268"/>
      <c r="N1075" s="268"/>
      <c r="O1075" s="268"/>
      <c r="P1075" s="268"/>
      <c r="Q1075" s="268" t="s">
        <v>378</v>
      </c>
    </row>
    <row r="1076" spans="1:19">
      <c r="A1076" s="276">
        <f t="shared" si="39"/>
        <v>1073</v>
      </c>
      <c r="B1076" s="276">
        <f>Sheet1!$B$2</f>
        <v>123</v>
      </c>
      <c r="C1076" s="276">
        <v>6</v>
      </c>
      <c r="D1076" s="268">
        <f t="shared" si="40"/>
        <v>6</v>
      </c>
      <c r="E1076" s="268">
        <v>81</v>
      </c>
      <c r="F1076" s="268">
        <v>90</v>
      </c>
      <c r="G1076" s="268" t="s">
        <v>125</v>
      </c>
      <c r="H1076" s="268">
        <v>2</v>
      </c>
      <c r="I1076" s="268">
        <v>1</v>
      </c>
      <c r="J1076" s="268">
        <v>400</v>
      </c>
      <c r="K1076" s="268" t="s">
        <v>532</v>
      </c>
      <c r="L1076" s="268"/>
      <c r="M1076" s="268"/>
      <c r="N1076" s="268"/>
      <c r="O1076" s="268"/>
      <c r="P1076" s="268"/>
      <c r="Q1076" s="268" t="s">
        <v>379</v>
      </c>
    </row>
    <row r="1077" spans="1:19">
      <c r="A1077" s="276">
        <f t="shared" si="39"/>
        <v>1074</v>
      </c>
      <c r="B1077" s="276">
        <f>Sheet1!$B$2</f>
        <v>123</v>
      </c>
      <c r="C1077" s="276">
        <v>6</v>
      </c>
      <c r="D1077" s="268">
        <f t="shared" si="40"/>
        <v>6</v>
      </c>
      <c r="E1077" s="268">
        <v>81</v>
      </c>
      <c r="F1077" s="268">
        <v>90</v>
      </c>
      <c r="G1077" s="268" t="s">
        <v>125</v>
      </c>
      <c r="H1077" s="268">
        <v>3</v>
      </c>
      <c r="I1077" s="268">
        <v>1</v>
      </c>
      <c r="J1077" s="268">
        <v>300</v>
      </c>
      <c r="K1077" s="268" t="s">
        <v>343</v>
      </c>
      <c r="L1077" s="268"/>
      <c r="M1077" s="268"/>
      <c r="N1077" s="268"/>
      <c r="O1077" s="268"/>
      <c r="P1077" s="268"/>
      <c r="Q1077" s="268" t="s">
        <v>380</v>
      </c>
      <c r="S1077" s="192">
        <f>SUM(J1068:J1077)/100</f>
        <v>100</v>
      </c>
    </row>
    <row r="1078" spans="1:19">
      <c r="A1078" s="276">
        <f t="shared" si="39"/>
        <v>1075</v>
      </c>
      <c r="B1078" s="276">
        <f>Sheet1!$B$2</f>
        <v>123</v>
      </c>
      <c r="C1078" s="276">
        <v>6</v>
      </c>
      <c r="D1078" s="201">
        <f t="shared" si="40"/>
        <v>6</v>
      </c>
      <c r="E1078" s="201">
        <v>91</v>
      </c>
      <c r="F1078" s="201">
        <v>99</v>
      </c>
      <c r="G1078" s="201" t="s">
        <v>125</v>
      </c>
      <c r="H1078" s="201">
        <v>2001</v>
      </c>
      <c r="I1078" s="201">
        <v>1</v>
      </c>
      <c r="J1078" s="201">
        <v>0</v>
      </c>
      <c r="K1078" s="201" t="s">
        <v>250</v>
      </c>
      <c r="L1078" s="201"/>
      <c r="M1078" s="201"/>
      <c r="N1078" s="201"/>
      <c r="O1078" s="201"/>
      <c r="P1078" s="201"/>
      <c r="Q1078" s="201" t="s">
        <v>53</v>
      </c>
    </row>
    <row r="1079" spans="1:19">
      <c r="A1079" s="276">
        <f t="shared" si="39"/>
        <v>1076</v>
      </c>
      <c r="B1079" s="276">
        <f>Sheet1!$B$2</f>
        <v>123</v>
      </c>
      <c r="C1079" s="276">
        <v>6</v>
      </c>
      <c r="D1079" s="201">
        <f t="shared" si="40"/>
        <v>6</v>
      </c>
      <c r="E1079" s="201">
        <v>91</v>
      </c>
      <c r="F1079" s="201">
        <v>99</v>
      </c>
      <c r="G1079" s="201" t="s">
        <v>125</v>
      </c>
      <c r="H1079" s="201">
        <v>2002</v>
      </c>
      <c r="I1079" s="201">
        <v>1</v>
      </c>
      <c r="J1079" s="201">
        <v>0</v>
      </c>
      <c r="K1079" s="201" t="s">
        <v>266</v>
      </c>
      <c r="L1079" s="201"/>
      <c r="M1079" s="201"/>
      <c r="N1079" s="201"/>
      <c r="O1079" s="201"/>
      <c r="P1079" s="201"/>
      <c r="Q1079" s="201" t="s">
        <v>54</v>
      </c>
    </row>
    <row r="1080" spans="1:19">
      <c r="A1080" s="276">
        <f t="shared" si="39"/>
        <v>1077</v>
      </c>
      <c r="B1080" s="276">
        <f>Sheet1!$B$2</f>
        <v>123</v>
      </c>
      <c r="C1080" s="276">
        <v>6</v>
      </c>
      <c r="D1080" s="201">
        <f t="shared" si="40"/>
        <v>6</v>
      </c>
      <c r="E1080" s="201">
        <v>91</v>
      </c>
      <c r="F1080" s="201">
        <v>99</v>
      </c>
      <c r="G1080" s="201" t="s">
        <v>125</v>
      </c>
      <c r="H1080" s="201">
        <v>2003</v>
      </c>
      <c r="I1080" s="201">
        <v>1</v>
      </c>
      <c r="J1080" s="201">
        <v>3000</v>
      </c>
      <c r="K1080" s="201" t="s">
        <v>343</v>
      </c>
      <c r="L1080" s="201"/>
      <c r="M1080" s="201"/>
      <c r="N1080" s="201"/>
      <c r="O1080" s="201"/>
      <c r="P1080" s="201"/>
      <c r="Q1080" s="201" t="s">
        <v>131</v>
      </c>
    </row>
    <row r="1081" spans="1:19">
      <c r="A1081" s="276">
        <f t="shared" si="39"/>
        <v>1078</v>
      </c>
      <c r="B1081" s="276">
        <f>Sheet1!$B$2</f>
        <v>123</v>
      </c>
      <c r="C1081" s="276">
        <v>6</v>
      </c>
      <c r="D1081" s="201">
        <f t="shared" si="40"/>
        <v>6</v>
      </c>
      <c r="E1081" s="201">
        <v>91</v>
      </c>
      <c r="F1081" s="201">
        <v>99</v>
      </c>
      <c r="G1081" s="201" t="s">
        <v>125</v>
      </c>
      <c r="H1081" s="201">
        <v>2004</v>
      </c>
      <c r="I1081" s="201">
        <v>1</v>
      </c>
      <c r="J1081" s="201">
        <v>3800</v>
      </c>
      <c r="K1081" s="201" t="s">
        <v>343</v>
      </c>
      <c r="L1081" s="201"/>
      <c r="M1081" s="201"/>
      <c r="N1081" s="201"/>
      <c r="O1081" s="201"/>
      <c r="P1081" s="201"/>
      <c r="Q1081" s="201" t="s">
        <v>132</v>
      </c>
    </row>
    <row r="1082" spans="1:19">
      <c r="A1082" s="276">
        <f t="shared" si="39"/>
        <v>1079</v>
      </c>
      <c r="B1082" s="276">
        <f>Sheet1!$B$2</f>
        <v>123</v>
      </c>
      <c r="C1082" s="276">
        <v>6</v>
      </c>
      <c r="D1082" s="201">
        <f t="shared" si="40"/>
        <v>6</v>
      </c>
      <c r="E1082" s="201">
        <v>91</v>
      </c>
      <c r="F1082" s="201">
        <v>99</v>
      </c>
      <c r="G1082" s="277" t="s">
        <v>391</v>
      </c>
      <c r="H1082" s="277">
        <f>VLOOKUP(C1082,キングボス!A:E,4,FALSE)</f>
        <v>15956011</v>
      </c>
      <c r="I1082" s="201">
        <v>1</v>
      </c>
      <c r="J1082" s="277">
        <f>VLOOKUP(H1082,キングボス!D:AG,30,FALSE)</f>
        <v>200</v>
      </c>
      <c r="K1082" s="201" t="s">
        <v>343</v>
      </c>
      <c r="L1082" s="201"/>
      <c r="M1082" s="201"/>
      <c r="N1082" s="201" t="s">
        <v>43</v>
      </c>
      <c r="O1082" s="201"/>
      <c r="P1082" s="201">
        <f>VLOOKUP(H1082,キングボス!D:AF,29,FALSE)</f>
        <v>2</v>
      </c>
      <c r="Q1082" s="268" t="str">
        <f>VLOOKUP(H1082,キングボス!D:I,3,FALSE)</f>
        <v>ｼｬﾙ･ﾊﾟﾚｱｽ</v>
      </c>
    </row>
    <row r="1083" spans="1:19">
      <c r="A1083" s="276">
        <f t="shared" si="39"/>
        <v>1080</v>
      </c>
      <c r="B1083" s="276">
        <f>Sheet1!$B$2</f>
        <v>123</v>
      </c>
      <c r="C1083" s="276">
        <v>6</v>
      </c>
      <c r="D1083" s="201">
        <f t="shared" si="40"/>
        <v>6</v>
      </c>
      <c r="E1083" s="201">
        <v>91</v>
      </c>
      <c r="F1083" s="201">
        <v>99</v>
      </c>
      <c r="G1083" s="201" t="s">
        <v>252</v>
      </c>
      <c r="H1083" s="201">
        <v>1000</v>
      </c>
      <c r="I1083" s="201">
        <v>1</v>
      </c>
      <c r="J1083" s="201">
        <v>2300</v>
      </c>
      <c r="K1083" s="201" t="s">
        <v>343</v>
      </c>
      <c r="L1083" s="201"/>
      <c r="M1083" s="201"/>
      <c r="N1083" s="201"/>
      <c r="O1083" s="201"/>
      <c r="P1083" s="201"/>
      <c r="Q1083" s="201" t="s">
        <v>126</v>
      </c>
    </row>
    <row r="1084" spans="1:19">
      <c r="A1084" s="276">
        <f t="shared" si="39"/>
        <v>1081</v>
      </c>
      <c r="B1084" s="276">
        <f>Sheet1!$B$2</f>
        <v>123</v>
      </c>
      <c r="C1084" s="276">
        <v>6</v>
      </c>
      <c r="D1084" s="201">
        <f t="shared" si="40"/>
        <v>6</v>
      </c>
      <c r="E1084" s="201">
        <v>91</v>
      </c>
      <c r="F1084" s="201">
        <v>99</v>
      </c>
      <c r="G1084" s="201" t="s">
        <v>381</v>
      </c>
      <c r="H1084" s="201">
        <v>207</v>
      </c>
      <c r="I1084" s="201">
        <v>1</v>
      </c>
      <c r="J1084" s="201">
        <v>0</v>
      </c>
      <c r="K1084" s="201" t="s">
        <v>343</v>
      </c>
      <c r="L1084" s="201"/>
      <c r="M1084" s="201"/>
      <c r="N1084" s="201"/>
      <c r="O1084" s="201"/>
      <c r="P1084" s="201"/>
      <c r="Q1084" s="201" t="s">
        <v>377</v>
      </c>
    </row>
    <row r="1085" spans="1:19">
      <c r="A1085" s="276">
        <f t="shared" si="39"/>
        <v>1082</v>
      </c>
      <c r="B1085" s="276">
        <f>Sheet1!$B$2</f>
        <v>123</v>
      </c>
      <c r="C1085" s="276">
        <v>6</v>
      </c>
      <c r="D1085" s="201">
        <f t="shared" si="40"/>
        <v>6</v>
      </c>
      <c r="E1085" s="201">
        <v>91</v>
      </c>
      <c r="F1085" s="201">
        <v>99</v>
      </c>
      <c r="G1085" s="201" t="s">
        <v>125</v>
      </c>
      <c r="H1085" s="201">
        <v>1</v>
      </c>
      <c r="I1085" s="201">
        <v>1</v>
      </c>
      <c r="J1085" s="201">
        <v>100</v>
      </c>
      <c r="K1085" s="201" t="s">
        <v>343</v>
      </c>
      <c r="L1085" s="201"/>
      <c r="M1085" s="201"/>
      <c r="N1085" s="201"/>
      <c r="O1085" s="201"/>
      <c r="P1085" s="201"/>
      <c r="Q1085" s="201" t="s">
        <v>378</v>
      </c>
    </row>
    <row r="1086" spans="1:19">
      <c r="A1086" s="276">
        <f t="shared" si="39"/>
        <v>1083</v>
      </c>
      <c r="B1086" s="276">
        <f>Sheet1!$B$2</f>
        <v>123</v>
      </c>
      <c r="C1086" s="276">
        <v>6</v>
      </c>
      <c r="D1086" s="201">
        <f t="shared" si="40"/>
        <v>6</v>
      </c>
      <c r="E1086" s="201">
        <v>91</v>
      </c>
      <c r="F1086" s="201">
        <v>99</v>
      </c>
      <c r="G1086" s="201" t="s">
        <v>125</v>
      </c>
      <c r="H1086" s="201">
        <v>2</v>
      </c>
      <c r="I1086" s="201">
        <v>1</v>
      </c>
      <c r="J1086" s="201">
        <v>400</v>
      </c>
      <c r="K1086" s="201" t="s">
        <v>343</v>
      </c>
      <c r="L1086" s="201"/>
      <c r="M1086" s="201"/>
      <c r="N1086" s="201"/>
      <c r="O1086" s="201"/>
      <c r="P1086" s="201"/>
      <c r="Q1086" s="201" t="s">
        <v>379</v>
      </c>
    </row>
    <row r="1087" spans="1:19">
      <c r="A1087" s="276">
        <f t="shared" si="39"/>
        <v>1084</v>
      </c>
      <c r="B1087" s="276">
        <f>Sheet1!$B$2</f>
        <v>123</v>
      </c>
      <c r="C1087" s="276">
        <v>6</v>
      </c>
      <c r="D1087" s="201">
        <f t="shared" si="40"/>
        <v>6</v>
      </c>
      <c r="E1087" s="201">
        <v>91</v>
      </c>
      <c r="F1087" s="201">
        <v>99</v>
      </c>
      <c r="G1087" s="201" t="s">
        <v>125</v>
      </c>
      <c r="H1087" s="201">
        <v>3</v>
      </c>
      <c r="I1087" s="201">
        <v>1</v>
      </c>
      <c r="J1087" s="201">
        <v>300</v>
      </c>
      <c r="K1087" s="201" t="s">
        <v>533</v>
      </c>
      <c r="L1087" s="201"/>
      <c r="M1087" s="201"/>
      <c r="N1087" s="201"/>
      <c r="O1087" s="201"/>
      <c r="P1087" s="201"/>
      <c r="Q1087" s="201" t="s">
        <v>380</v>
      </c>
      <c r="S1087" s="192">
        <f>SUM(J1078:J1087)/100</f>
        <v>101</v>
      </c>
    </row>
    <row r="1088" spans="1:19">
      <c r="A1088" s="276">
        <f t="shared" si="39"/>
        <v>1085</v>
      </c>
      <c r="B1088" s="276">
        <f>Sheet1!$B$2</f>
        <v>123</v>
      </c>
      <c r="C1088" s="276">
        <v>6</v>
      </c>
      <c r="D1088" s="268">
        <f t="shared" si="40"/>
        <v>6</v>
      </c>
      <c r="E1088" s="268">
        <v>100</v>
      </c>
      <c r="F1088" s="268">
        <v>100</v>
      </c>
      <c r="G1088" s="268" t="s">
        <v>125</v>
      </c>
      <c r="H1088" s="268">
        <v>2001</v>
      </c>
      <c r="I1088" s="268">
        <v>1</v>
      </c>
      <c r="J1088" s="268">
        <v>0</v>
      </c>
      <c r="K1088" s="268" t="s">
        <v>343</v>
      </c>
      <c r="L1088" s="268"/>
      <c r="M1088" s="268"/>
      <c r="N1088" s="268"/>
      <c r="O1088" s="268"/>
      <c r="P1088" s="268"/>
      <c r="Q1088" s="268" t="s">
        <v>53</v>
      </c>
    </row>
    <row r="1089" spans="1:19">
      <c r="A1089" s="276">
        <f t="shared" si="39"/>
        <v>1086</v>
      </c>
      <c r="B1089" s="276">
        <f>Sheet1!$B$2</f>
        <v>123</v>
      </c>
      <c r="C1089" s="276">
        <v>6</v>
      </c>
      <c r="D1089" s="268">
        <f t="shared" si="40"/>
        <v>6</v>
      </c>
      <c r="E1089" s="268">
        <v>100</v>
      </c>
      <c r="F1089" s="268">
        <v>100</v>
      </c>
      <c r="G1089" s="268" t="s">
        <v>125</v>
      </c>
      <c r="H1089" s="268">
        <v>2002</v>
      </c>
      <c r="I1089" s="268">
        <v>1</v>
      </c>
      <c r="J1089" s="268">
        <v>0</v>
      </c>
      <c r="K1089" s="268" t="s">
        <v>343</v>
      </c>
      <c r="L1089" s="268"/>
      <c r="M1089" s="268"/>
      <c r="N1089" s="268"/>
      <c r="O1089" s="268"/>
      <c r="P1089" s="268"/>
      <c r="Q1089" s="268" t="s">
        <v>54</v>
      </c>
    </row>
    <row r="1090" spans="1:19">
      <c r="A1090" s="276">
        <f t="shared" si="39"/>
        <v>1087</v>
      </c>
      <c r="B1090" s="276">
        <f>Sheet1!$B$2</f>
        <v>123</v>
      </c>
      <c r="C1090" s="276">
        <v>6</v>
      </c>
      <c r="D1090" s="268">
        <f t="shared" si="40"/>
        <v>6</v>
      </c>
      <c r="E1090" s="268">
        <v>100</v>
      </c>
      <c r="F1090" s="268">
        <v>100</v>
      </c>
      <c r="G1090" s="268" t="s">
        <v>125</v>
      </c>
      <c r="H1090" s="268">
        <v>2003</v>
      </c>
      <c r="I1090" s="268">
        <v>1</v>
      </c>
      <c r="J1090" s="268">
        <v>3200</v>
      </c>
      <c r="K1090" s="268" t="s">
        <v>343</v>
      </c>
      <c r="L1090" s="268"/>
      <c r="M1090" s="268"/>
      <c r="N1090" s="268"/>
      <c r="O1090" s="268"/>
      <c r="P1090" s="268"/>
      <c r="Q1090" s="268" t="s">
        <v>131</v>
      </c>
    </row>
    <row r="1091" spans="1:19">
      <c r="A1091" s="276">
        <f t="shared" si="39"/>
        <v>1088</v>
      </c>
      <c r="B1091" s="276">
        <f>Sheet1!$B$2</f>
        <v>123</v>
      </c>
      <c r="C1091" s="276">
        <v>6</v>
      </c>
      <c r="D1091" s="268">
        <f t="shared" si="40"/>
        <v>6</v>
      </c>
      <c r="E1091" s="268">
        <v>100</v>
      </c>
      <c r="F1091" s="268">
        <v>100</v>
      </c>
      <c r="G1091" s="268" t="s">
        <v>125</v>
      </c>
      <c r="H1091" s="268">
        <v>2004</v>
      </c>
      <c r="I1091" s="268">
        <v>1</v>
      </c>
      <c r="J1091" s="268">
        <v>4500</v>
      </c>
      <c r="K1091" s="268" t="s">
        <v>343</v>
      </c>
      <c r="L1091" s="268"/>
      <c r="M1091" s="268"/>
      <c r="N1091" s="268"/>
      <c r="O1091" s="268"/>
      <c r="P1091" s="268"/>
      <c r="Q1091" s="268" t="s">
        <v>132</v>
      </c>
    </row>
    <row r="1092" spans="1:19">
      <c r="A1092" s="276">
        <f t="shared" si="39"/>
        <v>1089</v>
      </c>
      <c r="B1092" s="276">
        <f>Sheet1!$B$2</f>
        <v>123</v>
      </c>
      <c r="C1092" s="276">
        <v>6</v>
      </c>
      <c r="D1092" s="268">
        <f t="shared" si="40"/>
        <v>6</v>
      </c>
      <c r="E1092" s="268">
        <v>100</v>
      </c>
      <c r="F1092" s="268">
        <v>100</v>
      </c>
      <c r="G1092" s="277" t="s">
        <v>391</v>
      </c>
      <c r="H1092" s="277">
        <f>VLOOKUP(C1092,キングボス!A:E,4,FALSE)</f>
        <v>15956011</v>
      </c>
      <c r="I1092" s="268">
        <v>1</v>
      </c>
      <c r="J1092" s="277">
        <f>VLOOKUP(H1092,キングボス!D:AG,30,FALSE)</f>
        <v>200</v>
      </c>
      <c r="K1092" s="268" t="s">
        <v>343</v>
      </c>
      <c r="L1092" s="268"/>
      <c r="M1092" s="268"/>
      <c r="N1092" s="268" t="s">
        <v>43</v>
      </c>
      <c r="O1092" s="268"/>
      <c r="P1092" s="201">
        <f>VLOOKUP(H1092,キングボス!D:AF,29,FALSE)</f>
        <v>2</v>
      </c>
      <c r="Q1092" s="268" t="str">
        <f>VLOOKUP(H1092,キングボス!D:I,3,FALSE)</f>
        <v>ｼｬﾙ･ﾊﾟﾚｱｽ</v>
      </c>
    </row>
    <row r="1093" spans="1:19">
      <c r="A1093" s="276">
        <f t="shared" si="39"/>
        <v>1090</v>
      </c>
      <c r="B1093" s="276">
        <f>Sheet1!$B$2</f>
        <v>123</v>
      </c>
      <c r="C1093" s="276">
        <v>6</v>
      </c>
      <c r="D1093" s="268">
        <f t="shared" si="40"/>
        <v>6</v>
      </c>
      <c r="E1093" s="268">
        <v>100</v>
      </c>
      <c r="F1093" s="268">
        <v>100</v>
      </c>
      <c r="G1093" s="268" t="s">
        <v>344</v>
      </c>
      <c r="H1093" s="268">
        <v>1000</v>
      </c>
      <c r="I1093" s="268">
        <v>1</v>
      </c>
      <c r="J1093" s="268">
        <v>1000</v>
      </c>
      <c r="K1093" s="268" t="s">
        <v>343</v>
      </c>
      <c r="L1093" s="268"/>
      <c r="M1093" s="268"/>
      <c r="N1093" s="268"/>
      <c r="O1093" s="268"/>
      <c r="P1093" s="268"/>
      <c r="Q1093" s="268" t="s">
        <v>126</v>
      </c>
    </row>
    <row r="1094" spans="1:19">
      <c r="A1094" s="276">
        <f t="shared" si="39"/>
        <v>1091</v>
      </c>
      <c r="B1094" s="276">
        <f>Sheet1!$B$2</f>
        <v>123</v>
      </c>
      <c r="C1094" s="276">
        <v>6</v>
      </c>
      <c r="D1094" s="268">
        <f t="shared" si="40"/>
        <v>6</v>
      </c>
      <c r="E1094" s="268">
        <v>100</v>
      </c>
      <c r="F1094" s="268">
        <v>100</v>
      </c>
      <c r="G1094" s="268" t="s">
        <v>345</v>
      </c>
      <c r="H1094" s="268">
        <v>207</v>
      </c>
      <c r="I1094" s="268">
        <v>1</v>
      </c>
      <c r="J1094" s="268">
        <v>100</v>
      </c>
      <c r="K1094" s="268" t="s">
        <v>343</v>
      </c>
      <c r="L1094" s="268"/>
      <c r="M1094" s="268"/>
      <c r="N1094" s="268"/>
      <c r="O1094" s="268"/>
      <c r="P1094" s="268"/>
      <c r="Q1094" s="268" t="s">
        <v>377</v>
      </c>
    </row>
    <row r="1095" spans="1:19">
      <c r="A1095" s="276">
        <f t="shared" si="39"/>
        <v>1092</v>
      </c>
      <c r="B1095" s="276">
        <f>Sheet1!$B$2</f>
        <v>123</v>
      </c>
      <c r="C1095" s="276">
        <v>6</v>
      </c>
      <c r="D1095" s="268">
        <f t="shared" si="40"/>
        <v>6</v>
      </c>
      <c r="E1095" s="268">
        <v>100</v>
      </c>
      <c r="F1095" s="268">
        <v>100</v>
      </c>
      <c r="G1095" s="268" t="s">
        <v>125</v>
      </c>
      <c r="H1095" s="268">
        <v>1</v>
      </c>
      <c r="I1095" s="268">
        <v>1</v>
      </c>
      <c r="J1095" s="268">
        <v>100</v>
      </c>
      <c r="K1095" s="268" t="s">
        <v>343</v>
      </c>
      <c r="L1095" s="268"/>
      <c r="M1095" s="268"/>
      <c r="N1095" s="268"/>
      <c r="O1095" s="268"/>
      <c r="P1095" s="268"/>
      <c r="Q1095" s="268" t="s">
        <v>378</v>
      </c>
    </row>
    <row r="1096" spans="1:19">
      <c r="A1096" s="276">
        <f t="shared" si="39"/>
        <v>1093</v>
      </c>
      <c r="B1096" s="276">
        <f>Sheet1!$B$2</f>
        <v>123</v>
      </c>
      <c r="C1096" s="276">
        <v>6</v>
      </c>
      <c r="D1096" s="268">
        <f t="shared" si="40"/>
        <v>6</v>
      </c>
      <c r="E1096" s="268">
        <v>100</v>
      </c>
      <c r="F1096" s="268">
        <v>100</v>
      </c>
      <c r="G1096" s="268" t="s">
        <v>125</v>
      </c>
      <c r="H1096" s="268">
        <v>2</v>
      </c>
      <c r="I1096" s="268">
        <v>1</v>
      </c>
      <c r="J1096" s="268">
        <v>500</v>
      </c>
      <c r="K1096" s="268" t="s">
        <v>343</v>
      </c>
      <c r="L1096" s="268"/>
      <c r="M1096" s="268"/>
      <c r="N1096" s="268"/>
      <c r="O1096" s="268"/>
      <c r="P1096" s="268"/>
      <c r="Q1096" s="268" t="s">
        <v>379</v>
      </c>
    </row>
    <row r="1097" spans="1:19">
      <c r="A1097" s="276">
        <f t="shared" si="39"/>
        <v>1094</v>
      </c>
      <c r="B1097" s="276">
        <f>Sheet1!$B$2</f>
        <v>123</v>
      </c>
      <c r="C1097" s="276">
        <v>6</v>
      </c>
      <c r="D1097" s="268">
        <f t="shared" si="40"/>
        <v>6</v>
      </c>
      <c r="E1097" s="268">
        <v>100</v>
      </c>
      <c r="F1097" s="268">
        <v>100</v>
      </c>
      <c r="G1097" s="268" t="s">
        <v>125</v>
      </c>
      <c r="H1097" s="268">
        <v>3</v>
      </c>
      <c r="I1097" s="268">
        <v>1</v>
      </c>
      <c r="J1097" s="268">
        <v>400</v>
      </c>
      <c r="K1097" s="268" t="s">
        <v>250</v>
      </c>
      <c r="L1097" s="268"/>
      <c r="M1097" s="268"/>
      <c r="N1097" s="268"/>
      <c r="O1097" s="268"/>
      <c r="P1097" s="268"/>
      <c r="Q1097" s="268" t="s">
        <v>380</v>
      </c>
      <c r="S1097" s="192">
        <f>SUM(J1088:J1097)/100</f>
        <v>100</v>
      </c>
    </row>
    <row r="1098" spans="1:19">
      <c r="A1098" s="276">
        <f t="shared" si="39"/>
        <v>1095</v>
      </c>
      <c r="B1098" s="276">
        <f>Sheet1!$B$2</f>
        <v>123</v>
      </c>
      <c r="C1098" s="276">
        <v>7</v>
      </c>
      <c r="D1098" s="276">
        <f t="shared" si="40"/>
        <v>7</v>
      </c>
      <c r="E1098" s="276">
        <v>1</v>
      </c>
      <c r="F1098" s="276">
        <v>10</v>
      </c>
      <c r="G1098" s="276" t="s">
        <v>125</v>
      </c>
      <c r="H1098" s="276">
        <v>2001</v>
      </c>
      <c r="I1098" s="276">
        <v>1</v>
      </c>
      <c r="J1098" s="276">
        <v>1800</v>
      </c>
      <c r="K1098" s="276" t="s">
        <v>343</v>
      </c>
      <c r="L1098" s="276"/>
      <c r="M1098" s="276"/>
      <c r="N1098" s="276"/>
      <c r="O1098" s="276"/>
      <c r="P1098" s="276"/>
      <c r="Q1098" s="276" t="s">
        <v>53</v>
      </c>
    </row>
    <row r="1099" spans="1:19">
      <c r="A1099" s="201">
        <f t="shared" si="39"/>
        <v>1096</v>
      </c>
      <c r="B1099" s="201">
        <f>Sheet1!$B$2</f>
        <v>123</v>
      </c>
      <c r="C1099" s="201">
        <v>7</v>
      </c>
      <c r="D1099" s="268">
        <f t="shared" si="40"/>
        <v>7</v>
      </c>
      <c r="E1099" s="268">
        <v>1</v>
      </c>
      <c r="F1099" s="268">
        <v>10</v>
      </c>
      <c r="G1099" s="268" t="s">
        <v>125</v>
      </c>
      <c r="H1099" s="268">
        <v>2002</v>
      </c>
      <c r="I1099" s="268">
        <v>1</v>
      </c>
      <c r="J1099" s="268">
        <v>1100</v>
      </c>
      <c r="K1099" s="268" t="s">
        <v>343</v>
      </c>
      <c r="L1099" s="268"/>
      <c r="M1099" s="268"/>
      <c r="N1099" s="268"/>
      <c r="O1099" s="268"/>
      <c r="P1099" s="268"/>
      <c r="Q1099" s="268" t="s">
        <v>54</v>
      </c>
    </row>
    <row r="1100" spans="1:19">
      <c r="A1100" s="201">
        <f t="shared" si="39"/>
        <v>1097</v>
      </c>
      <c r="B1100" s="201">
        <f>Sheet1!$B$2</f>
        <v>123</v>
      </c>
      <c r="C1100" s="201">
        <v>7</v>
      </c>
      <c r="D1100" s="268">
        <f t="shared" si="40"/>
        <v>7</v>
      </c>
      <c r="E1100" s="268">
        <v>1</v>
      </c>
      <c r="F1100" s="268">
        <v>10</v>
      </c>
      <c r="G1100" s="268" t="s">
        <v>125</v>
      </c>
      <c r="H1100" s="268">
        <v>2003</v>
      </c>
      <c r="I1100" s="268">
        <v>1</v>
      </c>
      <c r="J1100" s="268">
        <v>0</v>
      </c>
      <c r="K1100" s="268" t="s">
        <v>343</v>
      </c>
      <c r="L1100" s="268"/>
      <c r="M1100" s="268"/>
      <c r="N1100" s="268"/>
      <c r="O1100" s="268"/>
      <c r="P1100" s="268"/>
      <c r="Q1100" s="268" t="s">
        <v>131</v>
      </c>
    </row>
    <row r="1101" spans="1:19">
      <c r="A1101" s="201">
        <f t="shared" si="39"/>
        <v>1098</v>
      </c>
      <c r="B1101" s="201">
        <f>Sheet1!$B$2</f>
        <v>123</v>
      </c>
      <c r="C1101" s="201">
        <v>7</v>
      </c>
      <c r="D1101" s="268">
        <f t="shared" si="40"/>
        <v>7</v>
      </c>
      <c r="E1101" s="268">
        <v>1</v>
      </c>
      <c r="F1101" s="268">
        <v>10</v>
      </c>
      <c r="G1101" s="268" t="s">
        <v>125</v>
      </c>
      <c r="H1101" s="268">
        <v>2004</v>
      </c>
      <c r="I1101" s="268">
        <v>1</v>
      </c>
      <c r="J1101" s="268">
        <v>0</v>
      </c>
      <c r="K1101" s="268" t="s">
        <v>250</v>
      </c>
      <c r="L1101" s="268"/>
      <c r="M1101" s="268"/>
      <c r="N1101" s="268"/>
      <c r="O1101" s="268"/>
      <c r="P1101" s="268"/>
      <c r="Q1101" s="268" t="s">
        <v>132</v>
      </c>
    </row>
    <row r="1102" spans="1:19">
      <c r="A1102" s="201">
        <f t="shared" si="39"/>
        <v>1099</v>
      </c>
      <c r="B1102" s="201">
        <f>Sheet1!$B$2</f>
        <v>123</v>
      </c>
      <c r="C1102" s="201">
        <v>7</v>
      </c>
      <c r="D1102" s="268">
        <f t="shared" si="40"/>
        <v>7</v>
      </c>
      <c r="E1102" s="268">
        <v>1</v>
      </c>
      <c r="F1102" s="268">
        <v>10</v>
      </c>
      <c r="G1102" s="277" t="s">
        <v>376</v>
      </c>
      <c r="H1102" s="277">
        <f>VLOOKUP(C1102,キングボス!A:E,4,FALSE)</f>
        <v>17597211</v>
      </c>
      <c r="I1102" s="268">
        <v>1</v>
      </c>
      <c r="J1102" s="277">
        <f>VLOOKUP(H1102,キングボス!D:AG,30,FALSE)</f>
        <v>100</v>
      </c>
      <c r="K1102" s="268" t="s">
        <v>343</v>
      </c>
      <c r="L1102" s="268"/>
      <c r="M1102" s="268"/>
      <c r="N1102" s="268" t="s">
        <v>43</v>
      </c>
      <c r="O1102" s="268"/>
      <c r="P1102" s="268">
        <f>VLOOKUP(H1102,キングボス!D:AF,29,FALSE)</f>
        <v>1</v>
      </c>
      <c r="Q1102" s="268" t="str">
        <f>VLOOKUP(H1102,キングボス!D:I,3,FALSE)</f>
        <v>ﾊｰﾄｸｲｰﾝ</v>
      </c>
    </row>
    <row r="1103" spans="1:19">
      <c r="A1103" s="201">
        <f t="shared" si="39"/>
        <v>1100</v>
      </c>
      <c r="B1103" s="201">
        <f>Sheet1!$B$2</f>
        <v>123</v>
      </c>
      <c r="C1103" s="201">
        <v>7</v>
      </c>
      <c r="D1103" s="268">
        <f t="shared" si="40"/>
        <v>7</v>
      </c>
      <c r="E1103" s="268">
        <v>1</v>
      </c>
      <c r="F1103" s="268">
        <v>10</v>
      </c>
      <c r="G1103" s="268" t="s">
        <v>344</v>
      </c>
      <c r="H1103" s="268">
        <v>500</v>
      </c>
      <c r="I1103" s="268">
        <v>1</v>
      </c>
      <c r="J1103" s="268">
        <v>7000</v>
      </c>
      <c r="K1103" s="268" t="s">
        <v>343</v>
      </c>
      <c r="L1103" s="268"/>
      <c r="M1103" s="268"/>
      <c r="N1103" s="268"/>
      <c r="O1103" s="268"/>
      <c r="P1103" s="268"/>
      <c r="Q1103" s="268" t="s">
        <v>126</v>
      </c>
    </row>
    <row r="1104" spans="1:19">
      <c r="A1104" s="201">
        <f t="shared" ref="A1104:A1167" si="41">ROW()-3</f>
        <v>1101</v>
      </c>
      <c r="B1104" s="201">
        <f>Sheet1!$B$2</f>
        <v>123</v>
      </c>
      <c r="C1104" s="201">
        <v>7</v>
      </c>
      <c r="D1104" s="268">
        <f t="shared" si="40"/>
        <v>7</v>
      </c>
      <c r="E1104" s="268">
        <v>1</v>
      </c>
      <c r="F1104" s="268">
        <v>10</v>
      </c>
      <c r="G1104" s="268" t="s">
        <v>345</v>
      </c>
      <c r="H1104" s="268">
        <v>207</v>
      </c>
      <c r="I1104" s="268">
        <v>1</v>
      </c>
      <c r="J1104" s="268">
        <v>0</v>
      </c>
      <c r="K1104" s="268" t="s">
        <v>343</v>
      </c>
      <c r="L1104" s="268"/>
      <c r="M1104" s="268"/>
      <c r="N1104" s="268"/>
      <c r="O1104" s="268"/>
      <c r="P1104" s="268"/>
      <c r="Q1104" s="268" t="s">
        <v>377</v>
      </c>
    </row>
    <row r="1105" spans="1:19">
      <c r="A1105" s="201">
        <f t="shared" si="41"/>
        <v>1102</v>
      </c>
      <c r="B1105" s="201">
        <f>Sheet1!$B$2</f>
        <v>123</v>
      </c>
      <c r="C1105" s="201">
        <v>7</v>
      </c>
      <c r="D1105" s="268">
        <f t="shared" si="40"/>
        <v>7</v>
      </c>
      <c r="E1105" s="268">
        <v>1</v>
      </c>
      <c r="F1105" s="268">
        <v>10</v>
      </c>
      <c r="G1105" s="268" t="s">
        <v>125</v>
      </c>
      <c r="H1105" s="268">
        <v>1</v>
      </c>
      <c r="I1105" s="268">
        <v>1</v>
      </c>
      <c r="J1105" s="268">
        <v>0</v>
      </c>
      <c r="K1105" s="268" t="s">
        <v>343</v>
      </c>
      <c r="L1105" s="268"/>
      <c r="M1105" s="268"/>
      <c r="N1105" s="268"/>
      <c r="O1105" s="268"/>
      <c r="P1105" s="268"/>
      <c r="Q1105" s="268" t="s">
        <v>378</v>
      </c>
    </row>
    <row r="1106" spans="1:19">
      <c r="A1106" s="201">
        <f t="shared" si="41"/>
        <v>1103</v>
      </c>
      <c r="B1106" s="201">
        <f>Sheet1!$B$2</f>
        <v>123</v>
      </c>
      <c r="C1106" s="201">
        <v>7</v>
      </c>
      <c r="D1106" s="268">
        <f t="shared" si="40"/>
        <v>7</v>
      </c>
      <c r="E1106" s="268">
        <v>1</v>
      </c>
      <c r="F1106" s="268">
        <v>10</v>
      </c>
      <c r="G1106" s="268" t="s">
        <v>125</v>
      </c>
      <c r="H1106" s="268">
        <v>2</v>
      </c>
      <c r="I1106" s="268">
        <v>1</v>
      </c>
      <c r="J1106" s="268">
        <v>0</v>
      </c>
      <c r="K1106" s="268" t="s">
        <v>343</v>
      </c>
      <c r="L1106" s="268"/>
      <c r="M1106" s="268"/>
      <c r="N1106" s="268"/>
      <c r="O1106" s="268"/>
      <c r="P1106" s="268"/>
      <c r="Q1106" s="268" t="s">
        <v>379</v>
      </c>
    </row>
    <row r="1107" spans="1:19">
      <c r="A1107" s="201">
        <f t="shared" si="41"/>
        <v>1104</v>
      </c>
      <c r="B1107" s="201">
        <f>Sheet1!$B$2</f>
        <v>123</v>
      </c>
      <c r="C1107" s="201">
        <v>7</v>
      </c>
      <c r="D1107" s="268">
        <f t="shared" si="40"/>
        <v>7</v>
      </c>
      <c r="E1107" s="268">
        <v>1</v>
      </c>
      <c r="F1107" s="268">
        <v>10</v>
      </c>
      <c r="G1107" s="268" t="s">
        <v>125</v>
      </c>
      <c r="H1107" s="268">
        <v>3</v>
      </c>
      <c r="I1107" s="268">
        <v>1</v>
      </c>
      <c r="J1107" s="268">
        <v>0</v>
      </c>
      <c r="K1107" s="268" t="s">
        <v>343</v>
      </c>
      <c r="L1107" s="268"/>
      <c r="M1107" s="268"/>
      <c r="N1107" s="268"/>
      <c r="O1107" s="268"/>
      <c r="P1107" s="268"/>
      <c r="Q1107" s="268" t="s">
        <v>380</v>
      </c>
      <c r="S1107" s="192">
        <f>SUM(J1098:J1107)/100</f>
        <v>100</v>
      </c>
    </row>
    <row r="1108" spans="1:19">
      <c r="A1108" s="201">
        <f t="shared" si="41"/>
        <v>1105</v>
      </c>
      <c r="B1108" s="201">
        <f>Sheet1!$B$2</f>
        <v>123</v>
      </c>
      <c r="C1108" s="201">
        <v>7</v>
      </c>
      <c r="D1108" s="201">
        <f t="shared" si="40"/>
        <v>7</v>
      </c>
      <c r="E1108" s="201">
        <v>11</v>
      </c>
      <c r="F1108" s="201">
        <v>20</v>
      </c>
      <c r="G1108" s="201" t="s">
        <v>125</v>
      </c>
      <c r="H1108" s="201">
        <v>2001</v>
      </c>
      <c r="I1108" s="201">
        <v>1</v>
      </c>
      <c r="J1108" s="201">
        <v>1300</v>
      </c>
      <c r="K1108" s="201" t="s">
        <v>343</v>
      </c>
      <c r="L1108" s="201"/>
      <c r="M1108" s="201"/>
      <c r="N1108" s="201"/>
      <c r="O1108" s="201"/>
      <c r="P1108" s="201"/>
      <c r="Q1108" s="201" t="s">
        <v>53</v>
      </c>
    </row>
    <row r="1109" spans="1:19">
      <c r="A1109" s="201">
        <f t="shared" si="41"/>
        <v>1106</v>
      </c>
      <c r="B1109" s="201">
        <f>Sheet1!$B$2</f>
        <v>123</v>
      </c>
      <c r="C1109" s="201">
        <v>7</v>
      </c>
      <c r="D1109" s="201">
        <f t="shared" si="40"/>
        <v>7</v>
      </c>
      <c r="E1109" s="201">
        <v>11</v>
      </c>
      <c r="F1109" s="201">
        <v>20</v>
      </c>
      <c r="G1109" s="201" t="s">
        <v>125</v>
      </c>
      <c r="H1109" s="201">
        <v>2002</v>
      </c>
      <c r="I1109" s="201">
        <v>1</v>
      </c>
      <c r="J1109" s="201">
        <v>1600</v>
      </c>
      <c r="K1109" s="201" t="s">
        <v>343</v>
      </c>
      <c r="L1109" s="201"/>
      <c r="M1109" s="201"/>
      <c r="N1109" s="201"/>
      <c r="O1109" s="201"/>
      <c r="P1109" s="201"/>
      <c r="Q1109" s="201" t="s">
        <v>54</v>
      </c>
    </row>
    <row r="1110" spans="1:19">
      <c r="A1110" s="201">
        <f t="shared" si="41"/>
        <v>1107</v>
      </c>
      <c r="B1110" s="201">
        <f>Sheet1!$B$2</f>
        <v>123</v>
      </c>
      <c r="C1110" s="201">
        <v>7</v>
      </c>
      <c r="D1110" s="201">
        <f t="shared" si="40"/>
        <v>7</v>
      </c>
      <c r="E1110" s="201">
        <v>11</v>
      </c>
      <c r="F1110" s="201">
        <v>20</v>
      </c>
      <c r="G1110" s="201" t="s">
        <v>125</v>
      </c>
      <c r="H1110" s="201">
        <v>2003</v>
      </c>
      <c r="I1110" s="201">
        <v>1</v>
      </c>
      <c r="J1110" s="201">
        <v>0</v>
      </c>
      <c r="K1110" s="201" t="s">
        <v>343</v>
      </c>
      <c r="L1110" s="201"/>
      <c r="M1110" s="201"/>
      <c r="N1110" s="201"/>
      <c r="O1110" s="201"/>
      <c r="P1110" s="201"/>
      <c r="Q1110" s="201" t="s">
        <v>131</v>
      </c>
    </row>
    <row r="1111" spans="1:19">
      <c r="A1111" s="201">
        <f t="shared" si="41"/>
        <v>1108</v>
      </c>
      <c r="B1111" s="201">
        <f>Sheet1!$B$2</f>
        <v>123</v>
      </c>
      <c r="C1111" s="201">
        <v>7</v>
      </c>
      <c r="D1111" s="201">
        <f t="shared" si="40"/>
        <v>7</v>
      </c>
      <c r="E1111" s="201">
        <v>11</v>
      </c>
      <c r="F1111" s="201">
        <v>20</v>
      </c>
      <c r="G1111" s="201" t="s">
        <v>125</v>
      </c>
      <c r="H1111" s="201">
        <v>2004</v>
      </c>
      <c r="I1111" s="201">
        <v>1</v>
      </c>
      <c r="J1111" s="201">
        <v>0</v>
      </c>
      <c r="K1111" s="201" t="s">
        <v>343</v>
      </c>
      <c r="L1111" s="201"/>
      <c r="M1111" s="201"/>
      <c r="N1111" s="201"/>
      <c r="O1111" s="201"/>
      <c r="P1111" s="201"/>
      <c r="Q1111" s="201" t="s">
        <v>132</v>
      </c>
    </row>
    <row r="1112" spans="1:19">
      <c r="A1112" s="201">
        <f t="shared" si="41"/>
        <v>1109</v>
      </c>
      <c r="B1112" s="201">
        <f>Sheet1!$B$2</f>
        <v>123</v>
      </c>
      <c r="C1112" s="201">
        <v>7</v>
      </c>
      <c r="D1112" s="201">
        <f t="shared" si="40"/>
        <v>7</v>
      </c>
      <c r="E1112" s="201">
        <v>11</v>
      </c>
      <c r="F1112" s="201">
        <v>20</v>
      </c>
      <c r="G1112" s="277" t="s">
        <v>391</v>
      </c>
      <c r="H1112" s="277">
        <f>VLOOKUP(C1112,キングボス!A:E,4,FALSE)</f>
        <v>17597211</v>
      </c>
      <c r="I1112" s="201">
        <v>1</v>
      </c>
      <c r="J1112" s="277">
        <f>VLOOKUP(H1112,キングボス!D:AG,30,FALSE)</f>
        <v>100</v>
      </c>
      <c r="K1112" s="201" t="s">
        <v>343</v>
      </c>
      <c r="L1112" s="201"/>
      <c r="M1112" s="201"/>
      <c r="N1112" s="201" t="s">
        <v>43</v>
      </c>
      <c r="O1112" s="201"/>
      <c r="P1112" s="268">
        <f>VLOOKUP(H1112,キングボス!D:AF,29,FALSE)</f>
        <v>1</v>
      </c>
      <c r="Q1112" s="201" t="str">
        <f>VLOOKUP(H1112,キングボス!D:I,3,FALSE)</f>
        <v>ﾊｰﾄｸｲｰﾝ</v>
      </c>
    </row>
    <row r="1113" spans="1:19">
      <c r="A1113" s="201">
        <f t="shared" si="41"/>
        <v>1110</v>
      </c>
      <c r="B1113" s="201">
        <f>Sheet1!$B$2</f>
        <v>123</v>
      </c>
      <c r="C1113" s="201">
        <v>7</v>
      </c>
      <c r="D1113" s="201">
        <f t="shared" si="40"/>
        <v>7</v>
      </c>
      <c r="E1113" s="201">
        <v>11</v>
      </c>
      <c r="F1113" s="201">
        <v>20</v>
      </c>
      <c r="G1113" s="201" t="s">
        <v>252</v>
      </c>
      <c r="H1113" s="201">
        <v>500</v>
      </c>
      <c r="I1113" s="201">
        <v>1</v>
      </c>
      <c r="J1113" s="201">
        <v>7000</v>
      </c>
      <c r="K1113" s="201" t="s">
        <v>343</v>
      </c>
      <c r="L1113" s="201"/>
      <c r="M1113" s="201"/>
      <c r="N1113" s="201"/>
      <c r="O1113" s="201"/>
      <c r="P1113" s="201"/>
      <c r="Q1113" s="201" t="s">
        <v>126</v>
      </c>
    </row>
    <row r="1114" spans="1:19">
      <c r="A1114" s="201">
        <f t="shared" si="41"/>
        <v>1111</v>
      </c>
      <c r="B1114" s="201">
        <f>Sheet1!$B$2</f>
        <v>123</v>
      </c>
      <c r="C1114" s="201">
        <v>7</v>
      </c>
      <c r="D1114" s="201">
        <f t="shared" si="40"/>
        <v>7</v>
      </c>
      <c r="E1114" s="201">
        <v>11</v>
      </c>
      <c r="F1114" s="201">
        <v>20</v>
      </c>
      <c r="G1114" s="201" t="s">
        <v>381</v>
      </c>
      <c r="H1114" s="201">
        <v>207</v>
      </c>
      <c r="I1114" s="201">
        <v>1</v>
      </c>
      <c r="J1114" s="201">
        <v>0</v>
      </c>
      <c r="K1114" s="201" t="s">
        <v>343</v>
      </c>
      <c r="L1114" s="201"/>
      <c r="M1114" s="201"/>
      <c r="N1114" s="201"/>
      <c r="O1114" s="201"/>
      <c r="P1114" s="201"/>
      <c r="Q1114" s="201" t="s">
        <v>377</v>
      </c>
    </row>
    <row r="1115" spans="1:19">
      <c r="A1115" s="201">
        <f t="shared" si="41"/>
        <v>1112</v>
      </c>
      <c r="B1115" s="201">
        <f>Sheet1!$B$2</f>
        <v>123</v>
      </c>
      <c r="C1115" s="201">
        <v>7</v>
      </c>
      <c r="D1115" s="201">
        <f t="shared" ref="D1115:D1178" si="42">C1115</f>
        <v>7</v>
      </c>
      <c r="E1115" s="201">
        <v>11</v>
      </c>
      <c r="F1115" s="201">
        <v>20</v>
      </c>
      <c r="G1115" s="201" t="s">
        <v>125</v>
      </c>
      <c r="H1115" s="201">
        <v>1</v>
      </c>
      <c r="I1115" s="201">
        <v>1</v>
      </c>
      <c r="J1115" s="201">
        <v>0</v>
      </c>
      <c r="K1115" s="201" t="s">
        <v>347</v>
      </c>
      <c r="L1115" s="201"/>
      <c r="M1115" s="201"/>
      <c r="N1115" s="201"/>
      <c r="O1115" s="201"/>
      <c r="P1115" s="201"/>
      <c r="Q1115" s="201" t="s">
        <v>378</v>
      </c>
    </row>
    <row r="1116" spans="1:19">
      <c r="A1116" s="201">
        <f t="shared" si="41"/>
        <v>1113</v>
      </c>
      <c r="B1116" s="201">
        <f>Sheet1!$B$2</f>
        <v>123</v>
      </c>
      <c r="C1116" s="201">
        <v>7</v>
      </c>
      <c r="D1116" s="201">
        <f t="shared" si="42"/>
        <v>7</v>
      </c>
      <c r="E1116" s="201">
        <v>11</v>
      </c>
      <c r="F1116" s="201">
        <v>20</v>
      </c>
      <c r="G1116" s="201" t="s">
        <v>125</v>
      </c>
      <c r="H1116" s="201">
        <v>2</v>
      </c>
      <c r="I1116" s="201">
        <v>1</v>
      </c>
      <c r="J1116" s="201">
        <v>0</v>
      </c>
      <c r="K1116" s="201" t="s">
        <v>343</v>
      </c>
      <c r="L1116" s="201"/>
      <c r="M1116" s="201"/>
      <c r="N1116" s="201"/>
      <c r="O1116" s="201"/>
      <c r="P1116" s="201"/>
      <c r="Q1116" s="201" t="s">
        <v>379</v>
      </c>
    </row>
    <row r="1117" spans="1:19">
      <c r="A1117" s="201">
        <f t="shared" si="41"/>
        <v>1114</v>
      </c>
      <c r="B1117" s="201">
        <f>Sheet1!$B$2</f>
        <v>123</v>
      </c>
      <c r="C1117" s="201">
        <v>7</v>
      </c>
      <c r="D1117" s="201">
        <f t="shared" si="42"/>
        <v>7</v>
      </c>
      <c r="E1117" s="201">
        <v>11</v>
      </c>
      <c r="F1117" s="201">
        <v>20</v>
      </c>
      <c r="G1117" s="201" t="s">
        <v>125</v>
      </c>
      <c r="H1117" s="201">
        <v>3</v>
      </c>
      <c r="I1117" s="201">
        <v>1</v>
      </c>
      <c r="J1117" s="201">
        <v>0</v>
      </c>
      <c r="K1117" s="201" t="s">
        <v>343</v>
      </c>
      <c r="L1117" s="201"/>
      <c r="M1117" s="201"/>
      <c r="N1117" s="201"/>
      <c r="O1117" s="201"/>
      <c r="P1117" s="201"/>
      <c r="Q1117" s="201" t="s">
        <v>380</v>
      </c>
      <c r="S1117" s="192">
        <f>SUM(J1108:J1117)/100</f>
        <v>100</v>
      </c>
    </row>
    <row r="1118" spans="1:19">
      <c r="A1118" s="201">
        <f t="shared" si="41"/>
        <v>1115</v>
      </c>
      <c r="B1118" s="201">
        <f>Sheet1!$B$2</f>
        <v>123</v>
      </c>
      <c r="C1118" s="201">
        <v>7</v>
      </c>
      <c r="D1118" s="268">
        <f t="shared" si="42"/>
        <v>7</v>
      </c>
      <c r="E1118" s="268">
        <v>21</v>
      </c>
      <c r="F1118" s="268">
        <v>30</v>
      </c>
      <c r="G1118" s="268" t="s">
        <v>125</v>
      </c>
      <c r="H1118" s="268">
        <v>2001</v>
      </c>
      <c r="I1118" s="268">
        <v>1</v>
      </c>
      <c r="J1118" s="268">
        <v>500</v>
      </c>
      <c r="K1118" s="268" t="s">
        <v>343</v>
      </c>
      <c r="L1118" s="268"/>
      <c r="M1118" s="268"/>
      <c r="N1118" s="268"/>
      <c r="O1118" s="268"/>
      <c r="P1118" s="268"/>
      <c r="Q1118" s="268" t="s">
        <v>53</v>
      </c>
    </row>
    <row r="1119" spans="1:19">
      <c r="A1119" s="201">
        <f t="shared" si="41"/>
        <v>1116</v>
      </c>
      <c r="B1119" s="201">
        <f>Sheet1!$B$2</f>
        <v>123</v>
      </c>
      <c r="C1119" s="201">
        <v>7</v>
      </c>
      <c r="D1119" s="268">
        <f t="shared" si="42"/>
        <v>7</v>
      </c>
      <c r="E1119" s="268">
        <v>21</v>
      </c>
      <c r="F1119" s="268">
        <v>30</v>
      </c>
      <c r="G1119" s="268" t="s">
        <v>125</v>
      </c>
      <c r="H1119" s="268">
        <v>2002</v>
      </c>
      <c r="I1119" s="268">
        <v>1</v>
      </c>
      <c r="J1119" s="268">
        <v>1700</v>
      </c>
      <c r="K1119" s="268" t="s">
        <v>534</v>
      </c>
      <c r="L1119" s="268"/>
      <c r="M1119" s="268"/>
      <c r="N1119" s="268"/>
      <c r="O1119" s="268"/>
      <c r="P1119" s="268"/>
      <c r="Q1119" s="268" t="s">
        <v>54</v>
      </c>
    </row>
    <row r="1120" spans="1:19">
      <c r="A1120" s="201">
        <f t="shared" si="41"/>
        <v>1117</v>
      </c>
      <c r="B1120" s="201">
        <f>Sheet1!$B$2</f>
        <v>123</v>
      </c>
      <c r="C1120" s="201">
        <v>7</v>
      </c>
      <c r="D1120" s="268">
        <f t="shared" si="42"/>
        <v>7</v>
      </c>
      <c r="E1120" s="268">
        <v>21</v>
      </c>
      <c r="F1120" s="268">
        <v>30</v>
      </c>
      <c r="G1120" s="268" t="s">
        <v>125</v>
      </c>
      <c r="H1120" s="268">
        <v>2003</v>
      </c>
      <c r="I1120" s="268">
        <v>1</v>
      </c>
      <c r="J1120" s="268">
        <v>900</v>
      </c>
      <c r="K1120" s="268" t="s">
        <v>343</v>
      </c>
      <c r="L1120" s="268"/>
      <c r="M1120" s="268"/>
      <c r="N1120" s="268"/>
      <c r="O1120" s="268"/>
      <c r="P1120" s="268"/>
      <c r="Q1120" s="268" t="s">
        <v>131</v>
      </c>
    </row>
    <row r="1121" spans="1:19">
      <c r="A1121" s="201">
        <f t="shared" si="41"/>
        <v>1118</v>
      </c>
      <c r="B1121" s="201">
        <f>Sheet1!$B$2</f>
        <v>123</v>
      </c>
      <c r="C1121" s="201">
        <v>7</v>
      </c>
      <c r="D1121" s="268">
        <f t="shared" si="42"/>
        <v>7</v>
      </c>
      <c r="E1121" s="268">
        <v>21</v>
      </c>
      <c r="F1121" s="268">
        <v>30</v>
      </c>
      <c r="G1121" s="268" t="s">
        <v>125</v>
      </c>
      <c r="H1121" s="268">
        <v>2004</v>
      </c>
      <c r="I1121" s="268">
        <v>1</v>
      </c>
      <c r="J1121" s="268">
        <v>0</v>
      </c>
      <c r="K1121" s="268" t="s">
        <v>343</v>
      </c>
      <c r="L1121" s="268"/>
      <c r="M1121" s="268"/>
      <c r="N1121" s="268"/>
      <c r="O1121" s="268"/>
      <c r="P1121" s="268"/>
      <c r="Q1121" s="268" t="s">
        <v>132</v>
      </c>
    </row>
    <row r="1122" spans="1:19">
      <c r="A1122" s="201">
        <f t="shared" si="41"/>
        <v>1119</v>
      </c>
      <c r="B1122" s="201">
        <f>Sheet1!$B$2</f>
        <v>123</v>
      </c>
      <c r="C1122" s="201">
        <v>7</v>
      </c>
      <c r="D1122" s="268">
        <f t="shared" si="42"/>
        <v>7</v>
      </c>
      <c r="E1122" s="268">
        <v>21</v>
      </c>
      <c r="F1122" s="268">
        <v>30</v>
      </c>
      <c r="G1122" s="277" t="s">
        <v>391</v>
      </c>
      <c r="H1122" s="277">
        <f>VLOOKUP(C1122,キングボス!A:E,4,FALSE)</f>
        <v>17597211</v>
      </c>
      <c r="I1122" s="268">
        <v>1</v>
      </c>
      <c r="J1122" s="277">
        <f>VLOOKUP(H1122,キングボス!D:AG,30,FALSE)</f>
        <v>100</v>
      </c>
      <c r="K1122" s="268" t="s">
        <v>343</v>
      </c>
      <c r="L1122" s="268"/>
      <c r="M1122" s="268"/>
      <c r="N1122" s="268" t="s">
        <v>43</v>
      </c>
      <c r="O1122" s="268"/>
      <c r="P1122" s="268">
        <f>VLOOKUP(H1122,キングボス!D:AF,29,FALSE)</f>
        <v>1</v>
      </c>
      <c r="Q1122" s="268" t="str">
        <f>VLOOKUP(H1122,キングボス!D:I,3,FALSE)</f>
        <v>ﾊｰﾄｸｲｰﾝ</v>
      </c>
    </row>
    <row r="1123" spans="1:19">
      <c r="A1123" s="201">
        <f t="shared" si="41"/>
        <v>1120</v>
      </c>
      <c r="B1123" s="201">
        <f>Sheet1!$B$2</f>
        <v>123</v>
      </c>
      <c r="C1123" s="201">
        <v>7</v>
      </c>
      <c r="D1123" s="268">
        <f t="shared" si="42"/>
        <v>7</v>
      </c>
      <c r="E1123" s="268">
        <v>21</v>
      </c>
      <c r="F1123" s="268">
        <v>30</v>
      </c>
      <c r="G1123" s="268" t="s">
        <v>344</v>
      </c>
      <c r="H1123" s="268">
        <v>500</v>
      </c>
      <c r="I1123" s="268">
        <v>1</v>
      </c>
      <c r="J1123" s="268">
        <v>6500</v>
      </c>
      <c r="K1123" s="268" t="s">
        <v>343</v>
      </c>
      <c r="L1123" s="268"/>
      <c r="M1123" s="268"/>
      <c r="N1123" s="268"/>
      <c r="O1123" s="268"/>
      <c r="P1123" s="268"/>
      <c r="Q1123" s="268" t="s">
        <v>126</v>
      </c>
    </row>
    <row r="1124" spans="1:19">
      <c r="A1124" s="201">
        <f t="shared" si="41"/>
        <v>1121</v>
      </c>
      <c r="B1124" s="201">
        <f>Sheet1!$B$2</f>
        <v>123</v>
      </c>
      <c r="C1124" s="201">
        <v>7</v>
      </c>
      <c r="D1124" s="268">
        <f t="shared" si="42"/>
        <v>7</v>
      </c>
      <c r="E1124" s="268">
        <v>21</v>
      </c>
      <c r="F1124" s="268">
        <v>30</v>
      </c>
      <c r="G1124" s="268" t="s">
        <v>345</v>
      </c>
      <c r="H1124" s="268">
        <v>207</v>
      </c>
      <c r="I1124" s="268">
        <v>1</v>
      </c>
      <c r="J1124" s="268">
        <v>0</v>
      </c>
      <c r="K1124" s="268" t="s">
        <v>343</v>
      </c>
      <c r="L1124" s="268"/>
      <c r="M1124" s="268"/>
      <c r="N1124" s="268"/>
      <c r="O1124" s="268"/>
      <c r="P1124" s="268"/>
      <c r="Q1124" s="268" t="s">
        <v>377</v>
      </c>
    </row>
    <row r="1125" spans="1:19">
      <c r="A1125" s="201">
        <f t="shared" si="41"/>
        <v>1122</v>
      </c>
      <c r="B1125" s="201">
        <f>Sheet1!$B$2</f>
        <v>123</v>
      </c>
      <c r="C1125" s="201">
        <v>7</v>
      </c>
      <c r="D1125" s="268">
        <f t="shared" si="42"/>
        <v>7</v>
      </c>
      <c r="E1125" s="268">
        <v>21</v>
      </c>
      <c r="F1125" s="268">
        <v>30</v>
      </c>
      <c r="G1125" s="268" t="s">
        <v>125</v>
      </c>
      <c r="H1125" s="268">
        <v>1</v>
      </c>
      <c r="I1125" s="268">
        <v>1</v>
      </c>
      <c r="J1125" s="268">
        <v>300</v>
      </c>
      <c r="K1125" s="268" t="s">
        <v>343</v>
      </c>
      <c r="L1125" s="268"/>
      <c r="M1125" s="268"/>
      <c r="N1125" s="268"/>
      <c r="O1125" s="268"/>
      <c r="P1125" s="268"/>
      <c r="Q1125" s="268" t="s">
        <v>378</v>
      </c>
    </row>
    <row r="1126" spans="1:19">
      <c r="A1126" s="201">
        <f t="shared" si="41"/>
        <v>1123</v>
      </c>
      <c r="B1126" s="201">
        <f>Sheet1!$B$2</f>
        <v>123</v>
      </c>
      <c r="C1126" s="201">
        <v>7</v>
      </c>
      <c r="D1126" s="268">
        <f t="shared" si="42"/>
        <v>7</v>
      </c>
      <c r="E1126" s="268">
        <v>21</v>
      </c>
      <c r="F1126" s="268">
        <v>30</v>
      </c>
      <c r="G1126" s="268" t="s">
        <v>125</v>
      </c>
      <c r="H1126" s="268">
        <v>2</v>
      </c>
      <c r="I1126" s="268">
        <v>1</v>
      </c>
      <c r="J1126" s="268">
        <v>0</v>
      </c>
      <c r="K1126" s="268" t="s">
        <v>343</v>
      </c>
      <c r="L1126" s="268"/>
      <c r="M1126" s="268"/>
      <c r="N1126" s="268"/>
      <c r="O1126" s="268"/>
      <c r="P1126" s="268"/>
      <c r="Q1126" s="268" t="s">
        <v>379</v>
      </c>
    </row>
    <row r="1127" spans="1:19">
      <c r="A1127" s="201">
        <f t="shared" si="41"/>
        <v>1124</v>
      </c>
      <c r="B1127" s="201">
        <f>Sheet1!$B$2</f>
        <v>123</v>
      </c>
      <c r="C1127" s="201">
        <v>7</v>
      </c>
      <c r="D1127" s="268">
        <f t="shared" si="42"/>
        <v>7</v>
      </c>
      <c r="E1127" s="268">
        <v>21</v>
      </c>
      <c r="F1127" s="268">
        <v>30</v>
      </c>
      <c r="G1127" s="268" t="s">
        <v>125</v>
      </c>
      <c r="H1127" s="268">
        <v>3</v>
      </c>
      <c r="I1127" s="268">
        <v>1</v>
      </c>
      <c r="J1127" s="268">
        <v>0</v>
      </c>
      <c r="K1127" s="268" t="s">
        <v>343</v>
      </c>
      <c r="L1127" s="268"/>
      <c r="M1127" s="268"/>
      <c r="N1127" s="268"/>
      <c r="O1127" s="268"/>
      <c r="P1127" s="268"/>
      <c r="Q1127" s="268" t="s">
        <v>380</v>
      </c>
      <c r="S1127" s="192">
        <f>SUM(J1118:J1127)/100</f>
        <v>100</v>
      </c>
    </row>
    <row r="1128" spans="1:19">
      <c r="A1128" s="201">
        <f t="shared" si="41"/>
        <v>1125</v>
      </c>
      <c r="B1128" s="201">
        <f>Sheet1!$B$2</f>
        <v>123</v>
      </c>
      <c r="C1128" s="201">
        <v>7</v>
      </c>
      <c r="D1128" s="201">
        <f t="shared" si="42"/>
        <v>7</v>
      </c>
      <c r="E1128" s="201">
        <v>31</v>
      </c>
      <c r="F1128" s="201">
        <v>40</v>
      </c>
      <c r="G1128" s="201" t="s">
        <v>125</v>
      </c>
      <c r="H1128" s="201">
        <v>2001</v>
      </c>
      <c r="I1128" s="201">
        <v>1</v>
      </c>
      <c r="J1128" s="201">
        <v>500</v>
      </c>
      <c r="K1128" s="201" t="s">
        <v>343</v>
      </c>
      <c r="L1128" s="201"/>
      <c r="M1128" s="201"/>
      <c r="N1128" s="201"/>
      <c r="O1128" s="201"/>
      <c r="P1128" s="201"/>
      <c r="Q1128" s="201" t="s">
        <v>53</v>
      </c>
    </row>
    <row r="1129" spans="1:19">
      <c r="A1129" s="201">
        <f t="shared" si="41"/>
        <v>1126</v>
      </c>
      <c r="B1129" s="201">
        <f>Sheet1!$B$2</f>
        <v>123</v>
      </c>
      <c r="C1129" s="201">
        <v>7</v>
      </c>
      <c r="D1129" s="201">
        <f t="shared" si="42"/>
        <v>7</v>
      </c>
      <c r="E1129" s="201">
        <v>31</v>
      </c>
      <c r="F1129" s="201">
        <v>40</v>
      </c>
      <c r="G1129" s="201" t="s">
        <v>125</v>
      </c>
      <c r="H1129" s="201">
        <v>2002</v>
      </c>
      <c r="I1129" s="201">
        <v>1</v>
      </c>
      <c r="J1129" s="201">
        <v>1300</v>
      </c>
      <c r="K1129" s="201" t="s">
        <v>343</v>
      </c>
      <c r="L1129" s="201"/>
      <c r="M1129" s="201"/>
      <c r="N1129" s="201"/>
      <c r="O1129" s="201"/>
      <c r="P1129" s="201"/>
      <c r="Q1129" s="201" t="s">
        <v>54</v>
      </c>
    </row>
    <row r="1130" spans="1:19">
      <c r="A1130" s="201">
        <f t="shared" si="41"/>
        <v>1127</v>
      </c>
      <c r="B1130" s="201">
        <f>Sheet1!$B$2</f>
        <v>123</v>
      </c>
      <c r="C1130" s="201">
        <v>7</v>
      </c>
      <c r="D1130" s="201">
        <f t="shared" si="42"/>
        <v>7</v>
      </c>
      <c r="E1130" s="201">
        <v>31</v>
      </c>
      <c r="F1130" s="201">
        <v>40</v>
      </c>
      <c r="G1130" s="201" t="s">
        <v>125</v>
      </c>
      <c r="H1130" s="201">
        <v>2003</v>
      </c>
      <c r="I1130" s="201">
        <v>1</v>
      </c>
      <c r="J1130" s="201">
        <v>1300</v>
      </c>
      <c r="K1130" s="201" t="s">
        <v>343</v>
      </c>
      <c r="L1130" s="201"/>
      <c r="M1130" s="201"/>
      <c r="N1130" s="201"/>
      <c r="O1130" s="201"/>
      <c r="P1130" s="201"/>
      <c r="Q1130" s="201" t="s">
        <v>131</v>
      </c>
    </row>
    <row r="1131" spans="1:19">
      <c r="A1131" s="201">
        <f t="shared" si="41"/>
        <v>1128</v>
      </c>
      <c r="B1131" s="201">
        <f>Sheet1!$B$2</f>
        <v>123</v>
      </c>
      <c r="C1131" s="201">
        <v>7</v>
      </c>
      <c r="D1131" s="201">
        <f t="shared" si="42"/>
        <v>7</v>
      </c>
      <c r="E1131" s="201">
        <v>31</v>
      </c>
      <c r="F1131" s="201">
        <v>40</v>
      </c>
      <c r="G1131" s="201" t="s">
        <v>125</v>
      </c>
      <c r="H1131" s="201">
        <v>2004</v>
      </c>
      <c r="I1131" s="201">
        <v>1</v>
      </c>
      <c r="J1131" s="201">
        <v>0</v>
      </c>
      <c r="K1131" s="201" t="s">
        <v>250</v>
      </c>
      <c r="L1131" s="201"/>
      <c r="M1131" s="201"/>
      <c r="N1131" s="201"/>
      <c r="O1131" s="201"/>
      <c r="P1131" s="201"/>
      <c r="Q1131" s="201" t="s">
        <v>132</v>
      </c>
    </row>
    <row r="1132" spans="1:19">
      <c r="A1132" s="201">
        <f t="shared" si="41"/>
        <v>1129</v>
      </c>
      <c r="B1132" s="201">
        <f>Sheet1!$B$2</f>
        <v>123</v>
      </c>
      <c r="C1132" s="201">
        <v>7</v>
      </c>
      <c r="D1132" s="201">
        <f t="shared" si="42"/>
        <v>7</v>
      </c>
      <c r="E1132" s="201">
        <v>31</v>
      </c>
      <c r="F1132" s="201">
        <v>40</v>
      </c>
      <c r="G1132" s="277" t="s">
        <v>376</v>
      </c>
      <c r="H1132" s="277">
        <f>VLOOKUP(C1132,キングボス!A:E,4,FALSE)</f>
        <v>17597211</v>
      </c>
      <c r="I1132" s="201">
        <v>1</v>
      </c>
      <c r="J1132" s="277">
        <f>VLOOKUP(H1132,キングボス!D:AG,30,FALSE)</f>
        <v>100</v>
      </c>
      <c r="K1132" s="201" t="s">
        <v>343</v>
      </c>
      <c r="L1132" s="201"/>
      <c r="M1132" s="201"/>
      <c r="N1132" s="201" t="s">
        <v>43</v>
      </c>
      <c r="O1132" s="201"/>
      <c r="P1132" s="268">
        <f>VLOOKUP(H1132,キングボス!D:AF,29,FALSE)</f>
        <v>1</v>
      </c>
      <c r="Q1132" s="201" t="str">
        <f>VLOOKUP(H1132,キングボス!D:I,3,FALSE)</f>
        <v>ﾊｰﾄｸｲｰﾝ</v>
      </c>
    </row>
    <row r="1133" spans="1:19">
      <c r="A1133" s="201">
        <f t="shared" si="41"/>
        <v>1130</v>
      </c>
      <c r="B1133" s="201">
        <f>Sheet1!$B$2</f>
        <v>123</v>
      </c>
      <c r="C1133" s="201">
        <v>7</v>
      </c>
      <c r="D1133" s="201">
        <f t="shared" si="42"/>
        <v>7</v>
      </c>
      <c r="E1133" s="201">
        <v>31</v>
      </c>
      <c r="F1133" s="201">
        <v>40</v>
      </c>
      <c r="G1133" s="201" t="s">
        <v>252</v>
      </c>
      <c r="H1133" s="201">
        <v>1000</v>
      </c>
      <c r="I1133" s="201">
        <v>1</v>
      </c>
      <c r="J1133" s="201">
        <v>6500</v>
      </c>
      <c r="K1133" s="201" t="s">
        <v>343</v>
      </c>
      <c r="L1133" s="201"/>
      <c r="M1133" s="201"/>
      <c r="N1133" s="201"/>
      <c r="O1133" s="201"/>
      <c r="P1133" s="201"/>
      <c r="Q1133" s="201" t="s">
        <v>126</v>
      </c>
    </row>
    <row r="1134" spans="1:19">
      <c r="A1134" s="201">
        <f t="shared" si="41"/>
        <v>1131</v>
      </c>
      <c r="B1134" s="201">
        <f>Sheet1!$B$2</f>
        <v>123</v>
      </c>
      <c r="C1134" s="201">
        <v>7</v>
      </c>
      <c r="D1134" s="201">
        <f t="shared" si="42"/>
        <v>7</v>
      </c>
      <c r="E1134" s="201">
        <v>31</v>
      </c>
      <c r="F1134" s="201">
        <v>40</v>
      </c>
      <c r="G1134" s="201" t="s">
        <v>381</v>
      </c>
      <c r="H1134" s="201">
        <v>207</v>
      </c>
      <c r="I1134" s="201">
        <v>1</v>
      </c>
      <c r="J1134" s="201">
        <v>0</v>
      </c>
      <c r="K1134" s="201" t="s">
        <v>343</v>
      </c>
      <c r="L1134" s="201"/>
      <c r="M1134" s="201"/>
      <c r="N1134" s="201"/>
      <c r="O1134" s="201"/>
      <c r="P1134" s="201"/>
      <c r="Q1134" s="201" t="s">
        <v>377</v>
      </c>
    </row>
    <row r="1135" spans="1:19">
      <c r="A1135" s="201">
        <f t="shared" si="41"/>
        <v>1132</v>
      </c>
      <c r="B1135" s="201">
        <f>Sheet1!$B$2</f>
        <v>123</v>
      </c>
      <c r="C1135" s="201">
        <v>7</v>
      </c>
      <c r="D1135" s="201">
        <f t="shared" si="42"/>
        <v>7</v>
      </c>
      <c r="E1135" s="201">
        <v>31</v>
      </c>
      <c r="F1135" s="201">
        <v>40</v>
      </c>
      <c r="G1135" s="201" t="s">
        <v>125</v>
      </c>
      <c r="H1135" s="201">
        <v>1</v>
      </c>
      <c r="I1135" s="201">
        <v>1</v>
      </c>
      <c r="J1135" s="201">
        <v>300</v>
      </c>
      <c r="K1135" s="201" t="s">
        <v>250</v>
      </c>
      <c r="L1135" s="201"/>
      <c r="M1135" s="201"/>
      <c r="N1135" s="201"/>
      <c r="O1135" s="201"/>
      <c r="P1135" s="201"/>
      <c r="Q1135" s="201" t="s">
        <v>378</v>
      </c>
    </row>
    <row r="1136" spans="1:19">
      <c r="A1136" s="201">
        <f t="shared" si="41"/>
        <v>1133</v>
      </c>
      <c r="B1136" s="201">
        <f>Sheet1!$B$2</f>
        <v>123</v>
      </c>
      <c r="C1136" s="201">
        <v>7</v>
      </c>
      <c r="D1136" s="201">
        <f t="shared" si="42"/>
        <v>7</v>
      </c>
      <c r="E1136" s="201">
        <v>31</v>
      </c>
      <c r="F1136" s="201">
        <v>40</v>
      </c>
      <c r="G1136" s="201" t="s">
        <v>125</v>
      </c>
      <c r="H1136" s="201">
        <v>2</v>
      </c>
      <c r="I1136" s="201">
        <v>1</v>
      </c>
      <c r="J1136" s="201">
        <v>0</v>
      </c>
      <c r="K1136" s="201" t="s">
        <v>250</v>
      </c>
      <c r="L1136" s="201"/>
      <c r="M1136" s="201"/>
      <c r="N1136" s="201"/>
      <c r="O1136" s="201"/>
      <c r="P1136" s="201"/>
      <c r="Q1136" s="201" t="s">
        <v>379</v>
      </c>
    </row>
    <row r="1137" spans="1:19">
      <c r="A1137" s="201">
        <f t="shared" si="41"/>
        <v>1134</v>
      </c>
      <c r="B1137" s="201">
        <f>Sheet1!$B$2</f>
        <v>123</v>
      </c>
      <c r="C1137" s="201">
        <v>7</v>
      </c>
      <c r="D1137" s="201">
        <f t="shared" si="42"/>
        <v>7</v>
      </c>
      <c r="E1137" s="201">
        <v>31</v>
      </c>
      <c r="F1137" s="201">
        <v>40</v>
      </c>
      <c r="G1137" s="201" t="s">
        <v>125</v>
      </c>
      <c r="H1137" s="201">
        <v>3</v>
      </c>
      <c r="I1137" s="201">
        <v>1</v>
      </c>
      <c r="J1137" s="201">
        <v>0</v>
      </c>
      <c r="K1137" s="201" t="s">
        <v>343</v>
      </c>
      <c r="L1137" s="201"/>
      <c r="M1137" s="201"/>
      <c r="N1137" s="201"/>
      <c r="O1137" s="201"/>
      <c r="P1137" s="201"/>
      <c r="Q1137" s="201" t="s">
        <v>380</v>
      </c>
      <c r="S1137" s="192">
        <f>SUM(J1128:J1137)/100</f>
        <v>100</v>
      </c>
    </row>
    <row r="1138" spans="1:19">
      <c r="A1138" s="201">
        <f t="shared" si="41"/>
        <v>1135</v>
      </c>
      <c r="B1138" s="201">
        <f>Sheet1!$B$2</f>
        <v>123</v>
      </c>
      <c r="C1138" s="201">
        <v>7</v>
      </c>
      <c r="D1138" s="268">
        <f t="shared" si="42"/>
        <v>7</v>
      </c>
      <c r="E1138" s="268">
        <v>41</v>
      </c>
      <c r="F1138" s="268">
        <v>50</v>
      </c>
      <c r="G1138" s="268" t="s">
        <v>125</v>
      </c>
      <c r="H1138" s="268">
        <v>2001</v>
      </c>
      <c r="I1138" s="268">
        <v>1</v>
      </c>
      <c r="J1138" s="268">
        <v>0</v>
      </c>
      <c r="K1138" s="268" t="s">
        <v>250</v>
      </c>
      <c r="L1138" s="268"/>
      <c r="M1138" s="268"/>
      <c r="N1138" s="268"/>
      <c r="O1138" s="268"/>
      <c r="P1138" s="268"/>
      <c r="Q1138" s="268" t="s">
        <v>53</v>
      </c>
    </row>
    <row r="1139" spans="1:19">
      <c r="A1139" s="201">
        <f t="shared" si="41"/>
        <v>1136</v>
      </c>
      <c r="B1139" s="201">
        <f>Sheet1!$B$2</f>
        <v>123</v>
      </c>
      <c r="C1139" s="201">
        <v>7</v>
      </c>
      <c r="D1139" s="268">
        <f t="shared" si="42"/>
        <v>7</v>
      </c>
      <c r="E1139" s="268">
        <v>41</v>
      </c>
      <c r="F1139" s="268">
        <v>50</v>
      </c>
      <c r="G1139" s="268" t="s">
        <v>125</v>
      </c>
      <c r="H1139" s="268">
        <v>2002</v>
      </c>
      <c r="I1139" s="268">
        <v>1</v>
      </c>
      <c r="J1139" s="268">
        <v>1200</v>
      </c>
      <c r="K1139" s="268" t="s">
        <v>343</v>
      </c>
      <c r="L1139" s="268"/>
      <c r="M1139" s="268"/>
      <c r="N1139" s="268"/>
      <c r="O1139" s="268"/>
      <c r="P1139" s="268"/>
      <c r="Q1139" s="268" t="s">
        <v>54</v>
      </c>
    </row>
    <row r="1140" spans="1:19">
      <c r="A1140" s="201">
        <f t="shared" si="41"/>
        <v>1137</v>
      </c>
      <c r="B1140" s="201">
        <f>Sheet1!$B$2</f>
        <v>123</v>
      </c>
      <c r="C1140" s="201">
        <v>7</v>
      </c>
      <c r="D1140" s="268">
        <f t="shared" si="42"/>
        <v>7</v>
      </c>
      <c r="E1140" s="268">
        <v>41</v>
      </c>
      <c r="F1140" s="268">
        <v>50</v>
      </c>
      <c r="G1140" s="268" t="s">
        <v>125</v>
      </c>
      <c r="H1140" s="268">
        <v>2003</v>
      </c>
      <c r="I1140" s="268">
        <v>1</v>
      </c>
      <c r="J1140" s="268">
        <v>1900</v>
      </c>
      <c r="K1140" s="268" t="s">
        <v>343</v>
      </c>
      <c r="L1140" s="268"/>
      <c r="M1140" s="268"/>
      <c r="N1140" s="268"/>
      <c r="O1140" s="268"/>
      <c r="P1140" s="268"/>
      <c r="Q1140" s="268" t="s">
        <v>131</v>
      </c>
    </row>
    <row r="1141" spans="1:19">
      <c r="A1141" s="201">
        <f t="shared" si="41"/>
        <v>1138</v>
      </c>
      <c r="B1141" s="201">
        <f>Sheet1!$B$2</f>
        <v>123</v>
      </c>
      <c r="C1141" s="201">
        <v>7</v>
      </c>
      <c r="D1141" s="268">
        <f t="shared" si="42"/>
        <v>7</v>
      </c>
      <c r="E1141" s="268">
        <v>41</v>
      </c>
      <c r="F1141" s="268">
        <v>50</v>
      </c>
      <c r="G1141" s="268" t="s">
        <v>125</v>
      </c>
      <c r="H1141" s="268">
        <v>2004</v>
      </c>
      <c r="I1141" s="268">
        <v>1</v>
      </c>
      <c r="J1141" s="268">
        <v>0</v>
      </c>
      <c r="K1141" s="268" t="s">
        <v>343</v>
      </c>
      <c r="L1141" s="268"/>
      <c r="M1141" s="268"/>
      <c r="N1141" s="268"/>
      <c r="O1141" s="268"/>
      <c r="P1141" s="268"/>
      <c r="Q1141" s="268" t="s">
        <v>132</v>
      </c>
    </row>
    <row r="1142" spans="1:19">
      <c r="A1142" s="201">
        <f t="shared" si="41"/>
        <v>1139</v>
      </c>
      <c r="B1142" s="201">
        <f>Sheet1!$B$2</f>
        <v>123</v>
      </c>
      <c r="C1142" s="201">
        <v>7</v>
      </c>
      <c r="D1142" s="268">
        <f t="shared" si="42"/>
        <v>7</v>
      </c>
      <c r="E1142" s="268">
        <v>41</v>
      </c>
      <c r="F1142" s="268">
        <v>50</v>
      </c>
      <c r="G1142" s="277" t="s">
        <v>391</v>
      </c>
      <c r="H1142" s="277">
        <f>VLOOKUP(C1142,キングボス!A:E,4,FALSE)</f>
        <v>17597211</v>
      </c>
      <c r="I1142" s="268">
        <v>1</v>
      </c>
      <c r="J1142" s="277">
        <f>VLOOKUP(H1142,キングボス!D:AG,30,FALSE)</f>
        <v>100</v>
      </c>
      <c r="K1142" s="268" t="s">
        <v>343</v>
      </c>
      <c r="L1142" s="268"/>
      <c r="M1142" s="268"/>
      <c r="N1142" s="268" t="s">
        <v>43</v>
      </c>
      <c r="O1142" s="268"/>
      <c r="P1142" s="268">
        <f>VLOOKUP(H1142,キングボス!D:AF,29,FALSE)</f>
        <v>1</v>
      </c>
      <c r="Q1142" s="268" t="str">
        <f>VLOOKUP(H1142,キングボス!D:I,3,FALSE)</f>
        <v>ﾊｰﾄｸｲｰﾝ</v>
      </c>
    </row>
    <row r="1143" spans="1:19">
      <c r="A1143" s="201">
        <f t="shared" si="41"/>
        <v>1140</v>
      </c>
      <c r="B1143" s="201">
        <f>Sheet1!$B$2</f>
        <v>123</v>
      </c>
      <c r="C1143" s="201">
        <v>7</v>
      </c>
      <c r="D1143" s="268">
        <f t="shared" si="42"/>
        <v>7</v>
      </c>
      <c r="E1143" s="268">
        <v>41</v>
      </c>
      <c r="F1143" s="268">
        <v>50</v>
      </c>
      <c r="G1143" s="268" t="s">
        <v>535</v>
      </c>
      <c r="H1143" s="268">
        <v>1000</v>
      </c>
      <c r="I1143" s="268">
        <v>1</v>
      </c>
      <c r="J1143" s="268">
        <v>6500</v>
      </c>
      <c r="K1143" s="268" t="s">
        <v>343</v>
      </c>
      <c r="L1143" s="268"/>
      <c r="M1143" s="268"/>
      <c r="N1143" s="268"/>
      <c r="O1143" s="268"/>
      <c r="P1143" s="268"/>
      <c r="Q1143" s="268" t="s">
        <v>126</v>
      </c>
    </row>
    <row r="1144" spans="1:19">
      <c r="A1144" s="201">
        <f t="shared" si="41"/>
        <v>1141</v>
      </c>
      <c r="B1144" s="201">
        <f>Sheet1!$B$2</f>
        <v>123</v>
      </c>
      <c r="C1144" s="201">
        <v>7</v>
      </c>
      <c r="D1144" s="268">
        <f t="shared" si="42"/>
        <v>7</v>
      </c>
      <c r="E1144" s="268">
        <v>41</v>
      </c>
      <c r="F1144" s="268">
        <v>50</v>
      </c>
      <c r="G1144" s="268" t="s">
        <v>345</v>
      </c>
      <c r="H1144" s="268">
        <v>207</v>
      </c>
      <c r="I1144" s="268">
        <v>1</v>
      </c>
      <c r="J1144" s="268">
        <v>0</v>
      </c>
      <c r="K1144" s="268" t="s">
        <v>343</v>
      </c>
      <c r="L1144" s="268"/>
      <c r="M1144" s="268"/>
      <c r="N1144" s="268"/>
      <c r="O1144" s="268"/>
      <c r="P1144" s="268"/>
      <c r="Q1144" s="268" t="s">
        <v>377</v>
      </c>
    </row>
    <row r="1145" spans="1:19">
      <c r="A1145" s="201">
        <f t="shared" si="41"/>
        <v>1142</v>
      </c>
      <c r="B1145" s="201">
        <f>Sheet1!$B$2</f>
        <v>123</v>
      </c>
      <c r="C1145" s="201">
        <v>7</v>
      </c>
      <c r="D1145" s="268">
        <f t="shared" si="42"/>
        <v>7</v>
      </c>
      <c r="E1145" s="268">
        <v>41</v>
      </c>
      <c r="F1145" s="268">
        <v>50</v>
      </c>
      <c r="G1145" s="268" t="s">
        <v>125</v>
      </c>
      <c r="H1145" s="268">
        <v>1</v>
      </c>
      <c r="I1145" s="268">
        <v>1</v>
      </c>
      <c r="J1145" s="268">
        <v>300</v>
      </c>
      <c r="K1145" s="268" t="s">
        <v>343</v>
      </c>
      <c r="L1145" s="268"/>
      <c r="M1145" s="268"/>
      <c r="N1145" s="268"/>
      <c r="O1145" s="268"/>
      <c r="P1145" s="268"/>
      <c r="Q1145" s="268" t="s">
        <v>378</v>
      </c>
    </row>
    <row r="1146" spans="1:19">
      <c r="A1146" s="201">
        <f t="shared" si="41"/>
        <v>1143</v>
      </c>
      <c r="B1146" s="201">
        <f>Sheet1!$B$2</f>
        <v>123</v>
      </c>
      <c r="C1146" s="201">
        <v>7</v>
      </c>
      <c r="D1146" s="268">
        <f t="shared" si="42"/>
        <v>7</v>
      </c>
      <c r="E1146" s="268">
        <v>41</v>
      </c>
      <c r="F1146" s="268">
        <v>50</v>
      </c>
      <c r="G1146" s="268" t="s">
        <v>125</v>
      </c>
      <c r="H1146" s="268">
        <v>2</v>
      </c>
      <c r="I1146" s="268">
        <v>1</v>
      </c>
      <c r="J1146" s="268">
        <v>0</v>
      </c>
      <c r="K1146" s="268" t="s">
        <v>343</v>
      </c>
      <c r="L1146" s="268"/>
      <c r="M1146" s="268"/>
      <c r="N1146" s="268"/>
      <c r="O1146" s="268"/>
      <c r="P1146" s="268"/>
      <c r="Q1146" s="268" t="s">
        <v>379</v>
      </c>
    </row>
    <row r="1147" spans="1:19">
      <c r="A1147" s="201">
        <f t="shared" si="41"/>
        <v>1144</v>
      </c>
      <c r="B1147" s="201">
        <f>Sheet1!$B$2</f>
        <v>123</v>
      </c>
      <c r="C1147" s="201">
        <v>7</v>
      </c>
      <c r="D1147" s="268">
        <f t="shared" si="42"/>
        <v>7</v>
      </c>
      <c r="E1147" s="268">
        <v>41</v>
      </c>
      <c r="F1147" s="268">
        <v>50</v>
      </c>
      <c r="G1147" s="268" t="s">
        <v>125</v>
      </c>
      <c r="H1147" s="268">
        <v>3</v>
      </c>
      <c r="I1147" s="268">
        <v>1</v>
      </c>
      <c r="J1147" s="268">
        <v>0</v>
      </c>
      <c r="K1147" s="268" t="s">
        <v>343</v>
      </c>
      <c r="L1147" s="268"/>
      <c r="M1147" s="268"/>
      <c r="N1147" s="268"/>
      <c r="O1147" s="268"/>
      <c r="P1147" s="268"/>
      <c r="Q1147" s="268" t="s">
        <v>380</v>
      </c>
      <c r="S1147" s="192">
        <f>SUM(J1138:J1147)/100</f>
        <v>100</v>
      </c>
    </row>
    <row r="1148" spans="1:19">
      <c r="A1148" s="201">
        <f t="shared" si="41"/>
        <v>1145</v>
      </c>
      <c r="B1148" s="201">
        <f>Sheet1!$B$2</f>
        <v>123</v>
      </c>
      <c r="C1148" s="201">
        <v>7</v>
      </c>
      <c r="D1148" s="201">
        <f t="shared" si="42"/>
        <v>7</v>
      </c>
      <c r="E1148" s="201">
        <v>51</v>
      </c>
      <c r="F1148" s="201">
        <v>60</v>
      </c>
      <c r="G1148" s="201" t="s">
        <v>125</v>
      </c>
      <c r="H1148" s="201">
        <v>2001</v>
      </c>
      <c r="I1148" s="201">
        <v>1</v>
      </c>
      <c r="J1148" s="201">
        <v>0</v>
      </c>
      <c r="K1148" s="201" t="s">
        <v>250</v>
      </c>
      <c r="L1148" s="201"/>
      <c r="M1148" s="201"/>
      <c r="N1148" s="201"/>
      <c r="O1148" s="201"/>
      <c r="P1148" s="201"/>
      <c r="Q1148" s="201" t="s">
        <v>53</v>
      </c>
    </row>
    <row r="1149" spans="1:19">
      <c r="A1149" s="201">
        <f t="shared" si="41"/>
        <v>1146</v>
      </c>
      <c r="B1149" s="201">
        <f>Sheet1!$B$2</f>
        <v>123</v>
      </c>
      <c r="C1149" s="201">
        <v>7</v>
      </c>
      <c r="D1149" s="201">
        <f t="shared" si="42"/>
        <v>7</v>
      </c>
      <c r="E1149" s="201">
        <v>51</v>
      </c>
      <c r="F1149" s="201">
        <v>60</v>
      </c>
      <c r="G1149" s="201" t="s">
        <v>125</v>
      </c>
      <c r="H1149" s="201">
        <v>2002</v>
      </c>
      <c r="I1149" s="201">
        <v>1</v>
      </c>
      <c r="J1149" s="201">
        <v>800</v>
      </c>
      <c r="K1149" s="201" t="s">
        <v>343</v>
      </c>
      <c r="L1149" s="201"/>
      <c r="M1149" s="201"/>
      <c r="N1149" s="201"/>
      <c r="O1149" s="201"/>
      <c r="P1149" s="201"/>
      <c r="Q1149" s="201" t="s">
        <v>54</v>
      </c>
    </row>
    <row r="1150" spans="1:19">
      <c r="A1150" s="201">
        <f t="shared" si="41"/>
        <v>1147</v>
      </c>
      <c r="B1150" s="201">
        <f>Sheet1!$B$2</f>
        <v>123</v>
      </c>
      <c r="C1150" s="201">
        <v>7</v>
      </c>
      <c r="D1150" s="201">
        <f t="shared" si="42"/>
        <v>7</v>
      </c>
      <c r="E1150" s="201">
        <v>51</v>
      </c>
      <c r="F1150" s="201">
        <v>60</v>
      </c>
      <c r="G1150" s="201" t="s">
        <v>125</v>
      </c>
      <c r="H1150" s="201">
        <v>2003</v>
      </c>
      <c r="I1150" s="201">
        <v>1</v>
      </c>
      <c r="J1150" s="201">
        <v>2400</v>
      </c>
      <c r="K1150" s="201" t="s">
        <v>343</v>
      </c>
      <c r="L1150" s="201"/>
      <c r="M1150" s="201"/>
      <c r="N1150" s="201"/>
      <c r="O1150" s="201"/>
      <c r="P1150" s="201"/>
      <c r="Q1150" s="201" t="s">
        <v>131</v>
      </c>
    </row>
    <row r="1151" spans="1:19">
      <c r="A1151" s="201">
        <f t="shared" si="41"/>
        <v>1148</v>
      </c>
      <c r="B1151" s="201">
        <f>Sheet1!$B$2</f>
        <v>123</v>
      </c>
      <c r="C1151" s="201">
        <v>7</v>
      </c>
      <c r="D1151" s="201">
        <f t="shared" si="42"/>
        <v>7</v>
      </c>
      <c r="E1151" s="201">
        <v>51</v>
      </c>
      <c r="F1151" s="201">
        <v>60</v>
      </c>
      <c r="G1151" s="201" t="s">
        <v>125</v>
      </c>
      <c r="H1151" s="201">
        <v>2004</v>
      </c>
      <c r="I1151" s="201">
        <v>1</v>
      </c>
      <c r="J1151" s="201">
        <v>0</v>
      </c>
      <c r="K1151" s="201" t="s">
        <v>343</v>
      </c>
      <c r="L1151" s="201"/>
      <c r="M1151" s="201"/>
      <c r="N1151" s="201"/>
      <c r="O1151" s="201"/>
      <c r="P1151" s="201"/>
      <c r="Q1151" s="201" t="s">
        <v>132</v>
      </c>
    </row>
    <row r="1152" spans="1:19">
      <c r="A1152" s="201">
        <f t="shared" si="41"/>
        <v>1149</v>
      </c>
      <c r="B1152" s="201">
        <f>Sheet1!$B$2</f>
        <v>123</v>
      </c>
      <c r="C1152" s="201">
        <v>7</v>
      </c>
      <c r="D1152" s="201">
        <f t="shared" si="42"/>
        <v>7</v>
      </c>
      <c r="E1152" s="201">
        <v>51</v>
      </c>
      <c r="F1152" s="201">
        <v>60</v>
      </c>
      <c r="G1152" s="277" t="s">
        <v>391</v>
      </c>
      <c r="H1152" s="277">
        <f>VLOOKUP(C1152,キングボス!A:E,4,FALSE)</f>
        <v>17597211</v>
      </c>
      <c r="I1152" s="201">
        <v>1</v>
      </c>
      <c r="J1152" s="277">
        <f>VLOOKUP(H1152,キングボス!D:AG,30,FALSE)</f>
        <v>100</v>
      </c>
      <c r="K1152" s="201" t="s">
        <v>343</v>
      </c>
      <c r="L1152" s="201"/>
      <c r="M1152" s="201"/>
      <c r="N1152" s="201" t="s">
        <v>43</v>
      </c>
      <c r="O1152" s="201"/>
      <c r="P1152" s="268">
        <f>VLOOKUP(H1152,キングボス!D:AF,29,FALSE)</f>
        <v>1</v>
      </c>
      <c r="Q1152" s="201" t="str">
        <f>VLOOKUP(H1152,キングボス!D:I,3,FALSE)</f>
        <v>ﾊｰﾄｸｲｰﾝ</v>
      </c>
    </row>
    <row r="1153" spans="1:19">
      <c r="A1153" s="201">
        <f t="shared" si="41"/>
        <v>1150</v>
      </c>
      <c r="B1153" s="201">
        <f>Sheet1!$B$2</f>
        <v>123</v>
      </c>
      <c r="C1153" s="201">
        <v>7</v>
      </c>
      <c r="D1153" s="201">
        <f t="shared" si="42"/>
        <v>7</v>
      </c>
      <c r="E1153" s="201">
        <v>51</v>
      </c>
      <c r="F1153" s="201">
        <v>60</v>
      </c>
      <c r="G1153" s="201" t="s">
        <v>252</v>
      </c>
      <c r="H1153" s="201">
        <v>1000</v>
      </c>
      <c r="I1153" s="201">
        <v>1</v>
      </c>
      <c r="J1153" s="201">
        <v>6500</v>
      </c>
      <c r="K1153" s="201" t="s">
        <v>250</v>
      </c>
      <c r="L1153" s="201"/>
      <c r="M1153" s="201"/>
      <c r="N1153" s="201"/>
      <c r="O1153" s="201"/>
      <c r="P1153" s="201"/>
      <c r="Q1153" s="201" t="s">
        <v>126</v>
      </c>
    </row>
    <row r="1154" spans="1:19">
      <c r="A1154" s="201">
        <f t="shared" si="41"/>
        <v>1151</v>
      </c>
      <c r="B1154" s="201">
        <f>Sheet1!$B$2</f>
        <v>123</v>
      </c>
      <c r="C1154" s="201">
        <v>7</v>
      </c>
      <c r="D1154" s="201">
        <f t="shared" si="42"/>
        <v>7</v>
      </c>
      <c r="E1154" s="201">
        <v>51</v>
      </c>
      <c r="F1154" s="201">
        <v>60</v>
      </c>
      <c r="G1154" s="201" t="s">
        <v>381</v>
      </c>
      <c r="H1154" s="201">
        <v>207</v>
      </c>
      <c r="I1154" s="201">
        <v>1</v>
      </c>
      <c r="J1154" s="201">
        <v>0</v>
      </c>
      <c r="K1154" s="201" t="s">
        <v>250</v>
      </c>
      <c r="L1154" s="201"/>
      <c r="M1154" s="201"/>
      <c r="N1154" s="201"/>
      <c r="O1154" s="201"/>
      <c r="P1154" s="201"/>
      <c r="Q1154" s="201" t="s">
        <v>377</v>
      </c>
    </row>
    <row r="1155" spans="1:19">
      <c r="A1155" s="201">
        <f t="shared" si="41"/>
        <v>1152</v>
      </c>
      <c r="B1155" s="201">
        <f>Sheet1!$B$2</f>
        <v>123</v>
      </c>
      <c r="C1155" s="201">
        <v>7</v>
      </c>
      <c r="D1155" s="201">
        <f t="shared" si="42"/>
        <v>7</v>
      </c>
      <c r="E1155" s="201">
        <v>51</v>
      </c>
      <c r="F1155" s="201">
        <v>60</v>
      </c>
      <c r="G1155" s="201" t="s">
        <v>125</v>
      </c>
      <c r="H1155" s="201">
        <v>1</v>
      </c>
      <c r="I1155" s="201">
        <v>1</v>
      </c>
      <c r="J1155" s="201">
        <v>200</v>
      </c>
      <c r="K1155" s="201" t="s">
        <v>343</v>
      </c>
      <c r="L1155" s="201"/>
      <c r="M1155" s="201"/>
      <c r="N1155" s="201"/>
      <c r="O1155" s="201"/>
      <c r="P1155" s="201"/>
      <c r="Q1155" s="201" t="s">
        <v>378</v>
      </c>
    </row>
    <row r="1156" spans="1:19">
      <c r="A1156" s="201">
        <f t="shared" si="41"/>
        <v>1153</v>
      </c>
      <c r="B1156" s="201">
        <f>Sheet1!$B$2</f>
        <v>123</v>
      </c>
      <c r="C1156" s="201">
        <v>7</v>
      </c>
      <c r="D1156" s="201">
        <f t="shared" si="42"/>
        <v>7</v>
      </c>
      <c r="E1156" s="201">
        <v>51</v>
      </c>
      <c r="F1156" s="201">
        <v>60</v>
      </c>
      <c r="G1156" s="201" t="s">
        <v>125</v>
      </c>
      <c r="H1156" s="201">
        <v>2</v>
      </c>
      <c r="I1156" s="201">
        <v>1</v>
      </c>
      <c r="J1156" s="201">
        <v>0</v>
      </c>
      <c r="K1156" s="201" t="s">
        <v>343</v>
      </c>
      <c r="L1156" s="201"/>
      <c r="M1156" s="201"/>
      <c r="N1156" s="201"/>
      <c r="O1156" s="201"/>
      <c r="P1156" s="201"/>
      <c r="Q1156" s="201" t="s">
        <v>379</v>
      </c>
    </row>
    <row r="1157" spans="1:19">
      <c r="A1157" s="201">
        <f t="shared" si="41"/>
        <v>1154</v>
      </c>
      <c r="B1157" s="201">
        <f>Sheet1!$B$2</f>
        <v>123</v>
      </c>
      <c r="C1157" s="201">
        <v>7</v>
      </c>
      <c r="D1157" s="201">
        <f t="shared" si="42"/>
        <v>7</v>
      </c>
      <c r="E1157" s="201">
        <v>51</v>
      </c>
      <c r="F1157" s="201">
        <v>60</v>
      </c>
      <c r="G1157" s="201" t="s">
        <v>125</v>
      </c>
      <c r="H1157" s="201">
        <v>3</v>
      </c>
      <c r="I1157" s="201">
        <v>1</v>
      </c>
      <c r="J1157" s="201">
        <v>0</v>
      </c>
      <c r="K1157" s="201" t="s">
        <v>250</v>
      </c>
      <c r="L1157" s="201"/>
      <c r="M1157" s="201"/>
      <c r="N1157" s="201"/>
      <c r="O1157" s="201"/>
      <c r="P1157" s="201"/>
      <c r="Q1157" s="201" t="s">
        <v>380</v>
      </c>
      <c r="S1157" s="192">
        <f>SUM(J1148:J1157)/100</f>
        <v>100</v>
      </c>
    </row>
    <row r="1158" spans="1:19">
      <c r="A1158" s="201">
        <f t="shared" si="41"/>
        <v>1155</v>
      </c>
      <c r="B1158" s="201">
        <f>Sheet1!$B$2</f>
        <v>123</v>
      </c>
      <c r="C1158" s="201">
        <v>7</v>
      </c>
      <c r="D1158" s="268">
        <f t="shared" si="42"/>
        <v>7</v>
      </c>
      <c r="E1158" s="268">
        <v>61</v>
      </c>
      <c r="F1158" s="268">
        <v>70</v>
      </c>
      <c r="G1158" s="268" t="s">
        <v>125</v>
      </c>
      <c r="H1158" s="268">
        <v>2001</v>
      </c>
      <c r="I1158" s="268">
        <v>1</v>
      </c>
      <c r="J1158" s="268">
        <v>0</v>
      </c>
      <c r="K1158" s="268" t="s">
        <v>343</v>
      </c>
      <c r="L1158" s="268"/>
      <c r="M1158" s="268"/>
      <c r="N1158" s="268"/>
      <c r="O1158" s="268"/>
      <c r="P1158" s="268"/>
      <c r="Q1158" s="268" t="s">
        <v>53</v>
      </c>
    </row>
    <row r="1159" spans="1:19">
      <c r="A1159" s="201">
        <f t="shared" si="41"/>
        <v>1156</v>
      </c>
      <c r="B1159" s="201">
        <f>Sheet1!$B$2</f>
        <v>123</v>
      </c>
      <c r="C1159" s="201">
        <v>7</v>
      </c>
      <c r="D1159" s="268">
        <f t="shared" si="42"/>
        <v>7</v>
      </c>
      <c r="E1159" s="268">
        <v>61</v>
      </c>
      <c r="F1159" s="268">
        <v>70</v>
      </c>
      <c r="G1159" s="268" t="s">
        <v>125</v>
      </c>
      <c r="H1159" s="268">
        <v>2002</v>
      </c>
      <c r="I1159" s="268">
        <v>1</v>
      </c>
      <c r="J1159" s="268">
        <v>0</v>
      </c>
      <c r="K1159" s="268" t="s">
        <v>343</v>
      </c>
      <c r="L1159" s="268"/>
      <c r="M1159" s="268"/>
      <c r="N1159" s="268"/>
      <c r="O1159" s="268"/>
      <c r="P1159" s="268"/>
      <c r="Q1159" s="268" t="s">
        <v>54</v>
      </c>
    </row>
    <row r="1160" spans="1:19">
      <c r="A1160" s="201">
        <f t="shared" si="41"/>
        <v>1157</v>
      </c>
      <c r="B1160" s="201">
        <f>Sheet1!$B$2</f>
        <v>123</v>
      </c>
      <c r="C1160" s="201">
        <v>7</v>
      </c>
      <c r="D1160" s="268">
        <f t="shared" si="42"/>
        <v>7</v>
      </c>
      <c r="E1160" s="268">
        <v>61</v>
      </c>
      <c r="F1160" s="268">
        <v>70</v>
      </c>
      <c r="G1160" s="268" t="s">
        <v>125</v>
      </c>
      <c r="H1160" s="268">
        <v>2003</v>
      </c>
      <c r="I1160" s="268">
        <v>1</v>
      </c>
      <c r="J1160" s="268">
        <v>2200</v>
      </c>
      <c r="K1160" s="268" t="s">
        <v>343</v>
      </c>
      <c r="L1160" s="268"/>
      <c r="M1160" s="268"/>
      <c r="N1160" s="268"/>
      <c r="O1160" s="268"/>
      <c r="P1160" s="268"/>
      <c r="Q1160" s="268" t="s">
        <v>131</v>
      </c>
    </row>
    <row r="1161" spans="1:19">
      <c r="A1161" s="201">
        <f t="shared" si="41"/>
        <v>1158</v>
      </c>
      <c r="B1161" s="201">
        <f>Sheet1!$B$2</f>
        <v>123</v>
      </c>
      <c r="C1161" s="201">
        <v>7</v>
      </c>
      <c r="D1161" s="268">
        <f t="shared" si="42"/>
        <v>7</v>
      </c>
      <c r="E1161" s="268">
        <v>61</v>
      </c>
      <c r="F1161" s="268">
        <v>70</v>
      </c>
      <c r="G1161" s="268" t="s">
        <v>125</v>
      </c>
      <c r="H1161" s="268">
        <v>2004</v>
      </c>
      <c r="I1161" s="268">
        <v>1</v>
      </c>
      <c r="J1161" s="268">
        <v>1600</v>
      </c>
      <c r="K1161" s="268" t="s">
        <v>343</v>
      </c>
      <c r="L1161" s="268"/>
      <c r="M1161" s="268"/>
      <c r="N1161" s="268"/>
      <c r="O1161" s="268"/>
      <c r="P1161" s="268"/>
      <c r="Q1161" s="268" t="s">
        <v>132</v>
      </c>
    </row>
    <row r="1162" spans="1:19">
      <c r="A1162" s="201">
        <f t="shared" si="41"/>
        <v>1159</v>
      </c>
      <c r="B1162" s="201">
        <f>Sheet1!$B$2</f>
        <v>123</v>
      </c>
      <c r="C1162" s="201">
        <v>7</v>
      </c>
      <c r="D1162" s="268">
        <f t="shared" si="42"/>
        <v>7</v>
      </c>
      <c r="E1162" s="268">
        <v>61</v>
      </c>
      <c r="F1162" s="268">
        <v>70</v>
      </c>
      <c r="G1162" s="277" t="s">
        <v>391</v>
      </c>
      <c r="H1162" s="277">
        <f>VLOOKUP(C1162,キングボス!A:E,4,FALSE)</f>
        <v>17597211</v>
      </c>
      <c r="I1162" s="268">
        <v>1</v>
      </c>
      <c r="J1162" s="277">
        <f>VLOOKUP(H1162,キングボス!D:AG,30,FALSE)</f>
        <v>100</v>
      </c>
      <c r="K1162" s="268" t="s">
        <v>343</v>
      </c>
      <c r="L1162" s="268"/>
      <c r="M1162" s="268"/>
      <c r="N1162" s="268" t="s">
        <v>43</v>
      </c>
      <c r="O1162" s="268"/>
      <c r="P1162" s="268">
        <f>VLOOKUP(H1162,キングボス!D:AF,29,FALSE)</f>
        <v>1</v>
      </c>
      <c r="Q1162" s="268" t="str">
        <f>VLOOKUP(H1162,キングボス!D:I,3,FALSE)</f>
        <v>ﾊｰﾄｸｲｰﾝ</v>
      </c>
    </row>
    <row r="1163" spans="1:19">
      <c r="A1163" s="201">
        <f t="shared" si="41"/>
        <v>1160</v>
      </c>
      <c r="B1163" s="201">
        <f>Sheet1!$B$2</f>
        <v>123</v>
      </c>
      <c r="C1163" s="201">
        <v>7</v>
      </c>
      <c r="D1163" s="268">
        <f t="shared" si="42"/>
        <v>7</v>
      </c>
      <c r="E1163" s="268">
        <v>61</v>
      </c>
      <c r="F1163" s="268">
        <v>70</v>
      </c>
      <c r="G1163" s="268" t="s">
        <v>344</v>
      </c>
      <c r="H1163" s="268">
        <v>1500</v>
      </c>
      <c r="I1163" s="268">
        <v>1</v>
      </c>
      <c r="J1163" s="268">
        <v>5000</v>
      </c>
      <c r="K1163" s="268" t="s">
        <v>343</v>
      </c>
      <c r="L1163" s="268"/>
      <c r="M1163" s="268"/>
      <c r="N1163" s="268"/>
      <c r="O1163" s="268"/>
      <c r="P1163" s="268"/>
      <c r="Q1163" s="268" t="s">
        <v>126</v>
      </c>
    </row>
    <row r="1164" spans="1:19">
      <c r="A1164" s="201">
        <f t="shared" si="41"/>
        <v>1161</v>
      </c>
      <c r="B1164" s="201">
        <f>Sheet1!$B$2</f>
        <v>123</v>
      </c>
      <c r="C1164" s="201">
        <v>7</v>
      </c>
      <c r="D1164" s="268">
        <f t="shared" si="42"/>
        <v>7</v>
      </c>
      <c r="E1164" s="268">
        <v>61</v>
      </c>
      <c r="F1164" s="268">
        <v>70</v>
      </c>
      <c r="G1164" s="268" t="s">
        <v>345</v>
      </c>
      <c r="H1164" s="268">
        <v>207</v>
      </c>
      <c r="I1164" s="268">
        <v>1</v>
      </c>
      <c r="J1164" s="268">
        <v>0</v>
      </c>
      <c r="K1164" s="268" t="s">
        <v>343</v>
      </c>
      <c r="L1164" s="268"/>
      <c r="M1164" s="268"/>
      <c r="N1164" s="268"/>
      <c r="O1164" s="268"/>
      <c r="P1164" s="268"/>
      <c r="Q1164" s="268" t="s">
        <v>377</v>
      </c>
    </row>
    <row r="1165" spans="1:19">
      <c r="A1165" s="201">
        <f t="shared" si="41"/>
        <v>1162</v>
      </c>
      <c r="B1165" s="201">
        <f>Sheet1!$B$2</f>
        <v>123</v>
      </c>
      <c r="C1165" s="201">
        <v>7</v>
      </c>
      <c r="D1165" s="268">
        <f t="shared" si="42"/>
        <v>7</v>
      </c>
      <c r="E1165" s="268">
        <v>61</v>
      </c>
      <c r="F1165" s="268">
        <v>70</v>
      </c>
      <c r="G1165" s="268" t="s">
        <v>125</v>
      </c>
      <c r="H1165" s="268">
        <v>1</v>
      </c>
      <c r="I1165" s="268">
        <v>1</v>
      </c>
      <c r="J1165" s="268">
        <v>500</v>
      </c>
      <c r="K1165" s="268" t="s">
        <v>343</v>
      </c>
      <c r="L1165" s="268"/>
      <c r="M1165" s="268"/>
      <c r="N1165" s="268"/>
      <c r="O1165" s="268"/>
      <c r="P1165" s="268"/>
      <c r="Q1165" s="268" t="s">
        <v>378</v>
      </c>
    </row>
    <row r="1166" spans="1:19">
      <c r="A1166" s="201">
        <f t="shared" si="41"/>
        <v>1163</v>
      </c>
      <c r="B1166" s="201">
        <f>Sheet1!$B$2</f>
        <v>123</v>
      </c>
      <c r="C1166" s="201">
        <v>7</v>
      </c>
      <c r="D1166" s="268">
        <f t="shared" si="42"/>
        <v>7</v>
      </c>
      <c r="E1166" s="268">
        <v>61</v>
      </c>
      <c r="F1166" s="268">
        <v>70</v>
      </c>
      <c r="G1166" s="268" t="s">
        <v>125</v>
      </c>
      <c r="H1166" s="268">
        <v>2</v>
      </c>
      <c r="I1166" s="268">
        <v>1</v>
      </c>
      <c r="J1166" s="268">
        <v>400</v>
      </c>
      <c r="K1166" s="268" t="s">
        <v>343</v>
      </c>
      <c r="L1166" s="268"/>
      <c r="M1166" s="268"/>
      <c r="N1166" s="268"/>
      <c r="O1166" s="268"/>
      <c r="P1166" s="268"/>
      <c r="Q1166" s="268" t="s">
        <v>379</v>
      </c>
    </row>
    <row r="1167" spans="1:19">
      <c r="A1167" s="201">
        <f t="shared" si="41"/>
        <v>1164</v>
      </c>
      <c r="B1167" s="201">
        <f>Sheet1!$B$2</f>
        <v>123</v>
      </c>
      <c r="C1167" s="201">
        <v>7</v>
      </c>
      <c r="D1167" s="268">
        <f t="shared" si="42"/>
        <v>7</v>
      </c>
      <c r="E1167" s="268">
        <v>61</v>
      </c>
      <c r="F1167" s="268">
        <v>70</v>
      </c>
      <c r="G1167" s="268" t="s">
        <v>125</v>
      </c>
      <c r="H1167" s="268">
        <v>3</v>
      </c>
      <c r="I1167" s="268">
        <v>1</v>
      </c>
      <c r="J1167" s="268">
        <v>200</v>
      </c>
      <c r="K1167" s="268" t="s">
        <v>343</v>
      </c>
      <c r="L1167" s="268"/>
      <c r="M1167" s="268"/>
      <c r="N1167" s="268"/>
      <c r="O1167" s="268"/>
      <c r="P1167" s="268"/>
      <c r="Q1167" s="268" t="s">
        <v>380</v>
      </c>
      <c r="S1167" s="192">
        <f>SUM(J1158:J1167)/100</f>
        <v>100</v>
      </c>
    </row>
    <row r="1168" spans="1:19">
      <c r="A1168" s="201">
        <f t="shared" ref="A1168:A1207" si="43">ROW()-3</f>
        <v>1165</v>
      </c>
      <c r="B1168" s="201">
        <f>Sheet1!$B$2</f>
        <v>123</v>
      </c>
      <c r="C1168" s="201">
        <v>7</v>
      </c>
      <c r="D1168" s="201">
        <f t="shared" si="42"/>
        <v>7</v>
      </c>
      <c r="E1168" s="201">
        <v>71</v>
      </c>
      <c r="F1168" s="201">
        <v>80</v>
      </c>
      <c r="G1168" s="201" t="s">
        <v>125</v>
      </c>
      <c r="H1168" s="201">
        <v>2001</v>
      </c>
      <c r="I1168" s="201">
        <v>1</v>
      </c>
      <c r="J1168" s="201">
        <v>0</v>
      </c>
      <c r="K1168" s="201" t="s">
        <v>343</v>
      </c>
      <c r="L1168" s="201"/>
      <c r="M1168" s="201"/>
      <c r="N1168" s="201"/>
      <c r="O1168" s="201"/>
      <c r="P1168" s="201"/>
      <c r="Q1168" s="201" t="s">
        <v>53</v>
      </c>
    </row>
    <row r="1169" spans="1:19">
      <c r="A1169" s="201">
        <f t="shared" si="43"/>
        <v>1166</v>
      </c>
      <c r="B1169" s="201">
        <f>Sheet1!$B$2</f>
        <v>123</v>
      </c>
      <c r="C1169" s="201">
        <v>7</v>
      </c>
      <c r="D1169" s="201">
        <f t="shared" si="42"/>
        <v>7</v>
      </c>
      <c r="E1169" s="201">
        <v>71</v>
      </c>
      <c r="F1169" s="201">
        <v>80</v>
      </c>
      <c r="G1169" s="201" t="s">
        <v>125</v>
      </c>
      <c r="H1169" s="201">
        <v>2002</v>
      </c>
      <c r="I1169" s="201">
        <v>1</v>
      </c>
      <c r="J1169" s="201">
        <v>0</v>
      </c>
      <c r="K1169" s="201" t="s">
        <v>343</v>
      </c>
      <c r="L1169" s="201"/>
      <c r="M1169" s="201"/>
      <c r="N1169" s="201"/>
      <c r="O1169" s="201"/>
      <c r="P1169" s="201"/>
      <c r="Q1169" s="201" t="s">
        <v>54</v>
      </c>
    </row>
    <row r="1170" spans="1:19">
      <c r="A1170" s="201">
        <f t="shared" si="43"/>
        <v>1167</v>
      </c>
      <c r="B1170" s="201">
        <f>Sheet1!$B$2</f>
        <v>123</v>
      </c>
      <c r="C1170" s="201">
        <v>7</v>
      </c>
      <c r="D1170" s="201">
        <f t="shared" si="42"/>
        <v>7</v>
      </c>
      <c r="E1170" s="201">
        <v>71</v>
      </c>
      <c r="F1170" s="201">
        <v>80</v>
      </c>
      <c r="G1170" s="201" t="s">
        <v>125</v>
      </c>
      <c r="H1170" s="201">
        <v>2003</v>
      </c>
      <c r="I1170" s="201">
        <v>1</v>
      </c>
      <c r="J1170" s="201">
        <v>2800</v>
      </c>
      <c r="K1170" s="201" t="s">
        <v>343</v>
      </c>
      <c r="L1170" s="201"/>
      <c r="M1170" s="201"/>
      <c r="N1170" s="201"/>
      <c r="O1170" s="201"/>
      <c r="P1170" s="201"/>
      <c r="Q1170" s="201" t="s">
        <v>131</v>
      </c>
    </row>
    <row r="1171" spans="1:19">
      <c r="A1171" s="201">
        <f t="shared" si="43"/>
        <v>1168</v>
      </c>
      <c r="B1171" s="201">
        <f>Sheet1!$B$2</f>
        <v>123</v>
      </c>
      <c r="C1171" s="201">
        <v>7</v>
      </c>
      <c r="D1171" s="201">
        <f t="shared" si="42"/>
        <v>7</v>
      </c>
      <c r="E1171" s="201">
        <v>71</v>
      </c>
      <c r="F1171" s="201">
        <v>80</v>
      </c>
      <c r="G1171" s="201" t="s">
        <v>125</v>
      </c>
      <c r="H1171" s="201">
        <v>2004</v>
      </c>
      <c r="I1171" s="201">
        <v>1</v>
      </c>
      <c r="J1171" s="201">
        <v>2400</v>
      </c>
      <c r="K1171" s="201" t="s">
        <v>343</v>
      </c>
      <c r="L1171" s="201"/>
      <c r="M1171" s="201"/>
      <c r="N1171" s="201"/>
      <c r="O1171" s="201"/>
      <c r="P1171" s="201"/>
      <c r="Q1171" s="201" t="s">
        <v>132</v>
      </c>
    </row>
    <row r="1172" spans="1:19">
      <c r="A1172" s="201">
        <f t="shared" si="43"/>
        <v>1169</v>
      </c>
      <c r="B1172" s="201">
        <f>Sheet1!$B$2</f>
        <v>123</v>
      </c>
      <c r="C1172" s="201">
        <v>7</v>
      </c>
      <c r="D1172" s="201">
        <f t="shared" si="42"/>
        <v>7</v>
      </c>
      <c r="E1172" s="201">
        <v>71</v>
      </c>
      <c r="F1172" s="201">
        <v>80</v>
      </c>
      <c r="G1172" s="277" t="s">
        <v>391</v>
      </c>
      <c r="H1172" s="277">
        <f>VLOOKUP(C1172,キングボス!A:E,4,FALSE)</f>
        <v>17597211</v>
      </c>
      <c r="I1172" s="201">
        <v>1</v>
      </c>
      <c r="J1172" s="277">
        <f>VLOOKUP(H1172,キングボス!D:AG,30,FALSE)</f>
        <v>100</v>
      </c>
      <c r="K1172" s="201" t="s">
        <v>343</v>
      </c>
      <c r="L1172" s="201"/>
      <c r="M1172" s="201"/>
      <c r="N1172" s="201" t="s">
        <v>43</v>
      </c>
      <c r="O1172" s="201"/>
      <c r="P1172" s="268">
        <f>VLOOKUP(H1172,キングボス!D:AF,29,FALSE)</f>
        <v>1</v>
      </c>
      <c r="Q1172" s="201" t="str">
        <f>VLOOKUP(H1172,キングボス!D:I,3,FALSE)</f>
        <v>ﾊｰﾄｸｲｰﾝ</v>
      </c>
    </row>
    <row r="1173" spans="1:19">
      <c r="A1173" s="201">
        <f t="shared" si="43"/>
        <v>1170</v>
      </c>
      <c r="B1173" s="201">
        <f>Sheet1!$B$2</f>
        <v>123</v>
      </c>
      <c r="C1173" s="201">
        <v>7</v>
      </c>
      <c r="D1173" s="201">
        <f t="shared" si="42"/>
        <v>7</v>
      </c>
      <c r="E1173" s="201">
        <v>71</v>
      </c>
      <c r="F1173" s="201">
        <v>80</v>
      </c>
      <c r="G1173" s="201" t="s">
        <v>252</v>
      </c>
      <c r="H1173" s="201">
        <v>1500</v>
      </c>
      <c r="I1173" s="201">
        <v>1</v>
      </c>
      <c r="J1173" s="201">
        <v>3600</v>
      </c>
      <c r="K1173" s="201" t="s">
        <v>343</v>
      </c>
      <c r="L1173" s="201"/>
      <c r="M1173" s="201"/>
      <c r="N1173" s="201"/>
      <c r="O1173" s="201"/>
      <c r="P1173" s="201"/>
      <c r="Q1173" s="201" t="s">
        <v>126</v>
      </c>
    </row>
    <row r="1174" spans="1:19">
      <c r="A1174" s="201">
        <f t="shared" si="43"/>
        <v>1171</v>
      </c>
      <c r="B1174" s="201">
        <f>Sheet1!$B$2</f>
        <v>123</v>
      </c>
      <c r="C1174" s="201">
        <v>7</v>
      </c>
      <c r="D1174" s="201">
        <f t="shared" si="42"/>
        <v>7</v>
      </c>
      <c r="E1174" s="201">
        <v>71</v>
      </c>
      <c r="F1174" s="201">
        <v>80</v>
      </c>
      <c r="G1174" s="201" t="s">
        <v>381</v>
      </c>
      <c r="H1174" s="201">
        <v>207</v>
      </c>
      <c r="I1174" s="201">
        <v>1</v>
      </c>
      <c r="J1174" s="201">
        <v>0</v>
      </c>
      <c r="K1174" s="201" t="s">
        <v>343</v>
      </c>
      <c r="L1174" s="201"/>
      <c r="M1174" s="201"/>
      <c r="N1174" s="201"/>
      <c r="O1174" s="201"/>
      <c r="P1174" s="201"/>
      <c r="Q1174" s="201" t="s">
        <v>377</v>
      </c>
    </row>
    <row r="1175" spans="1:19">
      <c r="A1175" s="201">
        <f t="shared" si="43"/>
        <v>1172</v>
      </c>
      <c r="B1175" s="201">
        <f>Sheet1!$B$2</f>
        <v>123</v>
      </c>
      <c r="C1175" s="201">
        <v>7</v>
      </c>
      <c r="D1175" s="201">
        <f t="shared" si="42"/>
        <v>7</v>
      </c>
      <c r="E1175" s="201">
        <v>71</v>
      </c>
      <c r="F1175" s="201">
        <v>80</v>
      </c>
      <c r="G1175" s="201" t="s">
        <v>125</v>
      </c>
      <c r="H1175" s="201">
        <v>1</v>
      </c>
      <c r="I1175" s="201">
        <v>1</v>
      </c>
      <c r="J1175" s="201">
        <v>500</v>
      </c>
      <c r="K1175" s="201" t="s">
        <v>250</v>
      </c>
      <c r="L1175" s="201"/>
      <c r="M1175" s="201"/>
      <c r="N1175" s="201"/>
      <c r="O1175" s="201"/>
      <c r="P1175" s="201"/>
      <c r="Q1175" s="201" t="s">
        <v>378</v>
      </c>
    </row>
    <row r="1176" spans="1:19">
      <c r="A1176" s="201">
        <f t="shared" si="43"/>
        <v>1173</v>
      </c>
      <c r="B1176" s="201">
        <f>Sheet1!$B$2</f>
        <v>123</v>
      </c>
      <c r="C1176" s="201">
        <v>7</v>
      </c>
      <c r="D1176" s="201">
        <f t="shared" si="42"/>
        <v>7</v>
      </c>
      <c r="E1176" s="201">
        <v>71</v>
      </c>
      <c r="F1176" s="201">
        <v>80</v>
      </c>
      <c r="G1176" s="201" t="s">
        <v>125</v>
      </c>
      <c r="H1176" s="201">
        <v>2</v>
      </c>
      <c r="I1176" s="201">
        <v>1</v>
      </c>
      <c r="J1176" s="201">
        <v>400</v>
      </c>
      <c r="K1176" s="201" t="s">
        <v>343</v>
      </c>
      <c r="L1176" s="201"/>
      <c r="M1176" s="201"/>
      <c r="N1176" s="201"/>
      <c r="O1176" s="201"/>
      <c r="P1176" s="201"/>
      <c r="Q1176" s="201" t="s">
        <v>379</v>
      </c>
    </row>
    <row r="1177" spans="1:19">
      <c r="A1177" s="201">
        <f t="shared" si="43"/>
        <v>1174</v>
      </c>
      <c r="B1177" s="201">
        <f>Sheet1!$B$2</f>
        <v>123</v>
      </c>
      <c r="C1177" s="201">
        <v>7</v>
      </c>
      <c r="D1177" s="201">
        <f t="shared" si="42"/>
        <v>7</v>
      </c>
      <c r="E1177" s="201">
        <v>71</v>
      </c>
      <c r="F1177" s="201">
        <v>80</v>
      </c>
      <c r="G1177" s="201" t="s">
        <v>125</v>
      </c>
      <c r="H1177" s="201">
        <v>3</v>
      </c>
      <c r="I1177" s="201">
        <v>1</v>
      </c>
      <c r="J1177" s="201">
        <v>200</v>
      </c>
      <c r="K1177" s="201" t="s">
        <v>343</v>
      </c>
      <c r="L1177" s="201"/>
      <c r="M1177" s="201"/>
      <c r="N1177" s="201"/>
      <c r="O1177" s="201"/>
      <c r="P1177" s="201"/>
      <c r="Q1177" s="201" t="s">
        <v>380</v>
      </c>
      <c r="S1177" s="192">
        <f>SUM(J1168:J1177)/100</f>
        <v>100</v>
      </c>
    </row>
    <row r="1178" spans="1:19">
      <c r="A1178" s="201">
        <f t="shared" si="43"/>
        <v>1175</v>
      </c>
      <c r="B1178" s="201">
        <f>Sheet1!$B$2</f>
        <v>123</v>
      </c>
      <c r="C1178" s="201">
        <v>7</v>
      </c>
      <c r="D1178" s="268">
        <f t="shared" si="42"/>
        <v>7</v>
      </c>
      <c r="E1178" s="268">
        <v>81</v>
      </c>
      <c r="F1178" s="268">
        <v>90</v>
      </c>
      <c r="G1178" s="268" t="s">
        <v>125</v>
      </c>
      <c r="H1178" s="268">
        <v>2001</v>
      </c>
      <c r="I1178" s="268">
        <v>1</v>
      </c>
      <c r="J1178" s="268">
        <v>0</v>
      </c>
      <c r="K1178" s="268" t="s">
        <v>343</v>
      </c>
      <c r="L1178" s="268"/>
      <c r="M1178" s="268"/>
      <c r="N1178" s="268"/>
      <c r="O1178" s="268"/>
      <c r="P1178" s="268"/>
      <c r="Q1178" s="268" t="s">
        <v>53</v>
      </c>
    </row>
    <row r="1179" spans="1:19">
      <c r="A1179" s="201">
        <f t="shared" si="43"/>
        <v>1176</v>
      </c>
      <c r="B1179" s="201">
        <f>Sheet1!$B$2</f>
        <v>123</v>
      </c>
      <c r="C1179" s="201">
        <v>7</v>
      </c>
      <c r="D1179" s="268">
        <f t="shared" ref="D1179:D1207" si="44">C1179</f>
        <v>7</v>
      </c>
      <c r="E1179" s="268">
        <v>81</v>
      </c>
      <c r="F1179" s="268">
        <v>90</v>
      </c>
      <c r="G1179" s="268" t="s">
        <v>125</v>
      </c>
      <c r="H1179" s="268">
        <v>2002</v>
      </c>
      <c r="I1179" s="268">
        <v>1</v>
      </c>
      <c r="J1179" s="268">
        <v>0</v>
      </c>
      <c r="K1179" s="268" t="s">
        <v>343</v>
      </c>
      <c r="L1179" s="268"/>
      <c r="M1179" s="268"/>
      <c r="N1179" s="268"/>
      <c r="O1179" s="268"/>
      <c r="P1179" s="268"/>
      <c r="Q1179" s="268" t="s">
        <v>54</v>
      </c>
    </row>
    <row r="1180" spans="1:19">
      <c r="A1180" s="201">
        <f t="shared" si="43"/>
        <v>1177</v>
      </c>
      <c r="B1180" s="201">
        <f>Sheet1!$B$2</f>
        <v>123</v>
      </c>
      <c r="C1180" s="201">
        <v>7</v>
      </c>
      <c r="D1180" s="268">
        <f t="shared" si="44"/>
        <v>7</v>
      </c>
      <c r="E1180" s="268">
        <v>81</v>
      </c>
      <c r="F1180" s="268">
        <v>90</v>
      </c>
      <c r="G1180" s="268" t="s">
        <v>125</v>
      </c>
      <c r="H1180" s="268">
        <v>2003</v>
      </c>
      <c r="I1180" s="268">
        <v>1</v>
      </c>
      <c r="J1180" s="268">
        <v>2800</v>
      </c>
      <c r="K1180" s="268" t="s">
        <v>343</v>
      </c>
      <c r="L1180" s="268"/>
      <c r="M1180" s="268"/>
      <c r="N1180" s="268"/>
      <c r="O1180" s="268"/>
      <c r="P1180" s="268"/>
      <c r="Q1180" s="268" t="s">
        <v>131</v>
      </c>
    </row>
    <row r="1181" spans="1:19">
      <c r="A1181" s="201">
        <f t="shared" si="43"/>
        <v>1178</v>
      </c>
      <c r="B1181" s="201">
        <f>Sheet1!$B$2</f>
        <v>123</v>
      </c>
      <c r="C1181" s="201">
        <v>7</v>
      </c>
      <c r="D1181" s="268">
        <f t="shared" si="44"/>
        <v>7</v>
      </c>
      <c r="E1181" s="268">
        <v>81</v>
      </c>
      <c r="F1181" s="268">
        <v>90</v>
      </c>
      <c r="G1181" s="268" t="s">
        <v>125</v>
      </c>
      <c r="H1181" s="268">
        <v>2004</v>
      </c>
      <c r="I1181" s="268">
        <v>1</v>
      </c>
      <c r="J1181" s="268">
        <v>3400</v>
      </c>
      <c r="K1181" s="268" t="s">
        <v>343</v>
      </c>
      <c r="L1181" s="268"/>
      <c r="M1181" s="268"/>
      <c r="N1181" s="268"/>
      <c r="O1181" s="268"/>
      <c r="P1181" s="268"/>
      <c r="Q1181" s="268" t="s">
        <v>132</v>
      </c>
    </row>
    <row r="1182" spans="1:19">
      <c r="A1182" s="201">
        <f t="shared" si="43"/>
        <v>1179</v>
      </c>
      <c r="B1182" s="201">
        <f>Sheet1!$B$2</f>
        <v>123</v>
      </c>
      <c r="C1182" s="201">
        <v>7</v>
      </c>
      <c r="D1182" s="268">
        <f t="shared" si="44"/>
        <v>7</v>
      </c>
      <c r="E1182" s="268">
        <v>81</v>
      </c>
      <c r="F1182" s="268">
        <v>90</v>
      </c>
      <c r="G1182" s="277" t="s">
        <v>391</v>
      </c>
      <c r="H1182" s="277">
        <f>VLOOKUP(C1182,キングボス!A:E,4,FALSE)</f>
        <v>17597211</v>
      </c>
      <c r="I1182" s="268">
        <v>1</v>
      </c>
      <c r="J1182" s="277">
        <f>VLOOKUP(H1182,キングボス!D:AG,30,FALSE)</f>
        <v>100</v>
      </c>
      <c r="K1182" s="268" t="s">
        <v>343</v>
      </c>
      <c r="L1182" s="268"/>
      <c r="M1182" s="268"/>
      <c r="N1182" s="268" t="s">
        <v>43</v>
      </c>
      <c r="O1182" s="268"/>
      <c r="P1182" s="268">
        <f>VLOOKUP(H1182,キングボス!D:AF,29,FALSE)</f>
        <v>1</v>
      </c>
      <c r="Q1182" s="268" t="str">
        <f>VLOOKUP(H1182,キングボス!D:I,3,FALSE)</f>
        <v>ﾊｰﾄｸｲｰﾝ</v>
      </c>
    </row>
    <row r="1183" spans="1:19">
      <c r="A1183" s="201">
        <f t="shared" si="43"/>
        <v>1180</v>
      </c>
      <c r="B1183" s="201">
        <f>Sheet1!$B$2</f>
        <v>123</v>
      </c>
      <c r="C1183" s="201">
        <v>7</v>
      </c>
      <c r="D1183" s="268">
        <f t="shared" si="44"/>
        <v>7</v>
      </c>
      <c r="E1183" s="268">
        <v>81</v>
      </c>
      <c r="F1183" s="268">
        <v>90</v>
      </c>
      <c r="G1183" s="268" t="s">
        <v>344</v>
      </c>
      <c r="H1183" s="268">
        <v>1500</v>
      </c>
      <c r="I1183" s="268">
        <v>1</v>
      </c>
      <c r="J1183" s="268">
        <v>2500</v>
      </c>
      <c r="K1183" s="268" t="s">
        <v>343</v>
      </c>
      <c r="L1183" s="268"/>
      <c r="M1183" s="268"/>
      <c r="N1183" s="268"/>
      <c r="O1183" s="268"/>
      <c r="P1183" s="268"/>
      <c r="Q1183" s="268" t="s">
        <v>126</v>
      </c>
    </row>
    <row r="1184" spans="1:19">
      <c r="A1184" s="201">
        <f t="shared" si="43"/>
        <v>1181</v>
      </c>
      <c r="B1184" s="201">
        <f>Sheet1!$B$2</f>
        <v>123</v>
      </c>
      <c r="C1184" s="201">
        <v>7</v>
      </c>
      <c r="D1184" s="268">
        <f t="shared" si="44"/>
        <v>7</v>
      </c>
      <c r="E1184" s="268">
        <v>81</v>
      </c>
      <c r="F1184" s="268">
        <v>90</v>
      </c>
      <c r="G1184" s="268" t="s">
        <v>345</v>
      </c>
      <c r="H1184" s="268">
        <v>207</v>
      </c>
      <c r="I1184" s="268">
        <v>1</v>
      </c>
      <c r="J1184" s="268">
        <v>0</v>
      </c>
      <c r="K1184" s="268" t="s">
        <v>343</v>
      </c>
      <c r="L1184" s="268"/>
      <c r="M1184" s="268"/>
      <c r="N1184" s="268"/>
      <c r="O1184" s="268"/>
      <c r="P1184" s="268"/>
      <c r="Q1184" s="268" t="s">
        <v>377</v>
      </c>
    </row>
    <row r="1185" spans="1:19">
      <c r="A1185" s="201">
        <f t="shared" si="43"/>
        <v>1182</v>
      </c>
      <c r="B1185" s="201">
        <f>Sheet1!$B$2</f>
        <v>123</v>
      </c>
      <c r="C1185" s="201">
        <v>7</v>
      </c>
      <c r="D1185" s="268">
        <f t="shared" si="44"/>
        <v>7</v>
      </c>
      <c r="E1185" s="268">
        <v>81</v>
      </c>
      <c r="F1185" s="268">
        <v>90</v>
      </c>
      <c r="G1185" s="268" t="s">
        <v>125</v>
      </c>
      <c r="H1185" s="268">
        <v>1</v>
      </c>
      <c r="I1185" s="268">
        <v>1</v>
      </c>
      <c r="J1185" s="268">
        <v>500</v>
      </c>
      <c r="K1185" s="268" t="s">
        <v>343</v>
      </c>
      <c r="L1185" s="268"/>
      <c r="M1185" s="268"/>
      <c r="N1185" s="268"/>
      <c r="O1185" s="268"/>
      <c r="P1185" s="268"/>
      <c r="Q1185" s="268" t="s">
        <v>378</v>
      </c>
    </row>
    <row r="1186" spans="1:19">
      <c r="A1186" s="201">
        <f t="shared" si="43"/>
        <v>1183</v>
      </c>
      <c r="B1186" s="201">
        <f>Sheet1!$B$2</f>
        <v>123</v>
      </c>
      <c r="C1186" s="201">
        <v>7</v>
      </c>
      <c r="D1186" s="268">
        <f t="shared" si="44"/>
        <v>7</v>
      </c>
      <c r="E1186" s="268">
        <v>81</v>
      </c>
      <c r="F1186" s="268">
        <v>90</v>
      </c>
      <c r="G1186" s="268" t="s">
        <v>125</v>
      </c>
      <c r="H1186" s="268">
        <v>2</v>
      </c>
      <c r="I1186" s="268">
        <v>1</v>
      </c>
      <c r="J1186" s="268">
        <v>400</v>
      </c>
      <c r="K1186" s="268" t="s">
        <v>343</v>
      </c>
      <c r="L1186" s="268"/>
      <c r="M1186" s="268"/>
      <c r="N1186" s="268"/>
      <c r="O1186" s="268"/>
      <c r="P1186" s="268"/>
      <c r="Q1186" s="268" t="s">
        <v>379</v>
      </c>
    </row>
    <row r="1187" spans="1:19">
      <c r="A1187" s="201">
        <f t="shared" si="43"/>
        <v>1184</v>
      </c>
      <c r="B1187" s="201">
        <f>Sheet1!$B$2</f>
        <v>123</v>
      </c>
      <c r="C1187" s="201">
        <v>7</v>
      </c>
      <c r="D1187" s="268">
        <f t="shared" si="44"/>
        <v>7</v>
      </c>
      <c r="E1187" s="268">
        <v>81</v>
      </c>
      <c r="F1187" s="268">
        <v>90</v>
      </c>
      <c r="G1187" s="268" t="s">
        <v>125</v>
      </c>
      <c r="H1187" s="268">
        <v>3</v>
      </c>
      <c r="I1187" s="268">
        <v>1</v>
      </c>
      <c r="J1187" s="268">
        <v>300</v>
      </c>
      <c r="K1187" s="268" t="s">
        <v>343</v>
      </c>
      <c r="L1187" s="268"/>
      <c r="M1187" s="268"/>
      <c r="N1187" s="268"/>
      <c r="O1187" s="268"/>
      <c r="P1187" s="268"/>
      <c r="Q1187" s="268" t="s">
        <v>380</v>
      </c>
      <c r="S1187" s="192">
        <f>SUM(J1178:J1187)/100</f>
        <v>100</v>
      </c>
    </row>
    <row r="1188" spans="1:19">
      <c r="A1188" s="201">
        <f t="shared" si="43"/>
        <v>1185</v>
      </c>
      <c r="B1188" s="201">
        <f>Sheet1!$B$2</f>
        <v>123</v>
      </c>
      <c r="C1188" s="201">
        <v>7</v>
      </c>
      <c r="D1188" s="201">
        <f t="shared" si="44"/>
        <v>7</v>
      </c>
      <c r="E1188" s="201">
        <v>91</v>
      </c>
      <c r="F1188" s="201">
        <v>99</v>
      </c>
      <c r="G1188" s="201" t="s">
        <v>125</v>
      </c>
      <c r="H1188" s="201">
        <v>2001</v>
      </c>
      <c r="I1188" s="201">
        <v>1</v>
      </c>
      <c r="J1188" s="201">
        <v>0</v>
      </c>
      <c r="K1188" s="201" t="s">
        <v>250</v>
      </c>
      <c r="L1188" s="201"/>
      <c r="M1188" s="201"/>
      <c r="N1188" s="201"/>
      <c r="O1188" s="201"/>
      <c r="P1188" s="201"/>
      <c r="Q1188" s="201" t="s">
        <v>53</v>
      </c>
    </row>
    <row r="1189" spans="1:19">
      <c r="A1189" s="201">
        <f t="shared" si="43"/>
        <v>1186</v>
      </c>
      <c r="B1189" s="201">
        <f>Sheet1!$B$2</f>
        <v>123</v>
      </c>
      <c r="C1189" s="201">
        <v>7</v>
      </c>
      <c r="D1189" s="201">
        <f t="shared" si="44"/>
        <v>7</v>
      </c>
      <c r="E1189" s="201">
        <v>91</v>
      </c>
      <c r="F1189" s="201">
        <v>99</v>
      </c>
      <c r="G1189" s="201" t="s">
        <v>125</v>
      </c>
      <c r="H1189" s="201">
        <v>2002</v>
      </c>
      <c r="I1189" s="201">
        <v>1</v>
      </c>
      <c r="J1189" s="201">
        <v>0</v>
      </c>
      <c r="K1189" s="201" t="s">
        <v>250</v>
      </c>
      <c r="L1189" s="201"/>
      <c r="M1189" s="201"/>
      <c r="N1189" s="201"/>
      <c r="O1189" s="201"/>
      <c r="P1189" s="201"/>
      <c r="Q1189" s="201" t="s">
        <v>54</v>
      </c>
    </row>
    <row r="1190" spans="1:19">
      <c r="A1190" s="201">
        <f t="shared" si="43"/>
        <v>1187</v>
      </c>
      <c r="B1190" s="201">
        <f>Sheet1!$B$2</f>
        <v>123</v>
      </c>
      <c r="C1190" s="201">
        <v>7</v>
      </c>
      <c r="D1190" s="201">
        <f t="shared" si="44"/>
        <v>7</v>
      </c>
      <c r="E1190" s="201">
        <v>91</v>
      </c>
      <c r="F1190" s="201">
        <v>99</v>
      </c>
      <c r="G1190" s="201" t="s">
        <v>125</v>
      </c>
      <c r="H1190" s="201">
        <v>2003</v>
      </c>
      <c r="I1190" s="201">
        <v>1</v>
      </c>
      <c r="J1190" s="201">
        <v>3000</v>
      </c>
      <c r="K1190" s="201" t="s">
        <v>343</v>
      </c>
      <c r="L1190" s="201"/>
      <c r="M1190" s="201"/>
      <c r="N1190" s="201"/>
      <c r="O1190" s="201"/>
      <c r="P1190" s="201"/>
      <c r="Q1190" s="201" t="s">
        <v>131</v>
      </c>
    </row>
    <row r="1191" spans="1:19">
      <c r="A1191" s="201">
        <f t="shared" si="43"/>
        <v>1188</v>
      </c>
      <c r="B1191" s="201">
        <f>Sheet1!$B$2</f>
        <v>123</v>
      </c>
      <c r="C1191" s="201">
        <v>7</v>
      </c>
      <c r="D1191" s="201">
        <f t="shared" si="44"/>
        <v>7</v>
      </c>
      <c r="E1191" s="201">
        <v>91</v>
      </c>
      <c r="F1191" s="201">
        <v>99</v>
      </c>
      <c r="G1191" s="201" t="s">
        <v>125</v>
      </c>
      <c r="H1191" s="201">
        <v>2004</v>
      </c>
      <c r="I1191" s="201">
        <v>1</v>
      </c>
      <c r="J1191" s="201">
        <v>4000</v>
      </c>
      <c r="K1191" s="201" t="s">
        <v>343</v>
      </c>
      <c r="L1191" s="201"/>
      <c r="M1191" s="201"/>
      <c r="N1191" s="201"/>
      <c r="O1191" s="201"/>
      <c r="P1191" s="201"/>
      <c r="Q1191" s="201" t="s">
        <v>132</v>
      </c>
    </row>
    <row r="1192" spans="1:19">
      <c r="A1192" s="201">
        <f t="shared" si="43"/>
        <v>1189</v>
      </c>
      <c r="B1192" s="201">
        <f>Sheet1!$B$2</f>
        <v>123</v>
      </c>
      <c r="C1192" s="201">
        <v>7</v>
      </c>
      <c r="D1192" s="201">
        <f t="shared" si="44"/>
        <v>7</v>
      </c>
      <c r="E1192" s="201">
        <v>91</v>
      </c>
      <c r="F1192" s="201">
        <v>99</v>
      </c>
      <c r="G1192" s="277" t="s">
        <v>391</v>
      </c>
      <c r="H1192" s="277">
        <f>VLOOKUP(C1192,キングボス!A:E,4,FALSE)</f>
        <v>17597211</v>
      </c>
      <c r="I1192" s="201">
        <v>1</v>
      </c>
      <c r="J1192" s="277">
        <f>VLOOKUP(H1192,キングボス!D:AG,30,FALSE)</f>
        <v>100</v>
      </c>
      <c r="K1192" s="201" t="s">
        <v>343</v>
      </c>
      <c r="L1192" s="201"/>
      <c r="M1192" s="201"/>
      <c r="N1192" s="201" t="s">
        <v>43</v>
      </c>
      <c r="O1192" s="201"/>
      <c r="P1192" s="268">
        <f>VLOOKUP(H1192,キングボス!D:AF,29,FALSE)</f>
        <v>1</v>
      </c>
      <c r="Q1192" s="201" t="str">
        <f>VLOOKUP(H1192,キングボス!D:I,3,FALSE)</f>
        <v>ﾊｰﾄｸｲｰﾝ</v>
      </c>
    </row>
    <row r="1193" spans="1:19">
      <c r="A1193" s="201">
        <f t="shared" si="43"/>
        <v>1190</v>
      </c>
      <c r="B1193" s="201">
        <f>Sheet1!$B$2</f>
        <v>123</v>
      </c>
      <c r="C1193" s="201">
        <v>7</v>
      </c>
      <c r="D1193" s="201">
        <f t="shared" si="44"/>
        <v>7</v>
      </c>
      <c r="E1193" s="201">
        <v>91</v>
      </c>
      <c r="F1193" s="201">
        <v>99</v>
      </c>
      <c r="G1193" s="201" t="s">
        <v>252</v>
      </c>
      <c r="H1193" s="201">
        <v>1500</v>
      </c>
      <c r="I1193" s="201">
        <v>1</v>
      </c>
      <c r="J1193" s="201">
        <v>2200</v>
      </c>
      <c r="K1193" s="201" t="s">
        <v>343</v>
      </c>
      <c r="L1193" s="201"/>
      <c r="M1193" s="201"/>
      <c r="N1193" s="201"/>
      <c r="O1193" s="201"/>
      <c r="P1193" s="201"/>
      <c r="Q1193" s="201" t="s">
        <v>126</v>
      </c>
    </row>
    <row r="1194" spans="1:19">
      <c r="A1194" s="201">
        <f t="shared" si="43"/>
        <v>1191</v>
      </c>
      <c r="B1194" s="201">
        <f>Sheet1!$B$2</f>
        <v>123</v>
      </c>
      <c r="C1194" s="201">
        <v>7</v>
      </c>
      <c r="D1194" s="201">
        <f t="shared" si="44"/>
        <v>7</v>
      </c>
      <c r="E1194" s="201">
        <v>91</v>
      </c>
      <c r="F1194" s="201">
        <v>99</v>
      </c>
      <c r="G1194" s="201" t="s">
        <v>381</v>
      </c>
      <c r="H1194" s="201">
        <v>207</v>
      </c>
      <c r="I1194" s="201">
        <v>1</v>
      </c>
      <c r="J1194" s="201">
        <v>0</v>
      </c>
      <c r="K1194" s="201" t="s">
        <v>343</v>
      </c>
      <c r="L1194" s="201"/>
      <c r="M1194" s="201"/>
      <c r="N1194" s="201"/>
      <c r="O1194" s="201"/>
      <c r="P1194" s="201"/>
      <c r="Q1194" s="201" t="s">
        <v>377</v>
      </c>
    </row>
    <row r="1195" spans="1:19">
      <c r="A1195" s="201">
        <f t="shared" si="43"/>
        <v>1192</v>
      </c>
      <c r="B1195" s="201">
        <f>Sheet1!$B$2</f>
        <v>123</v>
      </c>
      <c r="C1195" s="201">
        <v>7</v>
      </c>
      <c r="D1195" s="201">
        <f t="shared" si="44"/>
        <v>7</v>
      </c>
      <c r="E1195" s="201">
        <v>91</v>
      </c>
      <c r="F1195" s="201">
        <v>99</v>
      </c>
      <c r="G1195" s="201" t="s">
        <v>125</v>
      </c>
      <c r="H1195" s="201">
        <v>1</v>
      </c>
      <c r="I1195" s="201">
        <v>1</v>
      </c>
      <c r="J1195" s="201">
        <v>0</v>
      </c>
      <c r="K1195" s="201" t="s">
        <v>343</v>
      </c>
      <c r="L1195" s="201"/>
      <c r="M1195" s="201"/>
      <c r="N1195" s="201"/>
      <c r="O1195" s="201"/>
      <c r="P1195" s="201"/>
      <c r="Q1195" s="201" t="s">
        <v>378</v>
      </c>
    </row>
    <row r="1196" spans="1:19">
      <c r="A1196" s="201">
        <f t="shared" si="43"/>
        <v>1193</v>
      </c>
      <c r="B1196" s="201">
        <f>Sheet1!$B$2</f>
        <v>123</v>
      </c>
      <c r="C1196" s="201">
        <v>7</v>
      </c>
      <c r="D1196" s="201">
        <f t="shared" si="44"/>
        <v>7</v>
      </c>
      <c r="E1196" s="201">
        <v>91</v>
      </c>
      <c r="F1196" s="201">
        <v>99</v>
      </c>
      <c r="G1196" s="201" t="s">
        <v>125</v>
      </c>
      <c r="H1196" s="201">
        <v>2</v>
      </c>
      <c r="I1196" s="201">
        <v>1</v>
      </c>
      <c r="J1196" s="201">
        <v>450</v>
      </c>
      <c r="K1196" s="201" t="s">
        <v>343</v>
      </c>
      <c r="L1196" s="201"/>
      <c r="M1196" s="201"/>
      <c r="N1196" s="201"/>
      <c r="O1196" s="201"/>
      <c r="P1196" s="201"/>
      <c r="Q1196" s="201" t="s">
        <v>379</v>
      </c>
    </row>
    <row r="1197" spans="1:19">
      <c r="A1197" s="201">
        <f t="shared" si="43"/>
        <v>1194</v>
      </c>
      <c r="B1197" s="201">
        <f>Sheet1!$B$2</f>
        <v>123</v>
      </c>
      <c r="C1197" s="201">
        <v>7</v>
      </c>
      <c r="D1197" s="201">
        <f t="shared" si="44"/>
        <v>7</v>
      </c>
      <c r="E1197" s="201">
        <v>91</v>
      </c>
      <c r="F1197" s="201">
        <v>99</v>
      </c>
      <c r="G1197" s="201" t="s">
        <v>125</v>
      </c>
      <c r="H1197" s="201">
        <v>3</v>
      </c>
      <c r="I1197" s="201">
        <v>1</v>
      </c>
      <c r="J1197" s="201">
        <v>350</v>
      </c>
      <c r="K1197" s="201" t="s">
        <v>343</v>
      </c>
      <c r="L1197" s="201"/>
      <c r="M1197" s="201"/>
      <c r="N1197" s="201"/>
      <c r="O1197" s="201"/>
      <c r="P1197" s="201"/>
      <c r="Q1197" s="201" t="s">
        <v>380</v>
      </c>
      <c r="S1197" s="192">
        <f>SUM(J1188:J1197)/100</f>
        <v>101</v>
      </c>
    </row>
    <row r="1198" spans="1:19">
      <c r="A1198" s="201">
        <f t="shared" si="43"/>
        <v>1195</v>
      </c>
      <c r="B1198" s="201">
        <f>Sheet1!$B$2</f>
        <v>123</v>
      </c>
      <c r="C1198" s="201">
        <v>7</v>
      </c>
      <c r="D1198" s="268">
        <f t="shared" si="44"/>
        <v>7</v>
      </c>
      <c r="E1198" s="268">
        <v>100</v>
      </c>
      <c r="F1198" s="268">
        <v>100</v>
      </c>
      <c r="G1198" s="268" t="s">
        <v>125</v>
      </c>
      <c r="H1198" s="268">
        <v>2001</v>
      </c>
      <c r="I1198" s="268">
        <v>1</v>
      </c>
      <c r="J1198" s="268">
        <v>0</v>
      </c>
      <c r="K1198" s="268" t="s">
        <v>250</v>
      </c>
      <c r="L1198" s="268"/>
      <c r="M1198" s="268"/>
      <c r="N1198" s="268"/>
      <c r="O1198" s="268"/>
      <c r="P1198" s="268"/>
      <c r="Q1198" s="268" t="s">
        <v>53</v>
      </c>
    </row>
    <row r="1199" spans="1:19">
      <c r="A1199" s="201">
        <f t="shared" si="43"/>
        <v>1196</v>
      </c>
      <c r="B1199" s="201">
        <f>Sheet1!$B$2</f>
        <v>123</v>
      </c>
      <c r="C1199" s="201">
        <v>7</v>
      </c>
      <c r="D1199" s="268">
        <f t="shared" si="44"/>
        <v>7</v>
      </c>
      <c r="E1199" s="268">
        <v>100</v>
      </c>
      <c r="F1199" s="268">
        <v>100</v>
      </c>
      <c r="G1199" s="268" t="s">
        <v>125</v>
      </c>
      <c r="H1199" s="268">
        <v>2002</v>
      </c>
      <c r="I1199" s="268">
        <v>1</v>
      </c>
      <c r="J1199" s="268">
        <v>0</v>
      </c>
      <c r="K1199" s="268" t="s">
        <v>343</v>
      </c>
      <c r="L1199" s="268"/>
      <c r="M1199" s="268"/>
      <c r="N1199" s="268"/>
      <c r="O1199" s="268"/>
      <c r="P1199" s="268"/>
      <c r="Q1199" s="268" t="s">
        <v>54</v>
      </c>
    </row>
    <row r="1200" spans="1:19">
      <c r="A1200" s="201">
        <f t="shared" si="43"/>
        <v>1197</v>
      </c>
      <c r="B1200" s="201">
        <f>Sheet1!$B$2</f>
        <v>123</v>
      </c>
      <c r="C1200" s="201">
        <v>7</v>
      </c>
      <c r="D1200" s="268">
        <f t="shared" si="44"/>
        <v>7</v>
      </c>
      <c r="E1200" s="268">
        <v>100</v>
      </c>
      <c r="F1200" s="268">
        <v>100</v>
      </c>
      <c r="G1200" s="268" t="s">
        <v>125</v>
      </c>
      <c r="H1200" s="268">
        <v>2003</v>
      </c>
      <c r="I1200" s="268">
        <v>1</v>
      </c>
      <c r="J1200" s="268">
        <v>3300</v>
      </c>
      <c r="K1200" s="268" t="s">
        <v>536</v>
      </c>
      <c r="L1200" s="268"/>
      <c r="M1200" s="268"/>
      <c r="N1200" s="268"/>
      <c r="O1200" s="268"/>
      <c r="P1200" s="268"/>
      <c r="Q1200" s="268" t="s">
        <v>131</v>
      </c>
    </row>
    <row r="1201" spans="1:19">
      <c r="A1201" s="201">
        <f t="shared" si="43"/>
        <v>1198</v>
      </c>
      <c r="B1201" s="201">
        <f>Sheet1!$B$2</f>
        <v>123</v>
      </c>
      <c r="C1201" s="201">
        <v>7</v>
      </c>
      <c r="D1201" s="268">
        <f t="shared" si="44"/>
        <v>7</v>
      </c>
      <c r="E1201" s="268">
        <v>100</v>
      </c>
      <c r="F1201" s="268">
        <v>100</v>
      </c>
      <c r="G1201" s="268" t="s">
        <v>125</v>
      </c>
      <c r="H1201" s="268">
        <v>2004</v>
      </c>
      <c r="I1201" s="268">
        <v>1</v>
      </c>
      <c r="J1201" s="268">
        <v>4600</v>
      </c>
      <c r="K1201" s="268" t="s">
        <v>250</v>
      </c>
      <c r="L1201" s="268"/>
      <c r="M1201" s="268"/>
      <c r="N1201" s="268"/>
      <c r="O1201" s="268"/>
      <c r="P1201" s="268"/>
      <c r="Q1201" s="268" t="s">
        <v>132</v>
      </c>
    </row>
    <row r="1202" spans="1:19">
      <c r="A1202" s="201">
        <f t="shared" si="43"/>
        <v>1199</v>
      </c>
      <c r="B1202" s="201">
        <f>Sheet1!$B$2</f>
        <v>123</v>
      </c>
      <c r="C1202" s="201">
        <v>7</v>
      </c>
      <c r="D1202" s="268">
        <f t="shared" si="44"/>
        <v>7</v>
      </c>
      <c r="E1202" s="268">
        <v>100</v>
      </c>
      <c r="F1202" s="268">
        <v>100</v>
      </c>
      <c r="G1202" s="277" t="s">
        <v>376</v>
      </c>
      <c r="H1202" s="277">
        <f>VLOOKUP(C1202,キングボス!A:E,4,FALSE)</f>
        <v>17597211</v>
      </c>
      <c r="I1202" s="268">
        <v>1</v>
      </c>
      <c r="J1202" s="277">
        <f>VLOOKUP(H1202,キングボス!D:AG,30,FALSE)</f>
        <v>100</v>
      </c>
      <c r="K1202" s="268" t="s">
        <v>250</v>
      </c>
      <c r="L1202" s="268"/>
      <c r="M1202" s="268"/>
      <c r="N1202" s="268" t="s">
        <v>43</v>
      </c>
      <c r="O1202" s="268"/>
      <c r="P1202" s="268">
        <f>VLOOKUP(H1202,キングボス!D:AF,29,FALSE)</f>
        <v>1</v>
      </c>
      <c r="Q1202" s="268" t="str">
        <f>VLOOKUP(H1202,キングボス!D:I,3,FALSE)</f>
        <v>ﾊｰﾄｸｲｰﾝ</v>
      </c>
    </row>
    <row r="1203" spans="1:19">
      <c r="A1203" s="201">
        <f t="shared" si="43"/>
        <v>1200</v>
      </c>
      <c r="B1203" s="201">
        <f>Sheet1!$B$2</f>
        <v>123</v>
      </c>
      <c r="C1203" s="201">
        <v>7</v>
      </c>
      <c r="D1203" s="268">
        <f t="shared" si="44"/>
        <v>7</v>
      </c>
      <c r="E1203" s="268">
        <v>100</v>
      </c>
      <c r="F1203" s="268">
        <v>100</v>
      </c>
      <c r="G1203" s="268" t="s">
        <v>216</v>
      </c>
      <c r="H1203" s="268">
        <v>2000</v>
      </c>
      <c r="I1203" s="268">
        <v>1</v>
      </c>
      <c r="J1203" s="268">
        <v>1000</v>
      </c>
      <c r="K1203" s="268" t="s">
        <v>250</v>
      </c>
      <c r="L1203" s="268"/>
      <c r="M1203" s="268"/>
      <c r="N1203" s="268"/>
      <c r="O1203" s="268"/>
      <c r="P1203" s="268"/>
      <c r="Q1203" s="268" t="s">
        <v>126</v>
      </c>
    </row>
    <row r="1204" spans="1:19">
      <c r="A1204" s="201">
        <f t="shared" si="43"/>
        <v>1201</v>
      </c>
      <c r="B1204" s="201">
        <f>Sheet1!$B$2</f>
        <v>123</v>
      </c>
      <c r="C1204" s="201">
        <v>7</v>
      </c>
      <c r="D1204" s="268">
        <f t="shared" si="44"/>
        <v>7</v>
      </c>
      <c r="E1204" s="268">
        <v>100</v>
      </c>
      <c r="F1204" s="268">
        <v>100</v>
      </c>
      <c r="G1204" s="268" t="s">
        <v>236</v>
      </c>
      <c r="H1204" s="268">
        <v>207</v>
      </c>
      <c r="I1204" s="268">
        <v>1</v>
      </c>
      <c r="J1204" s="268">
        <v>100</v>
      </c>
      <c r="K1204" s="268" t="s">
        <v>250</v>
      </c>
      <c r="L1204" s="268"/>
      <c r="M1204" s="268"/>
      <c r="N1204" s="268"/>
      <c r="O1204" s="268"/>
      <c r="P1204" s="268"/>
      <c r="Q1204" s="268" t="s">
        <v>377</v>
      </c>
    </row>
    <row r="1205" spans="1:19">
      <c r="A1205" s="201">
        <f t="shared" si="43"/>
        <v>1202</v>
      </c>
      <c r="B1205" s="201">
        <f>Sheet1!$B$2</f>
        <v>123</v>
      </c>
      <c r="C1205" s="201">
        <v>7</v>
      </c>
      <c r="D1205" s="268">
        <f t="shared" si="44"/>
        <v>7</v>
      </c>
      <c r="E1205" s="268">
        <v>100</v>
      </c>
      <c r="F1205" s="268">
        <v>100</v>
      </c>
      <c r="G1205" s="268" t="s">
        <v>125</v>
      </c>
      <c r="H1205" s="268">
        <v>1</v>
      </c>
      <c r="I1205" s="268">
        <v>1</v>
      </c>
      <c r="J1205" s="268">
        <v>0</v>
      </c>
      <c r="K1205" s="268" t="s">
        <v>343</v>
      </c>
      <c r="L1205" s="268"/>
      <c r="M1205" s="268"/>
      <c r="N1205" s="268"/>
      <c r="O1205" s="268"/>
      <c r="P1205" s="268"/>
      <c r="Q1205" s="268" t="s">
        <v>378</v>
      </c>
    </row>
    <row r="1206" spans="1:19">
      <c r="A1206" s="201">
        <f t="shared" si="43"/>
        <v>1203</v>
      </c>
      <c r="B1206" s="201">
        <f>Sheet1!$B$2</f>
        <v>123</v>
      </c>
      <c r="C1206" s="201">
        <v>7</v>
      </c>
      <c r="D1206" s="268">
        <f t="shared" si="44"/>
        <v>7</v>
      </c>
      <c r="E1206" s="268">
        <v>100</v>
      </c>
      <c r="F1206" s="268">
        <v>100</v>
      </c>
      <c r="G1206" s="268" t="s">
        <v>125</v>
      </c>
      <c r="H1206" s="268">
        <v>2</v>
      </c>
      <c r="I1206" s="268">
        <v>1</v>
      </c>
      <c r="J1206" s="268">
        <v>500</v>
      </c>
      <c r="K1206" s="268" t="s">
        <v>343</v>
      </c>
      <c r="L1206" s="268"/>
      <c r="M1206" s="268"/>
      <c r="N1206" s="268"/>
      <c r="O1206" s="268"/>
      <c r="P1206" s="268"/>
      <c r="Q1206" s="268" t="s">
        <v>379</v>
      </c>
    </row>
    <row r="1207" spans="1:19">
      <c r="A1207" s="201">
        <f t="shared" si="43"/>
        <v>1204</v>
      </c>
      <c r="B1207" s="201">
        <f>Sheet1!$B$2</f>
        <v>123</v>
      </c>
      <c r="C1207" s="201">
        <v>7</v>
      </c>
      <c r="D1207" s="268">
        <f t="shared" si="44"/>
        <v>7</v>
      </c>
      <c r="E1207" s="268">
        <v>100</v>
      </c>
      <c r="F1207" s="268">
        <v>100</v>
      </c>
      <c r="G1207" s="268" t="s">
        <v>125</v>
      </c>
      <c r="H1207" s="268">
        <v>3</v>
      </c>
      <c r="I1207" s="268">
        <v>1</v>
      </c>
      <c r="J1207" s="268">
        <v>400</v>
      </c>
      <c r="K1207" s="268" t="s">
        <v>343</v>
      </c>
      <c r="L1207" s="268"/>
      <c r="M1207" s="268"/>
      <c r="N1207" s="268"/>
      <c r="O1207" s="268"/>
      <c r="P1207" s="268"/>
      <c r="Q1207" s="268" t="s">
        <v>380</v>
      </c>
      <c r="S1207" s="192">
        <f>SUM(J1198:J1207)/100</f>
        <v>100</v>
      </c>
    </row>
    <row r="1208" spans="1:19">
      <c r="A1208" s="279">
        <f t="shared" ref="A1208:A1237" si="45">ROW()-3</f>
        <v>1205</v>
      </c>
      <c r="B1208" s="279">
        <f>Sheet1!$B$2</f>
        <v>123</v>
      </c>
      <c r="C1208" s="279">
        <v>8</v>
      </c>
      <c r="D1208" s="279">
        <f t="shared" ref="D1208:D1237" si="46">C1208</f>
        <v>8</v>
      </c>
      <c r="E1208" s="279">
        <v>100</v>
      </c>
      <c r="F1208" s="279">
        <v>100</v>
      </c>
      <c r="G1208" s="279" t="s">
        <v>125</v>
      </c>
      <c r="H1208" s="279">
        <v>2001</v>
      </c>
      <c r="I1208" s="279">
        <v>1</v>
      </c>
      <c r="J1208" s="279">
        <v>0</v>
      </c>
      <c r="K1208" s="279" t="s">
        <v>343</v>
      </c>
      <c r="L1208" s="279"/>
      <c r="M1208" s="279"/>
      <c r="N1208" s="279"/>
      <c r="O1208" s="279"/>
      <c r="P1208" s="279"/>
      <c r="Q1208" s="279" t="s">
        <v>53</v>
      </c>
    </row>
    <row r="1209" spans="1:19">
      <c r="A1209" s="279">
        <f t="shared" si="45"/>
        <v>1206</v>
      </c>
      <c r="B1209" s="279">
        <f>Sheet1!$B$2</f>
        <v>123</v>
      </c>
      <c r="C1209" s="279">
        <v>8</v>
      </c>
      <c r="D1209" s="268">
        <f t="shared" si="46"/>
        <v>8</v>
      </c>
      <c r="E1209" s="268">
        <v>100</v>
      </c>
      <c r="F1209" s="268">
        <v>100</v>
      </c>
      <c r="G1209" s="268" t="s">
        <v>125</v>
      </c>
      <c r="H1209" s="268">
        <v>2002</v>
      </c>
      <c r="I1209" s="268">
        <v>1</v>
      </c>
      <c r="J1209" s="268">
        <v>0</v>
      </c>
      <c r="K1209" s="268" t="s">
        <v>343</v>
      </c>
      <c r="L1209" s="268"/>
      <c r="M1209" s="268"/>
      <c r="N1209" s="268"/>
      <c r="O1209" s="268"/>
      <c r="P1209" s="268"/>
      <c r="Q1209" s="268" t="s">
        <v>54</v>
      </c>
    </row>
    <row r="1210" spans="1:19">
      <c r="A1210" s="279">
        <f t="shared" si="45"/>
        <v>1207</v>
      </c>
      <c r="B1210" s="279">
        <f>Sheet1!$B$2</f>
        <v>123</v>
      </c>
      <c r="C1210" s="279">
        <v>8</v>
      </c>
      <c r="D1210" s="268">
        <f t="shared" si="46"/>
        <v>8</v>
      </c>
      <c r="E1210" s="268">
        <v>100</v>
      </c>
      <c r="F1210" s="268">
        <v>100</v>
      </c>
      <c r="G1210" s="268" t="s">
        <v>125</v>
      </c>
      <c r="H1210" s="268">
        <v>2003</v>
      </c>
      <c r="I1210" s="268">
        <v>1</v>
      </c>
      <c r="J1210" s="268">
        <v>3200</v>
      </c>
      <c r="K1210" s="268" t="s">
        <v>343</v>
      </c>
      <c r="L1210" s="268"/>
      <c r="M1210" s="268"/>
      <c r="N1210" s="268"/>
      <c r="O1210" s="268"/>
      <c r="P1210" s="268"/>
      <c r="Q1210" s="268" t="s">
        <v>131</v>
      </c>
    </row>
    <row r="1211" spans="1:19">
      <c r="A1211" s="279">
        <f t="shared" si="45"/>
        <v>1208</v>
      </c>
      <c r="B1211" s="279">
        <f>Sheet1!$B$2</f>
        <v>123</v>
      </c>
      <c r="C1211" s="279">
        <v>8</v>
      </c>
      <c r="D1211" s="268">
        <f t="shared" si="46"/>
        <v>8</v>
      </c>
      <c r="E1211" s="268">
        <v>100</v>
      </c>
      <c r="F1211" s="268">
        <v>100</v>
      </c>
      <c r="G1211" s="268" t="s">
        <v>125</v>
      </c>
      <c r="H1211" s="268">
        <v>2004</v>
      </c>
      <c r="I1211" s="268">
        <v>1</v>
      </c>
      <c r="J1211" s="268">
        <v>4600</v>
      </c>
      <c r="K1211" s="268" t="s">
        <v>343</v>
      </c>
      <c r="L1211" s="268"/>
      <c r="M1211" s="268"/>
      <c r="N1211" s="268"/>
      <c r="O1211" s="268"/>
      <c r="P1211" s="268"/>
      <c r="Q1211" s="268" t="s">
        <v>132</v>
      </c>
    </row>
    <row r="1212" spans="1:19">
      <c r="A1212" s="279">
        <f t="shared" si="45"/>
        <v>1209</v>
      </c>
      <c r="B1212" s="279">
        <f>Sheet1!$B$2</f>
        <v>123</v>
      </c>
      <c r="C1212" s="279">
        <v>8</v>
      </c>
      <c r="D1212" s="268">
        <f t="shared" si="46"/>
        <v>8</v>
      </c>
      <c r="E1212" s="268">
        <v>100</v>
      </c>
      <c r="F1212" s="268">
        <v>100</v>
      </c>
      <c r="G1212" s="277" t="s">
        <v>391</v>
      </c>
      <c r="H1212" s="277">
        <f>VLOOKUP(C1212,キングボス!A:E,4,FALSE)</f>
        <v>17955011</v>
      </c>
      <c r="I1212" s="268">
        <v>1</v>
      </c>
      <c r="J1212" s="277">
        <f>VLOOKUP(H1212,キングボス!D:AG,30,FALSE)</f>
        <v>100</v>
      </c>
      <c r="K1212" s="268" t="s">
        <v>343</v>
      </c>
      <c r="L1212" s="268"/>
      <c r="M1212" s="268"/>
      <c r="N1212" s="268" t="s">
        <v>43</v>
      </c>
      <c r="O1212" s="268"/>
      <c r="P1212" s="201">
        <f>VLOOKUP(H1212,キングボス!D:AF,29,FALSE)</f>
        <v>1</v>
      </c>
      <c r="Q1212" s="268" t="str">
        <f>VLOOKUP(H1212,キングボス!D:I,3,FALSE)</f>
        <v>ｾﾚﾝ･ﾌﾟﾘｱｽ</v>
      </c>
    </row>
    <row r="1213" spans="1:19">
      <c r="A1213" s="279">
        <f t="shared" si="45"/>
        <v>1210</v>
      </c>
      <c r="B1213" s="279">
        <f>Sheet1!$B$2</f>
        <v>123</v>
      </c>
      <c r="C1213" s="279">
        <v>8</v>
      </c>
      <c r="D1213" s="268">
        <f t="shared" si="46"/>
        <v>8</v>
      </c>
      <c r="E1213" s="268">
        <v>100</v>
      </c>
      <c r="F1213" s="268">
        <v>100</v>
      </c>
      <c r="G1213" s="268" t="s">
        <v>344</v>
      </c>
      <c r="H1213" s="268">
        <v>2000</v>
      </c>
      <c r="I1213" s="268">
        <v>1</v>
      </c>
      <c r="J1213" s="268">
        <v>700</v>
      </c>
      <c r="K1213" s="268" t="s">
        <v>343</v>
      </c>
      <c r="L1213" s="268"/>
      <c r="M1213" s="268"/>
      <c r="N1213" s="268"/>
      <c r="O1213" s="268"/>
      <c r="P1213" s="268"/>
      <c r="Q1213" s="268" t="s">
        <v>126</v>
      </c>
    </row>
    <row r="1214" spans="1:19">
      <c r="A1214" s="279">
        <f t="shared" si="45"/>
        <v>1211</v>
      </c>
      <c r="B1214" s="279">
        <f>Sheet1!$B$2</f>
        <v>123</v>
      </c>
      <c r="C1214" s="279">
        <v>8</v>
      </c>
      <c r="D1214" s="268">
        <f t="shared" si="46"/>
        <v>8</v>
      </c>
      <c r="E1214" s="268">
        <v>100</v>
      </c>
      <c r="F1214" s="268">
        <v>100</v>
      </c>
      <c r="G1214" s="268" t="s">
        <v>345</v>
      </c>
      <c r="H1214" s="268">
        <v>207</v>
      </c>
      <c r="I1214" s="268">
        <v>1</v>
      </c>
      <c r="J1214" s="268">
        <v>350</v>
      </c>
      <c r="K1214" s="268" t="s">
        <v>343</v>
      </c>
      <c r="L1214" s="268"/>
      <c r="M1214" s="268"/>
      <c r="N1214" s="268"/>
      <c r="O1214" s="268"/>
      <c r="P1214" s="268"/>
      <c r="Q1214" s="268" t="s">
        <v>377</v>
      </c>
    </row>
    <row r="1215" spans="1:19">
      <c r="A1215" s="279">
        <f t="shared" si="45"/>
        <v>1212</v>
      </c>
      <c r="B1215" s="279">
        <f>Sheet1!$B$2</f>
        <v>123</v>
      </c>
      <c r="C1215" s="279">
        <v>8</v>
      </c>
      <c r="D1215" s="268">
        <f t="shared" si="46"/>
        <v>8</v>
      </c>
      <c r="E1215" s="268">
        <v>100</v>
      </c>
      <c r="F1215" s="268">
        <v>100</v>
      </c>
      <c r="G1215" s="268" t="s">
        <v>125</v>
      </c>
      <c r="H1215" s="268">
        <v>1</v>
      </c>
      <c r="I1215" s="268">
        <v>1</v>
      </c>
      <c r="J1215" s="268">
        <v>0</v>
      </c>
      <c r="K1215" s="268" t="s">
        <v>343</v>
      </c>
      <c r="L1215" s="268"/>
      <c r="M1215" s="268"/>
      <c r="N1215" s="268"/>
      <c r="O1215" s="268"/>
      <c r="P1215" s="268"/>
      <c r="Q1215" s="268" t="s">
        <v>378</v>
      </c>
    </row>
    <row r="1216" spans="1:19">
      <c r="A1216" s="279">
        <f t="shared" si="45"/>
        <v>1213</v>
      </c>
      <c r="B1216" s="279">
        <f>Sheet1!$B$2</f>
        <v>123</v>
      </c>
      <c r="C1216" s="279">
        <v>8</v>
      </c>
      <c r="D1216" s="268">
        <f t="shared" si="46"/>
        <v>8</v>
      </c>
      <c r="E1216" s="268">
        <v>100</v>
      </c>
      <c r="F1216" s="268">
        <v>100</v>
      </c>
      <c r="G1216" s="268" t="s">
        <v>125</v>
      </c>
      <c r="H1216" s="268">
        <v>2</v>
      </c>
      <c r="I1216" s="268">
        <v>1</v>
      </c>
      <c r="J1216" s="268">
        <v>600</v>
      </c>
      <c r="K1216" s="268" t="s">
        <v>343</v>
      </c>
      <c r="L1216" s="268"/>
      <c r="M1216" s="268"/>
      <c r="N1216" s="268"/>
      <c r="O1216" s="268"/>
      <c r="P1216" s="268"/>
      <c r="Q1216" s="268" t="s">
        <v>379</v>
      </c>
    </row>
    <row r="1217" spans="1:19">
      <c r="A1217" s="279">
        <f t="shared" si="45"/>
        <v>1214</v>
      </c>
      <c r="B1217" s="279">
        <f>Sheet1!$B$2</f>
        <v>123</v>
      </c>
      <c r="C1217" s="279">
        <v>8</v>
      </c>
      <c r="D1217" s="268">
        <f t="shared" si="46"/>
        <v>8</v>
      </c>
      <c r="E1217" s="268">
        <v>100</v>
      </c>
      <c r="F1217" s="268">
        <v>100</v>
      </c>
      <c r="G1217" s="268" t="s">
        <v>125</v>
      </c>
      <c r="H1217" s="268">
        <v>3</v>
      </c>
      <c r="I1217" s="268">
        <v>1</v>
      </c>
      <c r="J1217" s="268">
        <v>500</v>
      </c>
      <c r="K1217" s="268" t="s">
        <v>343</v>
      </c>
      <c r="L1217" s="268"/>
      <c r="M1217" s="268"/>
      <c r="N1217" s="268"/>
      <c r="O1217" s="268"/>
      <c r="P1217" s="268"/>
      <c r="Q1217" s="268" t="s">
        <v>380</v>
      </c>
      <c r="S1217" s="192">
        <f>SUM(J1208:J1217)/100</f>
        <v>100.5</v>
      </c>
    </row>
    <row r="1218" spans="1:19">
      <c r="A1218" s="280">
        <f t="shared" si="45"/>
        <v>1215</v>
      </c>
      <c r="B1218" s="280">
        <f>Sheet1!$B$2</f>
        <v>123</v>
      </c>
      <c r="C1218" s="280">
        <v>9</v>
      </c>
      <c r="D1218" s="280">
        <f t="shared" si="46"/>
        <v>9</v>
      </c>
      <c r="E1218" s="280">
        <v>100</v>
      </c>
      <c r="F1218" s="280">
        <v>100</v>
      </c>
      <c r="G1218" s="280" t="s">
        <v>125</v>
      </c>
      <c r="H1218" s="280">
        <v>2001</v>
      </c>
      <c r="I1218" s="280">
        <v>1</v>
      </c>
      <c r="J1218" s="280">
        <v>0</v>
      </c>
      <c r="K1218" s="280" t="s">
        <v>343</v>
      </c>
      <c r="L1218" s="280"/>
      <c r="M1218" s="280"/>
      <c r="N1218" s="280"/>
      <c r="O1218" s="280"/>
      <c r="P1218" s="280"/>
      <c r="Q1218" s="280" t="s">
        <v>53</v>
      </c>
    </row>
    <row r="1219" spans="1:19">
      <c r="A1219" s="280">
        <f t="shared" si="45"/>
        <v>1216</v>
      </c>
      <c r="B1219" s="280">
        <f>Sheet1!$B$2</f>
        <v>123</v>
      </c>
      <c r="C1219" s="280">
        <v>9</v>
      </c>
      <c r="D1219" s="268">
        <f t="shared" si="46"/>
        <v>9</v>
      </c>
      <c r="E1219" s="268">
        <v>100</v>
      </c>
      <c r="F1219" s="268">
        <v>100</v>
      </c>
      <c r="G1219" s="268" t="s">
        <v>125</v>
      </c>
      <c r="H1219" s="268">
        <v>2002</v>
      </c>
      <c r="I1219" s="268">
        <v>1</v>
      </c>
      <c r="J1219" s="268">
        <v>0</v>
      </c>
      <c r="K1219" s="268" t="s">
        <v>343</v>
      </c>
      <c r="L1219" s="268"/>
      <c r="M1219" s="268"/>
      <c r="N1219" s="268"/>
      <c r="O1219" s="268"/>
      <c r="P1219" s="268"/>
      <c r="Q1219" s="268" t="s">
        <v>54</v>
      </c>
    </row>
    <row r="1220" spans="1:19">
      <c r="A1220" s="280">
        <f t="shared" si="45"/>
        <v>1217</v>
      </c>
      <c r="B1220" s="280">
        <f>Sheet1!$B$2</f>
        <v>123</v>
      </c>
      <c r="C1220" s="280">
        <v>9</v>
      </c>
      <c r="D1220" s="268">
        <f t="shared" si="46"/>
        <v>9</v>
      </c>
      <c r="E1220" s="268">
        <v>100</v>
      </c>
      <c r="F1220" s="268">
        <v>100</v>
      </c>
      <c r="G1220" s="268" t="s">
        <v>125</v>
      </c>
      <c r="H1220" s="268">
        <v>2003</v>
      </c>
      <c r="I1220" s="268">
        <v>1</v>
      </c>
      <c r="J1220" s="268">
        <v>3200</v>
      </c>
      <c r="K1220" s="268" t="s">
        <v>343</v>
      </c>
      <c r="L1220" s="268"/>
      <c r="M1220" s="268"/>
      <c r="N1220" s="268"/>
      <c r="O1220" s="268"/>
      <c r="P1220" s="268"/>
      <c r="Q1220" s="268" t="s">
        <v>131</v>
      </c>
    </row>
    <row r="1221" spans="1:19">
      <c r="A1221" s="280">
        <f t="shared" si="45"/>
        <v>1218</v>
      </c>
      <c r="B1221" s="280">
        <f>Sheet1!$B$2</f>
        <v>123</v>
      </c>
      <c r="C1221" s="280">
        <v>9</v>
      </c>
      <c r="D1221" s="268">
        <f t="shared" si="46"/>
        <v>9</v>
      </c>
      <c r="E1221" s="268">
        <v>100</v>
      </c>
      <c r="F1221" s="268">
        <v>100</v>
      </c>
      <c r="G1221" s="268" t="s">
        <v>125</v>
      </c>
      <c r="H1221" s="268">
        <v>2004</v>
      </c>
      <c r="I1221" s="268">
        <v>1</v>
      </c>
      <c r="J1221" s="268">
        <v>4600</v>
      </c>
      <c r="K1221" s="268" t="s">
        <v>343</v>
      </c>
      <c r="L1221" s="268"/>
      <c r="M1221" s="268"/>
      <c r="N1221" s="268"/>
      <c r="O1221" s="268"/>
      <c r="P1221" s="268"/>
      <c r="Q1221" s="268" t="s">
        <v>132</v>
      </c>
    </row>
    <row r="1222" spans="1:19">
      <c r="A1222" s="280">
        <f t="shared" si="45"/>
        <v>1219</v>
      </c>
      <c r="B1222" s="280">
        <f>Sheet1!$B$2</f>
        <v>123</v>
      </c>
      <c r="C1222" s="280">
        <v>9</v>
      </c>
      <c r="D1222" s="268">
        <f t="shared" si="46"/>
        <v>9</v>
      </c>
      <c r="E1222" s="268">
        <v>100</v>
      </c>
      <c r="F1222" s="268">
        <v>100</v>
      </c>
      <c r="G1222" s="277" t="s">
        <v>391</v>
      </c>
      <c r="H1222" s="277">
        <f>VLOOKUP(C1222,キングボス!A:E,4,FALSE)</f>
        <v>26129211</v>
      </c>
      <c r="I1222" s="268">
        <v>1</v>
      </c>
      <c r="J1222" s="277">
        <f>VLOOKUP(H1222,キングボス!D:AG,30,FALSE)</f>
        <v>100</v>
      </c>
      <c r="K1222" s="268" t="s">
        <v>343</v>
      </c>
      <c r="L1222" s="268"/>
      <c r="M1222" s="268"/>
      <c r="N1222" s="268" t="s">
        <v>43</v>
      </c>
      <c r="O1222" s="268"/>
      <c r="P1222" s="201">
        <f>VLOOKUP(H1222,キングボス!D:AF,29,FALSE)</f>
        <v>2</v>
      </c>
      <c r="Q1222" s="268" t="str">
        <f>VLOOKUP(H1222,キングボス!D:I,3,FALSE)</f>
        <v>ﾊｸﾀｸ</v>
      </c>
    </row>
    <row r="1223" spans="1:19">
      <c r="A1223" s="280">
        <f t="shared" si="45"/>
        <v>1220</v>
      </c>
      <c r="B1223" s="280">
        <f>Sheet1!$B$2</f>
        <v>123</v>
      </c>
      <c r="C1223" s="280">
        <v>9</v>
      </c>
      <c r="D1223" s="268">
        <f t="shared" si="46"/>
        <v>9</v>
      </c>
      <c r="E1223" s="268">
        <v>100</v>
      </c>
      <c r="F1223" s="268">
        <v>100</v>
      </c>
      <c r="G1223" s="268" t="s">
        <v>344</v>
      </c>
      <c r="H1223" s="268">
        <v>2000</v>
      </c>
      <c r="I1223" s="268">
        <v>1</v>
      </c>
      <c r="J1223" s="268">
        <v>1000</v>
      </c>
      <c r="K1223" s="268" t="s">
        <v>343</v>
      </c>
      <c r="L1223" s="268"/>
      <c r="M1223" s="268"/>
      <c r="N1223" s="268"/>
      <c r="O1223" s="268"/>
      <c r="P1223" s="268"/>
      <c r="Q1223" s="268" t="s">
        <v>126</v>
      </c>
    </row>
    <row r="1224" spans="1:19">
      <c r="A1224" s="280">
        <f t="shared" si="45"/>
        <v>1221</v>
      </c>
      <c r="B1224" s="280">
        <f>Sheet1!$B$2</f>
        <v>123</v>
      </c>
      <c r="C1224" s="280">
        <v>9</v>
      </c>
      <c r="D1224" s="268">
        <f t="shared" si="46"/>
        <v>9</v>
      </c>
      <c r="E1224" s="268">
        <v>100</v>
      </c>
      <c r="F1224" s="268">
        <v>100</v>
      </c>
      <c r="G1224" s="268" t="s">
        <v>345</v>
      </c>
      <c r="H1224" s="268">
        <v>207</v>
      </c>
      <c r="I1224" s="268">
        <v>1</v>
      </c>
      <c r="J1224" s="268">
        <v>100</v>
      </c>
      <c r="K1224" s="268" t="s">
        <v>343</v>
      </c>
      <c r="L1224" s="268"/>
      <c r="M1224" s="268"/>
      <c r="N1224" s="268"/>
      <c r="O1224" s="268"/>
      <c r="P1224" s="268"/>
      <c r="Q1224" s="268" t="s">
        <v>377</v>
      </c>
    </row>
    <row r="1225" spans="1:19">
      <c r="A1225" s="280">
        <f t="shared" si="45"/>
        <v>1222</v>
      </c>
      <c r="B1225" s="280">
        <f>Sheet1!$B$2</f>
        <v>123</v>
      </c>
      <c r="C1225" s="280">
        <v>9</v>
      </c>
      <c r="D1225" s="268">
        <f t="shared" si="46"/>
        <v>9</v>
      </c>
      <c r="E1225" s="268">
        <v>100</v>
      </c>
      <c r="F1225" s="268">
        <v>100</v>
      </c>
      <c r="G1225" s="268" t="s">
        <v>125</v>
      </c>
      <c r="H1225" s="268">
        <v>1</v>
      </c>
      <c r="I1225" s="268">
        <v>1</v>
      </c>
      <c r="J1225" s="268">
        <v>100</v>
      </c>
      <c r="K1225" s="268" t="s">
        <v>343</v>
      </c>
      <c r="L1225" s="268"/>
      <c r="M1225" s="268"/>
      <c r="N1225" s="268"/>
      <c r="O1225" s="268"/>
      <c r="P1225" s="268"/>
      <c r="Q1225" s="268" t="s">
        <v>378</v>
      </c>
    </row>
    <row r="1226" spans="1:19">
      <c r="A1226" s="280">
        <f t="shared" si="45"/>
        <v>1223</v>
      </c>
      <c r="B1226" s="280">
        <f>Sheet1!$B$2</f>
        <v>123</v>
      </c>
      <c r="C1226" s="280">
        <v>9</v>
      </c>
      <c r="D1226" s="268">
        <f t="shared" si="46"/>
        <v>9</v>
      </c>
      <c r="E1226" s="268">
        <v>100</v>
      </c>
      <c r="F1226" s="268">
        <v>100</v>
      </c>
      <c r="G1226" s="268" t="s">
        <v>125</v>
      </c>
      <c r="H1226" s="268">
        <v>2</v>
      </c>
      <c r="I1226" s="268">
        <v>1</v>
      </c>
      <c r="J1226" s="268">
        <v>500</v>
      </c>
      <c r="K1226" s="268" t="s">
        <v>343</v>
      </c>
      <c r="L1226" s="268"/>
      <c r="M1226" s="268"/>
      <c r="N1226" s="268"/>
      <c r="O1226" s="268"/>
      <c r="P1226" s="268"/>
      <c r="Q1226" s="268" t="s">
        <v>379</v>
      </c>
    </row>
    <row r="1227" spans="1:19">
      <c r="A1227" s="280">
        <f t="shared" si="45"/>
        <v>1224</v>
      </c>
      <c r="B1227" s="280">
        <f>Sheet1!$B$2</f>
        <v>123</v>
      </c>
      <c r="C1227" s="280">
        <v>9</v>
      </c>
      <c r="D1227" s="268">
        <f t="shared" si="46"/>
        <v>9</v>
      </c>
      <c r="E1227" s="268">
        <v>100</v>
      </c>
      <c r="F1227" s="268">
        <v>100</v>
      </c>
      <c r="G1227" s="268" t="s">
        <v>125</v>
      </c>
      <c r="H1227" s="268">
        <v>3</v>
      </c>
      <c r="I1227" s="268">
        <v>1</v>
      </c>
      <c r="J1227" s="268">
        <v>400</v>
      </c>
      <c r="K1227" s="268" t="s">
        <v>343</v>
      </c>
      <c r="L1227" s="268"/>
      <c r="M1227" s="268"/>
      <c r="N1227" s="268"/>
      <c r="O1227" s="268"/>
      <c r="P1227" s="268"/>
      <c r="Q1227" s="268" t="s">
        <v>380</v>
      </c>
      <c r="S1227" s="192">
        <f>SUM(J1218:J1227)/100</f>
        <v>100</v>
      </c>
    </row>
    <row r="1228" spans="1:19">
      <c r="A1228" s="281">
        <f t="shared" si="45"/>
        <v>1225</v>
      </c>
      <c r="B1228" s="281">
        <f>Sheet1!$B$2</f>
        <v>123</v>
      </c>
      <c r="C1228" s="281">
        <v>10</v>
      </c>
      <c r="D1228" s="281">
        <f t="shared" si="46"/>
        <v>10</v>
      </c>
      <c r="E1228" s="281">
        <v>100</v>
      </c>
      <c r="F1228" s="281">
        <v>100</v>
      </c>
      <c r="G1228" s="281" t="s">
        <v>125</v>
      </c>
      <c r="H1228" s="281">
        <v>2001</v>
      </c>
      <c r="I1228" s="281">
        <v>1</v>
      </c>
      <c r="J1228" s="281">
        <v>0</v>
      </c>
      <c r="K1228" s="281" t="s">
        <v>343</v>
      </c>
      <c r="L1228" s="281"/>
      <c r="M1228" s="281"/>
      <c r="N1228" s="281"/>
      <c r="O1228" s="281"/>
      <c r="P1228" s="281"/>
      <c r="Q1228" s="281" t="s">
        <v>53</v>
      </c>
    </row>
    <row r="1229" spans="1:19">
      <c r="A1229" s="281">
        <f t="shared" si="45"/>
        <v>1226</v>
      </c>
      <c r="B1229" s="281">
        <f>Sheet1!$B$2</f>
        <v>123</v>
      </c>
      <c r="C1229" s="281">
        <v>10</v>
      </c>
      <c r="D1229" s="268">
        <f t="shared" si="46"/>
        <v>10</v>
      </c>
      <c r="E1229" s="268">
        <v>100</v>
      </c>
      <c r="F1229" s="268">
        <v>100</v>
      </c>
      <c r="G1229" s="268" t="s">
        <v>125</v>
      </c>
      <c r="H1229" s="268">
        <v>2002</v>
      </c>
      <c r="I1229" s="268">
        <v>1</v>
      </c>
      <c r="J1229" s="268">
        <v>0</v>
      </c>
      <c r="K1229" s="268" t="s">
        <v>343</v>
      </c>
      <c r="L1229" s="268"/>
      <c r="M1229" s="268"/>
      <c r="N1229" s="268"/>
      <c r="O1229" s="268"/>
      <c r="P1229" s="268"/>
      <c r="Q1229" s="268" t="s">
        <v>54</v>
      </c>
    </row>
    <row r="1230" spans="1:19">
      <c r="A1230" s="281">
        <f t="shared" si="45"/>
        <v>1227</v>
      </c>
      <c r="B1230" s="281">
        <f>Sheet1!$B$2</f>
        <v>123</v>
      </c>
      <c r="C1230" s="281">
        <v>10</v>
      </c>
      <c r="D1230" s="268">
        <f t="shared" si="46"/>
        <v>10</v>
      </c>
      <c r="E1230" s="268">
        <v>100</v>
      </c>
      <c r="F1230" s="268">
        <v>100</v>
      </c>
      <c r="G1230" s="268" t="s">
        <v>125</v>
      </c>
      <c r="H1230" s="268">
        <v>2003</v>
      </c>
      <c r="I1230" s="268">
        <v>1</v>
      </c>
      <c r="J1230" s="268">
        <v>3200</v>
      </c>
      <c r="K1230" s="268" t="s">
        <v>343</v>
      </c>
      <c r="L1230" s="268"/>
      <c r="M1230" s="268"/>
      <c r="N1230" s="268"/>
      <c r="O1230" s="268"/>
      <c r="P1230" s="268"/>
      <c r="Q1230" s="268" t="s">
        <v>131</v>
      </c>
    </row>
    <row r="1231" spans="1:19">
      <c r="A1231" s="281">
        <f t="shared" si="45"/>
        <v>1228</v>
      </c>
      <c r="B1231" s="281">
        <f>Sheet1!$B$2</f>
        <v>123</v>
      </c>
      <c r="C1231" s="281">
        <v>10</v>
      </c>
      <c r="D1231" s="268">
        <f t="shared" si="46"/>
        <v>10</v>
      </c>
      <c r="E1231" s="268">
        <v>100</v>
      </c>
      <c r="F1231" s="268">
        <v>100</v>
      </c>
      <c r="G1231" s="268" t="s">
        <v>125</v>
      </c>
      <c r="H1231" s="268">
        <v>2004</v>
      </c>
      <c r="I1231" s="268">
        <v>1</v>
      </c>
      <c r="J1231" s="268">
        <v>4600</v>
      </c>
      <c r="K1231" s="268" t="s">
        <v>343</v>
      </c>
      <c r="L1231" s="268"/>
      <c r="M1231" s="268"/>
      <c r="N1231" s="268"/>
      <c r="O1231" s="268"/>
      <c r="P1231" s="268"/>
      <c r="Q1231" s="268" t="s">
        <v>132</v>
      </c>
    </row>
    <row r="1232" spans="1:19">
      <c r="A1232" s="281">
        <f t="shared" si="45"/>
        <v>1229</v>
      </c>
      <c r="B1232" s="281">
        <f>Sheet1!$B$2</f>
        <v>123</v>
      </c>
      <c r="C1232" s="281">
        <v>10</v>
      </c>
      <c r="D1232" s="268">
        <f t="shared" si="46"/>
        <v>10</v>
      </c>
      <c r="E1232" s="268">
        <v>100</v>
      </c>
      <c r="F1232" s="268">
        <v>100</v>
      </c>
      <c r="G1232" s="277" t="s">
        <v>391</v>
      </c>
      <c r="H1232" s="277">
        <f>VLOOKUP(C1232,キングボス!A:E,4,FALSE)</f>
        <v>26128211</v>
      </c>
      <c r="I1232" s="268">
        <v>1</v>
      </c>
      <c r="J1232" s="277">
        <f>VLOOKUP(H1232,キングボス!D:AG,30,FALSE)</f>
        <v>100</v>
      </c>
      <c r="K1232" s="268" t="s">
        <v>343</v>
      </c>
      <c r="L1232" s="268"/>
      <c r="M1232" s="268"/>
      <c r="N1232" s="268" t="s">
        <v>43</v>
      </c>
      <c r="O1232" s="268"/>
      <c r="P1232" s="201">
        <f>VLOOKUP(H1232,キングボス!D:AF,29,FALSE)</f>
        <v>2</v>
      </c>
      <c r="Q1232" s="268" t="str">
        <f>VLOOKUP(H1232,キングボス!D:I,3,FALSE)</f>
        <v>牛頭天王</v>
      </c>
    </row>
    <row r="1233" spans="1:19">
      <c r="A1233" s="281">
        <f t="shared" si="45"/>
        <v>1230</v>
      </c>
      <c r="B1233" s="281">
        <f>Sheet1!$B$2</f>
        <v>123</v>
      </c>
      <c r="C1233" s="281">
        <v>10</v>
      </c>
      <c r="D1233" s="268">
        <f t="shared" si="46"/>
        <v>10</v>
      </c>
      <c r="E1233" s="268">
        <v>100</v>
      </c>
      <c r="F1233" s="268">
        <v>100</v>
      </c>
      <c r="G1233" s="268" t="s">
        <v>344</v>
      </c>
      <c r="H1233" s="268">
        <v>2000</v>
      </c>
      <c r="I1233" s="268">
        <v>1</v>
      </c>
      <c r="J1233" s="268">
        <v>1000</v>
      </c>
      <c r="K1233" s="268" t="s">
        <v>343</v>
      </c>
      <c r="L1233" s="268"/>
      <c r="M1233" s="268"/>
      <c r="N1233" s="268"/>
      <c r="O1233" s="268"/>
      <c r="P1233" s="268"/>
      <c r="Q1233" s="268" t="s">
        <v>126</v>
      </c>
    </row>
    <row r="1234" spans="1:19">
      <c r="A1234" s="281">
        <f t="shared" si="45"/>
        <v>1231</v>
      </c>
      <c r="B1234" s="281">
        <f>Sheet1!$B$2</f>
        <v>123</v>
      </c>
      <c r="C1234" s="281">
        <v>10</v>
      </c>
      <c r="D1234" s="268">
        <f t="shared" si="46"/>
        <v>10</v>
      </c>
      <c r="E1234" s="268">
        <v>100</v>
      </c>
      <c r="F1234" s="268">
        <v>100</v>
      </c>
      <c r="G1234" s="268" t="s">
        <v>345</v>
      </c>
      <c r="H1234" s="268">
        <v>207</v>
      </c>
      <c r="I1234" s="268">
        <v>1</v>
      </c>
      <c r="J1234" s="268">
        <v>100</v>
      </c>
      <c r="K1234" s="268" t="s">
        <v>343</v>
      </c>
      <c r="L1234" s="268"/>
      <c r="M1234" s="268"/>
      <c r="N1234" s="268"/>
      <c r="O1234" s="268"/>
      <c r="P1234" s="268"/>
      <c r="Q1234" s="268" t="s">
        <v>377</v>
      </c>
    </row>
    <row r="1235" spans="1:19">
      <c r="A1235" s="281">
        <f t="shared" si="45"/>
        <v>1232</v>
      </c>
      <c r="B1235" s="281">
        <f>Sheet1!$B$2</f>
        <v>123</v>
      </c>
      <c r="C1235" s="281">
        <v>10</v>
      </c>
      <c r="D1235" s="268">
        <f t="shared" si="46"/>
        <v>10</v>
      </c>
      <c r="E1235" s="268">
        <v>100</v>
      </c>
      <c r="F1235" s="268">
        <v>100</v>
      </c>
      <c r="G1235" s="268" t="s">
        <v>125</v>
      </c>
      <c r="H1235" s="268">
        <v>1</v>
      </c>
      <c r="I1235" s="268">
        <v>1</v>
      </c>
      <c r="J1235" s="268">
        <v>100</v>
      </c>
      <c r="K1235" s="268" t="s">
        <v>343</v>
      </c>
      <c r="L1235" s="268"/>
      <c r="M1235" s="268"/>
      <c r="N1235" s="268"/>
      <c r="O1235" s="268"/>
      <c r="P1235" s="268"/>
      <c r="Q1235" s="268" t="s">
        <v>378</v>
      </c>
    </row>
    <row r="1236" spans="1:19">
      <c r="A1236" s="281">
        <f t="shared" si="45"/>
        <v>1233</v>
      </c>
      <c r="B1236" s="281">
        <f>Sheet1!$B$2</f>
        <v>123</v>
      </c>
      <c r="C1236" s="281">
        <v>10</v>
      </c>
      <c r="D1236" s="268">
        <f t="shared" si="46"/>
        <v>10</v>
      </c>
      <c r="E1236" s="268">
        <v>100</v>
      </c>
      <c r="F1236" s="268">
        <v>100</v>
      </c>
      <c r="G1236" s="268" t="s">
        <v>125</v>
      </c>
      <c r="H1236" s="268">
        <v>2</v>
      </c>
      <c r="I1236" s="268">
        <v>1</v>
      </c>
      <c r="J1236" s="268">
        <v>500</v>
      </c>
      <c r="K1236" s="268" t="s">
        <v>343</v>
      </c>
      <c r="L1236" s="268"/>
      <c r="M1236" s="268"/>
      <c r="N1236" s="268"/>
      <c r="O1236" s="268"/>
      <c r="P1236" s="268"/>
      <c r="Q1236" s="268" t="s">
        <v>379</v>
      </c>
    </row>
    <row r="1237" spans="1:19">
      <c r="A1237" s="281">
        <f t="shared" si="45"/>
        <v>1234</v>
      </c>
      <c r="B1237" s="281">
        <f>Sheet1!$B$2</f>
        <v>123</v>
      </c>
      <c r="C1237" s="281">
        <v>10</v>
      </c>
      <c r="D1237" s="268">
        <f t="shared" si="46"/>
        <v>10</v>
      </c>
      <c r="E1237" s="268">
        <v>100</v>
      </c>
      <c r="F1237" s="268">
        <v>100</v>
      </c>
      <c r="G1237" s="268" t="s">
        <v>125</v>
      </c>
      <c r="H1237" s="268">
        <v>3</v>
      </c>
      <c r="I1237" s="268">
        <v>1</v>
      </c>
      <c r="J1237" s="268">
        <v>400</v>
      </c>
      <c r="K1237" s="268" t="s">
        <v>283</v>
      </c>
      <c r="L1237" s="268"/>
      <c r="M1237" s="268"/>
      <c r="N1237" s="268"/>
      <c r="O1237" s="268"/>
      <c r="P1237" s="268"/>
      <c r="Q1237" s="268" t="s">
        <v>380</v>
      </c>
      <c r="S1237" s="192">
        <f>SUM(J1228:J1237)/100</f>
        <v>100</v>
      </c>
    </row>
    <row r="1249" s="192" customFormat="1"/>
    <row r="1250" s="192" customFormat="1"/>
    <row r="1251" s="192" customFormat="1"/>
    <row r="1252" s="192" customFormat="1"/>
    <row r="1253" s="192" customFormat="1"/>
    <row r="1254" s="192" customFormat="1"/>
    <row r="1255" s="192" customFormat="1"/>
    <row r="1256" s="192" customFormat="1"/>
    <row r="1257" s="192" customFormat="1"/>
    <row r="1258" s="192" customFormat="1"/>
    <row r="1259" s="192" customFormat="1"/>
    <row r="1260" s="192" customFormat="1"/>
    <row r="1261" s="192" customFormat="1"/>
    <row r="1262" s="192" customFormat="1"/>
    <row r="1263" s="192" customFormat="1"/>
    <row r="1264" s="192" customFormat="1"/>
    <row r="1265" s="192" customFormat="1"/>
    <row r="1266" s="192" customFormat="1"/>
    <row r="1267" s="192" customFormat="1"/>
    <row r="1268" s="192" customFormat="1"/>
    <row r="1269" s="192" customFormat="1"/>
    <row r="1270" s="192" customFormat="1"/>
    <row r="1271" s="192" customFormat="1"/>
    <row r="1272" s="192" customFormat="1"/>
    <row r="1273" s="192" customFormat="1"/>
    <row r="1274" s="192" customFormat="1"/>
    <row r="1275" s="192" customFormat="1"/>
    <row r="1276" s="192" customFormat="1"/>
    <row r="1277" s="192" customFormat="1"/>
    <row r="1278" s="192" customFormat="1"/>
    <row r="1279" s="192" customFormat="1"/>
    <row r="1280" s="192" customFormat="1"/>
    <row r="1281" s="192" customFormat="1"/>
    <row r="1282" s="192" customFormat="1"/>
    <row r="1283" s="192" customFormat="1"/>
    <row r="1284" s="192" customFormat="1"/>
    <row r="1285" s="192" customFormat="1"/>
    <row r="1286" s="192" customFormat="1"/>
    <row r="1287" s="192" customFormat="1"/>
    <row r="1288" s="192" customFormat="1"/>
    <row r="1289" s="192" customFormat="1"/>
    <row r="1290" s="192" customFormat="1"/>
    <row r="1291" s="192" customFormat="1"/>
    <row r="1292" s="192" customFormat="1"/>
    <row r="1293" s="192" customFormat="1"/>
    <row r="1294" s="192" customFormat="1"/>
    <row r="1295" s="192" customFormat="1"/>
    <row r="1296" s="192" customFormat="1"/>
    <row r="1297" s="192" customFormat="1"/>
    <row r="1298" s="192" customFormat="1"/>
    <row r="1299" s="192" customFormat="1"/>
    <row r="1300" s="192" customFormat="1"/>
    <row r="1301" s="192" customFormat="1"/>
    <row r="1302" s="192" customFormat="1"/>
    <row r="1303" s="192" customFormat="1"/>
    <row r="1304" s="192" customFormat="1"/>
    <row r="1305" s="192" customFormat="1"/>
    <row r="1306" s="192" customFormat="1"/>
    <row r="1307" s="192" customFormat="1"/>
    <row r="1308" s="192" customFormat="1"/>
    <row r="1309" s="192" customFormat="1"/>
    <row r="1310" s="192" customFormat="1"/>
    <row r="1311" s="192" customFormat="1"/>
    <row r="1312" s="192" customFormat="1"/>
    <row r="1313" s="192" customFormat="1"/>
    <row r="1314" s="192" customFormat="1"/>
    <row r="1315" s="192" customFormat="1"/>
    <row r="1316" s="192" customFormat="1"/>
    <row r="1317" s="192" customFormat="1"/>
    <row r="1318" s="192" customFormat="1"/>
    <row r="1319" s="192" customFormat="1"/>
    <row r="1320" s="192" customFormat="1"/>
    <row r="1321" s="192" customFormat="1"/>
    <row r="1322" s="192" customFormat="1"/>
    <row r="1323" s="192" customFormat="1"/>
    <row r="1324" s="192" customFormat="1"/>
    <row r="1325" s="192" customFormat="1"/>
    <row r="1326" s="192" customFormat="1"/>
    <row r="1327" s="192" customFormat="1"/>
    <row r="1328" s="192" customFormat="1"/>
    <row r="1329" s="192" customFormat="1"/>
    <row r="1330" s="192" customFormat="1"/>
    <row r="1331" s="192" customFormat="1"/>
    <row r="1332" s="192" customFormat="1"/>
    <row r="1333" s="192" customFormat="1"/>
    <row r="1334" s="192" customFormat="1"/>
    <row r="1335" s="192" customFormat="1"/>
    <row r="1336" s="192" customFormat="1"/>
    <row r="1337" s="192" customFormat="1"/>
    <row r="1338" s="192" customFormat="1"/>
    <row r="1339" s="192" customFormat="1"/>
    <row r="1340" s="192" customFormat="1"/>
    <row r="1341" s="192" customFormat="1"/>
    <row r="1342" s="192" customFormat="1"/>
    <row r="1343" s="192" customFormat="1"/>
    <row r="1344" s="192" customFormat="1"/>
    <row r="1345" s="192" customFormat="1"/>
    <row r="1346" s="192" customFormat="1"/>
    <row r="1347" s="192" customFormat="1"/>
    <row r="1348" s="192" customFormat="1"/>
    <row r="1349" s="192" customFormat="1"/>
    <row r="1350" s="192" customFormat="1"/>
    <row r="1351" s="192" customFormat="1"/>
    <row r="1352" s="192" customFormat="1"/>
    <row r="1353" s="192" customFormat="1"/>
    <row r="1354" s="192" customFormat="1"/>
    <row r="1355" s="192" customFormat="1"/>
    <row r="1356" s="192" customFormat="1"/>
    <row r="1357" s="192" customFormat="1"/>
    <row r="1358" s="192" customFormat="1"/>
    <row r="1359" s="192" customFormat="1"/>
    <row r="1360" s="192" customFormat="1"/>
    <row r="1361" s="192" customFormat="1"/>
    <row r="1362" s="192" customFormat="1"/>
    <row r="1363" s="192" customFormat="1"/>
    <row r="1364" s="192" customFormat="1"/>
    <row r="1365" s="192" customFormat="1"/>
    <row r="1366" s="192" customFormat="1"/>
    <row r="1367" s="192" customFormat="1"/>
    <row r="1368" s="192" customFormat="1"/>
    <row r="1369" s="192" customFormat="1"/>
    <row r="1370" s="192" customFormat="1"/>
    <row r="1371" s="192" customFormat="1"/>
    <row r="1372" s="192" customFormat="1"/>
    <row r="1373" s="192" customFormat="1"/>
    <row r="1374" s="192" customFormat="1"/>
    <row r="1375" s="192" customFormat="1"/>
    <row r="1376" s="192" customFormat="1"/>
    <row r="1377" s="192" customFormat="1"/>
    <row r="1378" s="192" customFormat="1"/>
    <row r="1379" s="192" customFormat="1"/>
    <row r="1380" s="192" customFormat="1"/>
    <row r="1381" s="192" customFormat="1"/>
    <row r="1382" s="192" customFormat="1"/>
    <row r="1383" s="192" customFormat="1"/>
    <row r="1384" s="192" customFormat="1"/>
    <row r="1385" s="192" customFormat="1"/>
    <row r="1386" s="192" customFormat="1"/>
    <row r="1387" s="192" customFormat="1"/>
    <row r="1388" s="192" customFormat="1"/>
    <row r="1389" s="192" customFormat="1"/>
    <row r="1390" s="192" customFormat="1"/>
    <row r="1391" s="192" customFormat="1"/>
    <row r="1392" s="192" customFormat="1"/>
    <row r="1393" s="192" customFormat="1"/>
    <row r="1394" s="192" customFormat="1"/>
    <row r="1395" s="192" customFormat="1"/>
    <row r="1396" s="192" customFormat="1"/>
    <row r="1397" s="192" customFormat="1"/>
    <row r="1398" s="192" customFormat="1"/>
    <row r="1399" s="192" customFormat="1"/>
    <row r="1400" s="192" customFormat="1"/>
    <row r="1401" s="192" customFormat="1"/>
    <row r="1402" s="192" customFormat="1"/>
    <row r="1403" s="192" customFormat="1"/>
    <row r="1404" s="192" customFormat="1"/>
    <row r="1405" s="192" customFormat="1"/>
    <row r="1406" s="192" customFormat="1"/>
    <row r="1407" s="192" customFormat="1"/>
    <row r="1408" s="192" customFormat="1"/>
    <row r="1409" s="192" customFormat="1"/>
    <row r="1410" s="192" customFormat="1"/>
    <row r="1411" s="192" customFormat="1"/>
    <row r="1412" s="192" customFormat="1"/>
    <row r="1413" s="192" customFormat="1"/>
    <row r="1414" s="192" customFormat="1"/>
    <row r="1415" s="192" customFormat="1"/>
    <row r="1416" s="192" customFormat="1"/>
    <row r="1417" s="192" customFormat="1"/>
    <row r="1418" s="192" customFormat="1"/>
    <row r="1419" s="192" customFormat="1"/>
    <row r="1420" s="192" customFormat="1"/>
    <row r="1421" s="192" customFormat="1"/>
    <row r="1422" s="192" customFormat="1"/>
    <row r="1423" s="192" customFormat="1"/>
    <row r="1424" s="192" customFormat="1"/>
    <row r="1425" s="192" customFormat="1"/>
    <row r="1426" s="192" customFormat="1"/>
    <row r="1427" s="192" customFormat="1"/>
    <row r="1428" s="192" customFormat="1"/>
    <row r="1429" s="192" customFormat="1"/>
    <row r="1430" s="192" customFormat="1"/>
    <row r="1431" s="192" customFormat="1"/>
    <row r="1432" s="192" customFormat="1"/>
    <row r="1433" s="192" customFormat="1"/>
    <row r="1434" s="192" customFormat="1"/>
    <row r="1435" s="192" customFormat="1"/>
    <row r="1436" s="192" customFormat="1"/>
    <row r="1437" s="192" customFormat="1"/>
    <row r="1438" s="192" customFormat="1"/>
    <row r="1439" s="192" customFormat="1"/>
    <row r="1440" s="192" customFormat="1"/>
    <row r="1441" s="192" customFormat="1"/>
    <row r="1442" s="192" customFormat="1"/>
    <row r="1443" s="192" customFormat="1"/>
    <row r="1444" s="192" customFormat="1"/>
    <row r="1445" s="192" customFormat="1"/>
    <row r="1446" s="192" customFormat="1"/>
    <row r="1447" s="192" customFormat="1"/>
    <row r="1448" s="192" customFormat="1"/>
    <row r="1449" s="192" customFormat="1"/>
    <row r="1450" s="192" customFormat="1"/>
    <row r="1451" s="192" customFormat="1"/>
    <row r="1452" s="192" customFormat="1"/>
    <row r="1453" s="192" customFormat="1"/>
    <row r="1454" s="192" customFormat="1"/>
    <row r="1455" s="192" customFormat="1"/>
    <row r="1456" s="192" customFormat="1"/>
    <row r="1457" s="192" customFormat="1"/>
    <row r="1458" s="192" customFormat="1"/>
    <row r="1459" s="192" customFormat="1"/>
    <row r="1460" s="192" customFormat="1"/>
    <row r="1461" s="192" customFormat="1"/>
    <row r="1462" s="192" customFormat="1"/>
    <row r="1463" s="192" customFormat="1"/>
    <row r="1464" s="192" customFormat="1"/>
    <row r="1465" s="192" customFormat="1"/>
    <row r="1466" s="192" customFormat="1"/>
    <row r="1467" s="192" customFormat="1"/>
    <row r="1468" s="192" customFormat="1"/>
    <row r="1469" s="192" customFormat="1"/>
    <row r="1470" s="192" customFormat="1"/>
    <row r="1471" s="192" customFormat="1"/>
    <row r="1472" s="192" customFormat="1"/>
    <row r="1473" s="192" customFormat="1"/>
    <row r="1474" s="192" customFormat="1"/>
    <row r="1475" s="192" customFormat="1"/>
    <row r="1476" s="192" customFormat="1"/>
    <row r="1477" s="192" customFormat="1"/>
    <row r="1478" s="192" customFormat="1"/>
    <row r="1479" s="192" customFormat="1"/>
    <row r="1480" s="192" customFormat="1"/>
    <row r="1481" s="192" customFormat="1"/>
    <row r="1482" s="192" customFormat="1"/>
    <row r="1483" s="192" customFormat="1"/>
    <row r="1484" s="192" customFormat="1"/>
    <row r="1485" s="192" customFormat="1"/>
    <row r="1486" s="192" customFormat="1"/>
    <row r="1487" s="192" customFormat="1"/>
    <row r="1488" s="192" customFormat="1"/>
    <row r="1489" s="192" customFormat="1"/>
    <row r="1490" s="192" customFormat="1"/>
    <row r="1491" s="192" customFormat="1"/>
    <row r="1492" s="192" customFormat="1"/>
    <row r="1493" s="192" customFormat="1"/>
    <row r="1494" s="192" customFormat="1"/>
    <row r="1495" s="192" customFormat="1"/>
    <row r="1496" s="192" customFormat="1"/>
    <row r="1497" s="192" customFormat="1"/>
    <row r="1498" s="192" customFormat="1"/>
    <row r="1499" s="192" customFormat="1"/>
    <row r="1500" s="192" customFormat="1"/>
    <row r="1501" s="192" customFormat="1"/>
    <row r="1502" s="192" customFormat="1"/>
    <row r="1503" s="192" customFormat="1"/>
    <row r="1504" s="192" customFormat="1"/>
    <row r="1505" s="192" customFormat="1"/>
    <row r="1506" s="192" customFormat="1"/>
    <row r="1507" s="192" customFormat="1"/>
    <row r="1508" s="192" customFormat="1"/>
    <row r="1509" s="192" customFormat="1"/>
    <row r="1510" s="192" customFormat="1"/>
    <row r="1511" s="192" customFormat="1"/>
    <row r="1512" s="192" customFormat="1"/>
    <row r="1513" s="192" customFormat="1"/>
    <row r="1514" s="192" customFormat="1"/>
    <row r="1515" s="192" customFormat="1"/>
    <row r="1516" s="192" customFormat="1"/>
    <row r="1517" s="192" customFormat="1"/>
    <row r="1518" s="192" customFormat="1"/>
    <row r="1519" s="192" customFormat="1"/>
    <row r="1520" s="192" customFormat="1"/>
    <row r="1521" s="192" customFormat="1"/>
    <row r="1522" s="192" customFormat="1"/>
    <row r="1523" s="192" customFormat="1"/>
    <row r="1524" s="192" customFormat="1"/>
    <row r="1525" s="192" customFormat="1"/>
    <row r="1526" s="192" customFormat="1"/>
    <row r="1527" s="192" customFormat="1"/>
    <row r="1528" s="192" customFormat="1"/>
    <row r="1529" s="192" customFormat="1"/>
    <row r="1530" s="192" customFormat="1"/>
    <row r="1531" s="192" customFormat="1"/>
    <row r="1532" s="192" customFormat="1"/>
    <row r="1533" s="192" customFormat="1"/>
    <row r="1534" s="192" customFormat="1"/>
    <row r="1535" s="192" customFormat="1"/>
    <row r="1536" s="192" customFormat="1"/>
    <row r="1537" s="192" customFormat="1"/>
    <row r="1538" s="192" customFormat="1"/>
    <row r="1539" s="192" customFormat="1"/>
    <row r="1540" s="192" customFormat="1"/>
    <row r="1541" s="192" customFormat="1"/>
    <row r="1542" s="192" customFormat="1"/>
    <row r="1543" s="192" customFormat="1"/>
    <row r="1544" s="192" customFormat="1"/>
    <row r="1545" s="192" customFormat="1"/>
    <row r="1546" s="192" customFormat="1"/>
    <row r="1547" s="192" customFormat="1"/>
    <row r="1548" s="192" customFormat="1"/>
    <row r="1549" s="192" customFormat="1"/>
    <row r="1550" s="192" customFormat="1"/>
    <row r="1551" s="192" customFormat="1"/>
    <row r="1552" s="192" customFormat="1"/>
    <row r="1553" s="192" customFormat="1"/>
    <row r="1554" s="192" customFormat="1"/>
    <row r="1555" s="192" customFormat="1"/>
    <row r="1556" s="192" customFormat="1"/>
    <row r="1557" s="192" customFormat="1"/>
    <row r="1558" s="192" customFormat="1"/>
    <row r="1559" s="192" customFormat="1"/>
    <row r="1560" s="192" customFormat="1"/>
    <row r="1561" s="192" customFormat="1"/>
    <row r="1562" s="192" customFormat="1"/>
    <row r="1563" s="192" customFormat="1"/>
    <row r="1564" s="192" customFormat="1"/>
    <row r="1565" s="192" customFormat="1"/>
    <row r="1566" s="192" customFormat="1"/>
    <row r="1567" s="192" customFormat="1"/>
    <row r="1568" s="192" customFormat="1"/>
    <row r="1569" s="192" customFormat="1"/>
    <row r="1570" s="192" customFormat="1"/>
    <row r="1571" s="192" customFormat="1"/>
    <row r="1572" s="192" customFormat="1"/>
    <row r="1573" s="192" customFormat="1"/>
    <row r="1574" s="192" customFormat="1"/>
    <row r="1575" s="192" customFormat="1"/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topLeftCell="C1" workbookViewId="0">
      <pane ySplit="3" topLeftCell="A4" activePane="bottomLeft" state="frozenSplit"/>
      <selection pane="bottomLeft" activeCell="C80" sqref="C80"/>
    </sheetView>
  </sheetViews>
  <sheetFormatPr defaultColWidth="12.875" defaultRowHeight="14.25"/>
  <cols>
    <col min="1" max="1" width="12.875" style="83"/>
    <col min="2" max="2" width="14.625" style="83" bestFit="1" customWidth="1"/>
    <col min="3" max="3" width="12.875" style="83"/>
    <col min="4" max="4" width="22.5" style="83" bestFit="1" customWidth="1"/>
    <col min="5" max="5" width="14.5" style="83" customWidth="1"/>
    <col min="6" max="7" width="12.875" style="83"/>
    <col min="8" max="8" width="21.125" style="28" bestFit="1" customWidth="1"/>
    <col min="9" max="9" width="8.625" style="28" customWidth="1"/>
    <col min="10" max="10" width="18.375" style="28" customWidth="1"/>
    <col min="11" max="11" width="9.625" style="47" customWidth="1"/>
    <col min="12" max="12" width="18.875" style="83" customWidth="1"/>
    <col min="13" max="16384" width="12.875" style="47"/>
  </cols>
  <sheetData>
    <row r="2" spans="1:12">
      <c r="H2" s="28" t="s">
        <v>99</v>
      </c>
      <c r="I2" s="28" t="s">
        <v>127</v>
      </c>
    </row>
    <row r="3" spans="1:12" ht="18.75">
      <c r="A3" s="60" t="s">
        <v>189</v>
      </c>
      <c r="B3" s="85" t="s">
        <v>100</v>
      </c>
      <c r="C3" s="60" t="s">
        <v>103</v>
      </c>
      <c r="D3" s="60" t="s">
        <v>12</v>
      </c>
      <c r="E3" s="60" t="s">
        <v>13</v>
      </c>
      <c r="F3" s="60" t="s">
        <v>16</v>
      </c>
      <c r="G3" s="60" t="s">
        <v>14</v>
      </c>
      <c r="H3" s="15" t="s">
        <v>101</v>
      </c>
      <c r="I3" s="15" t="s">
        <v>102</v>
      </c>
      <c r="J3" s="45" t="s">
        <v>190</v>
      </c>
      <c r="K3" s="45" t="s">
        <v>89</v>
      </c>
    </row>
    <row r="4" spans="1:12" ht="18" customHeight="1">
      <c r="A4" s="94">
        <f t="shared" ref="A4:A67" si="0">ROW()-3</f>
        <v>1</v>
      </c>
      <c r="B4" s="94">
        <f>Sheet1!$B$2</f>
        <v>123</v>
      </c>
      <c r="C4" s="94">
        <v>1</v>
      </c>
      <c r="D4" s="94" t="s">
        <v>125</v>
      </c>
      <c r="E4" s="95">
        <v>2003</v>
      </c>
      <c r="F4" s="94">
        <v>1</v>
      </c>
      <c r="G4" s="94">
        <v>50</v>
      </c>
      <c r="H4" s="94"/>
      <c r="I4" s="94"/>
      <c r="J4" s="94"/>
      <c r="K4" s="94"/>
      <c r="L4" s="94" t="s">
        <v>131</v>
      </c>
    </row>
    <row r="5" spans="1:12" ht="18" customHeight="1">
      <c r="A5" s="94">
        <f t="shared" si="0"/>
        <v>2</v>
      </c>
      <c r="B5" s="94">
        <f>Sheet1!$B$2</f>
        <v>123</v>
      </c>
      <c r="C5" s="94">
        <v>1</v>
      </c>
      <c r="D5" s="94" t="s">
        <v>125</v>
      </c>
      <c r="E5" s="96">
        <v>2004</v>
      </c>
      <c r="F5" s="94">
        <v>1</v>
      </c>
      <c r="G5" s="94">
        <v>0</v>
      </c>
      <c r="H5" s="94"/>
      <c r="I5" s="94"/>
      <c r="J5" s="94"/>
      <c r="K5" s="94"/>
      <c r="L5" s="94" t="s">
        <v>132</v>
      </c>
    </row>
    <row r="6" spans="1:12" ht="18.95" customHeight="1">
      <c r="A6" s="94">
        <f t="shared" si="0"/>
        <v>3</v>
      </c>
      <c r="B6" s="94">
        <f>Sheet1!$B$2</f>
        <v>123</v>
      </c>
      <c r="C6" s="94">
        <v>1</v>
      </c>
      <c r="D6" s="94" t="s">
        <v>212</v>
      </c>
      <c r="E6" s="96">
        <v>50</v>
      </c>
      <c r="F6" s="94">
        <v>1</v>
      </c>
      <c r="G6" s="94">
        <v>4200</v>
      </c>
      <c r="H6" s="94"/>
      <c r="I6" s="94"/>
      <c r="J6" s="94"/>
      <c r="K6" s="94"/>
      <c r="L6" s="94" t="s">
        <v>126</v>
      </c>
    </row>
    <row r="7" spans="1:12" ht="18.95" customHeight="1">
      <c r="A7" s="94">
        <f t="shared" si="0"/>
        <v>4</v>
      </c>
      <c r="B7" s="94">
        <f>Sheet1!$B$2</f>
        <v>123</v>
      </c>
      <c r="C7" s="94">
        <v>1</v>
      </c>
      <c r="D7" s="94" t="s">
        <v>213</v>
      </c>
      <c r="E7" s="96">
        <v>500</v>
      </c>
      <c r="F7" s="94">
        <v>1</v>
      </c>
      <c r="G7" s="94">
        <v>5500</v>
      </c>
      <c r="H7" s="94"/>
      <c r="I7" s="94"/>
      <c r="J7" s="94"/>
      <c r="K7" s="94"/>
      <c r="L7" s="94" t="s">
        <v>214</v>
      </c>
    </row>
    <row r="8" spans="1:12">
      <c r="A8" s="94">
        <f t="shared" si="0"/>
        <v>5</v>
      </c>
      <c r="B8" s="94">
        <f>Sheet1!$B$2</f>
        <v>123</v>
      </c>
      <c r="C8" s="94">
        <v>1</v>
      </c>
      <c r="D8" s="94" t="s">
        <v>125</v>
      </c>
      <c r="E8" s="96">
        <v>2</v>
      </c>
      <c r="F8" s="94">
        <v>1</v>
      </c>
      <c r="G8" s="94">
        <v>240</v>
      </c>
      <c r="H8" s="94"/>
      <c r="I8" s="94"/>
      <c r="J8" s="94"/>
      <c r="K8" s="94"/>
      <c r="L8" s="94" t="s">
        <v>215</v>
      </c>
    </row>
    <row r="9" spans="1:12">
      <c r="A9" s="94">
        <f t="shared" si="0"/>
        <v>6</v>
      </c>
      <c r="B9" s="94">
        <f>Sheet1!$B$2</f>
        <v>123</v>
      </c>
      <c r="C9" s="94">
        <v>1</v>
      </c>
      <c r="D9" s="94" t="s">
        <v>125</v>
      </c>
      <c r="E9" s="96">
        <v>3</v>
      </c>
      <c r="F9" s="94">
        <v>1</v>
      </c>
      <c r="G9" s="94">
        <v>10</v>
      </c>
      <c r="H9" s="94"/>
      <c r="I9" s="94"/>
      <c r="J9" s="94"/>
      <c r="K9" s="94"/>
      <c r="L9" s="94" t="s">
        <v>133</v>
      </c>
    </row>
    <row r="10" spans="1:12" ht="18" customHeight="1">
      <c r="A10" s="84">
        <f t="shared" si="0"/>
        <v>7</v>
      </c>
      <c r="B10" s="97">
        <f>Sheet1!$B$2</f>
        <v>123</v>
      </c>
      <c r="C10" s="97">
        <v>2</v>
      </c>
      <c r="D10" s="97" t="s">
        <v>125</v>
      </c>
      <c r="E10" s="98">
        <v>2003</v>
      </c>
      <c r="F10" s="84">
        <v>1</v>
      </c>
      <c r="G10" s="84">
        <v>90</v>
      </c>
      <c r="H10" s="97"/>
      <c r="I10" s="97"/>
      <c r="J10" s="97"/>
      <c r="K10" s="97"/>
      <c r="L10" s="97" t="s">
        <v>131</v>
      </c>
    </row>
    <row r="11" spans="1:12" ht="18" customHeight="1">
      <c r="A11" s="84">
        <f t="shared" si="0"/>
        <v>8</v>
      </c>
      <c r="B11" s="97">
        <f>Sheet1!$B$2</f>
        <v>123</v>
      </c>
      <c r="C11" s="97">
        <v>2</v>
      </c>
      <c r="D11" s="97" t="s">
        <v>125</v>
      </c>
      <c r="E11" s="99">
        <v>2004</v>
      </c>
      <c r="F11" s="84">
        <v>1</v>
      </c>
      <c r="G11" s="84">
        <v>10</v>
      </c>
      <c r="H11" s="97"/>
      <c r="I11" s="97"/>
      <c r="J11" s="97"/>
      <c r="K11" s="97"/>
      <c r="L11" s="97" t="s">
        <v>132</v>
      </c>
    </row>
    <row r="12" spans="1:12" ht="18.95" customHeight="1">
      <c r="A12" s="84">
        <f t="shared" si="0"/>
        <v>9</v>
      </c>
      <c r="B12" s="97">
        <f>Sheet1!$B$2</f>
        <v>123</v>
      </c>
      <c r="C12" s="97">
        <v>2</v>
      </c>
      <c r="D12" s="97" t="s">
        <v>216</v>
      </c>
      <c r="E12" s="99">
        <v>100</v>
      </c>
      <c r="F12" s="84">
        <v>1</v>
      </c>
      <c r="G12" s="84">
        <v>4000</v>
      </c>
      <c r="H12" s="97"/>
      <c r="I12" s="97"/>
      <c r="J12" s="97"/>
      <c r="K12" s="97"/>
      <c r="L12" s="97" t="s">
        <v>126</v>
      </c>
    </row>
    <row r="13" spans="1:12" ht="18.95" customHeight="1">
      <c r="A13" s="84">
        <f t="shared" si="0"/>
        <v>10</v>
      </c>
      <c r="B13" s="97">
        <f>Sheet1!$B$2</f>
        <v>123</v>
      </c>
      <c r="C13" s="97">
        <v>2</v>
      </c>
      <c r="D13" s="94" t="s">
        <v>217</v>
      </c>
      <c r="E13" s="99">
        <v>1000</v>
      </c>
      <c r="F13" s="84">
        <v>1</v>
      </c>
      <c r="G13" s="84">
        <v>5500</v>
      </c>
      <c r="H13" s="97"/>
      <c r="I13" s="97"/>
      <c r="J13" s="97"/>
      <c r="K13" s="97"/>
      <c r="L13" s="97" t="s">
        <v>218</v>
      </c>
    </row>
    <row r="14" spans="1:12">
      <c r="A14" s="84">
        <f t="shared" si="0"/>
        <v>11</v>
      </c>
      <c r="B14" s="97">
        <f>Sheet1!$B$2</f>
        <v>123</v>
      </c>
      <c r="C14" s="97">
        <v>2</v>
      </c>
      <c r="D14" s="97" t="s">
        <v>125</v>
      </c>
      <c r="E14" s="99">
        <v>2</v>
      </c>
      <c r="F14" s="84">
        <v>1</v>
      </c>
      <c r="G14" s="84">
        <v>350</v>
      </c>
      <c r="H14" s="97"/>
      <c r="I14" s="97"/>
      <c r="J14" s="97"/>
      <c r="K14" s="97"/>
      <c r="L14" s="97" t="s">
        <v>219</v>
      </c>
    </row>
    <row r="15" spans="1:12">
      <c r="A15" s="84">
        <f t="shared" si="0"/>
        <v>12</v>
      </c>
      <c r="B15" s="97">
        <f>Sheet1!$B$2</f>
        <v>123</v>
      </c>
      <c r="C15" s="97">
        <v>2</v>
      </c>
      <c r="D15" s="97" t="s">
        <v>125</v>
      </c>
      <c r="E15" s="99">
        <v>3</v>
      </c>
      <c r="F15" s="84">
        <v>1</v>
      </c>
      <c r="G15" s="84">
        <v>50</v>
      </c>
      <c r="H15" s="97"/>
      <c r="I15" s="97"/>
      <c r="J15" s="97"/>
      <c r="K15" s="97"/>
      <c r="L15" s="97" t="s">
        <v>133</v>
      </c>
    </row>
    <row r="16" spans="1:12">
      <c r="A16" s="94">
        <f t="shared" si="0"/>
        <v>13</v>
      </c>
      <c r="B16" s="94">
        <f>Sheet1!$B$2</f>
        <v>123</v>
      </c>
      <c r="C16" s="94">
        <v>3</v>
      </c>
      <c r="D16" s="94" t="s">
        <v>125</v>
      </c>
      <c r="E16" s="95">
        <v>2003</v>
      </c>
      <c r="F16" s="94">
        <v>1</v>
      </c>
      <c r="G16" s="94">
        <v>150</v>
      </c>
      <c r="H16" s="94"/>
      <c r="I16" s="94"/>
      <c r="J16" s="94"/>
      <c r="K16" s="94"/>
      <c r="L16" s="94" t="s">
        <v>131</v>
      </c>
    </row>
    <row r="17" spans="1:12">
      <c r="A17" s="94">
        <f t="shared" si="0"/>
        <v>14</v>
      </c>
      <c r="B17" s="94">
        <f>Sheet1!$B$2</f>
        <v>123</v>
      </c>
      <c r="C17" s="94">
        <v>3</v>
      </c>
      <c r="D17" s="94" t="s">
        <v>125</v>
      </c>
      <c r="E17" s="96">
        <v>2004</v>
      </c>
      <c r="F17" s="94">
        <v>1</v>
      </c>
      <c r="G17" s="94">
        <v>50</v>
      </c>
      <c r="H17" s="94"/>
      <c r="I17" s="94"/>
      <c r="J17" s="94"/>
      <c r="K17" s="94"/>
      <c r="L17" s="94" t="s">
        <v>132</v>
      </c>
    </row>
    <row r="18" spans="1:12" ht="18.95" customHeight="1">
      <c r="A18" s="94">
        <f t="shared" si="0"/>
        <v>15</v>
      </c>
      <c r="B18" s="94">
        <f>Sheet1!$B$2</f>
        <v>123</v>
      </c>
      <c r="C18" s="94">
        <v>3</v>
      </c>
      <c r="D18" s="94" t="s">
        <v>216</v>
      </c>
      <c r="E18" s="96">
        <v>200</v>
      </c>
      <c r="F18" s="94">
        <v>1</v>
      </c>
      <c r="G18" s="94">
        <v>4000</v>
      </c>
      <c r="H18" s="94"/>
      <c r="I18" s="94"/>
      <c r="J18" s="94"/>
      <c r="K18" s="94"/>
      <c r="L18" s="94" t="s">
        <v>126</v>
      </c>
    </row>
    <row r="19" spans="1:12" ht="18" customHeight="1">
      <c r="A19" s="94">
        <f t="shared" si="0"/>
        <v>16</v>
      </c>
      <c r="B19" s="94">
        <f>Sheet1!$B$2</f>
        <v>123</v>
      </c>
      <c r="C19" s="94">
        <v>3</v>
      </c>
      <c r="D19" s="94" t="s">
        <v>217</v>
      </c>
      <c r="E19" s="96">
        <v>1500</v>
      </c>
      <c r="F19" s="94">
        <v>1</v>
      </c>
      <c r="G19" s="94">
        <v>5000</v>
      </c>
      <c r="H19" s="94"/>
      <c r="I19" s="94"/>
      <c r="J19" s="94"/>
      <c r="K19" s="94"/>
      <c r="L19" s="94" t="s">
        <v>218</v>
      </c>
    </row>
    <row r="20" spans="1:12">
      <c r="A20" s="94">
        <f t="shared" si="0"/>
        <v>17</v>
      </c>
      <c r="B20" s="94">
        <f>Sheet1!$B$2</f>
        <v>123</v>
      </c>
      <c r="C20" s="94">
        <v>3</v>
      </c>
      <c r="D20" s="94" t="s">
        <v>125</v>
      </c>
      <c r="E20" s="96">
        <v>2</v>
      </c>
      <c r="F20" s="94">
        <v>1</v>
      </c>
      <c r="G20" s="94">
        <v>700</v>
      </c>
      <c r="H20" s="94"/>
      <c r="I20" s="94"/>
      <c r="J20" s="94"/>
      <c r="K20" s="94"/>
      <c r="L20" s="94" t="s">
        <v>219</v>
      </c>
    </row>
    <row r="21" spans="1:12">
      <c r="A21" s="94">
        <f t="shared" si="0"/>
        <v>18</v>
      </c>
      <c r="B21" s="94">
        <f>Sheet1!$B$2</f>
        <v>123</v>
      </c>
      <c r="C21" s="94">
        <v>3</v>
      </c>
      <c r="D21" s="94" t="s">
        <v>125</v>
      </c>
      <c r="E21" s="96">
        <v>3</v>
      </c>
      <c r="F21" s="94">
        <v>1</v>
      </c>
      <c r="G21" s="94">
        <v>100</v>
      </c>
      <c r="H21" s="94"/>
      <c r="I21" s="94"/>
      <c r="J21" s="94"/>
      <c r="K21" s="94"/>
      <c r="L21" s="94" t="s">
        <v>133</v>
      </c>
    </row>
    <row r="22" spans="1:12">
      <c r="A22" s="84">
        <f t="shared" si="0"/>
        <v>19</v>
      </c>
      <c r="B22" s="84">
        <f>Sheet1!$B$2</f>
        <v>123</v>
      </c>
      <c r="C22" s="97">
        <v>4</v>
      </c>
      <c r="D22" s="97" t="s">
        <v>125</v>
      </c>
      <c r="E22" s="98">
        <v>2003</v>
      </c>
      <c r="F22" s="97">
        <v>1</v>
      </c>
      <c r="G22" s="84">
        <v>700</v>
      </c>
      <c r="H22" s="97"/>
      <c r="I22" s="97"/>
      <c r="J22" s="97"/>
      <c r="K22" s="97"/>
      <c r="L22" s="97" t="s">
        <v>131</v>
      </c>
    </row>
    <row r="23" spans="1:12">
      <c r="A23" s="84">
        <f t="shared" si="0"/>
        <v>20</v>
      </c>
      <c r="B23" s="84">
        <f>Sheet1!$B$2</f>
        <v>123</v>
      </c>
      <c r="C23" s="97">
        <v>4</v>
      </c>
      <c r="D23" s="97" t="s">
        <v>125</v>
      </c>
      <c r="E23" s="99">
        <v>2004</v>
      </c>
      <c r="F23" s="97">
        <v>1</v>
      </c>
      <c r="G23" s="84">
        <v>300</v>
      </c>
      <c r="H23" s="97"/>
      <c r="I23" s="97"/>
      <c r="J23" s="97"/>
      <c r="K23" s="97"/>
      <c r="L23" s="97" t="s">
        <v>132</v>
      </c>
    </row>
    <row r="24" spans="1:12" ht="18.95" customHeight="1">
      <c r="A24" s="84">
        <f t="shared" si="0"/>
        <v>21</v>
      </c>
      <c r="B24" s="84">
        <f>Sheet1!$B$2</f>
        <v>123</v>
      </c>
      <c r="C24" s="97">
        <v>4</v>
      </c>
      <c r="D24" s="97" t="s">
        <v>216</v>
      </c>
      <c r="E24" s="99">
        <v>500</v>
      </c>
      <c r="F24" s="97">
        <v>1</v>
      </c>
      <c r="G24" s="84">
        <v>4000</v>
      </c>
      <c r="H24" s="97"/>
      <c r="I24" s="97"/>
      <c r="J24" s="97"/>
      <c r="K24" s="97"/>
      <c r="L24" s="97" t="s">
        <v>126</v>
      </c>
    </row>
    <row r="25" spans="1:12" ht="18" customHeight="1">
      <c r="A25" s="84">
        <f t="shared" si="0"/>
        <v>22</v>
      </c>
      <c r="B25" s="84">
        <f>Sheet1!$B$2</f>
        <v>123</v>
      </c>
      <c r="C25" s="97">
        <v>4</v>
      </c>
      <c r="D25" s="94" t="s">
        <v>217</v>
      </c>
      <c r="E25" s="99">
        <v>3000</v>
      </c>
      <c r="F25" s="97">
        <v>1</v>
      </c>
      <c r="G25" s="84">
        <v>4000</v>
      </c>
      <c r="H25" s="97"/>
      <c r="I25" s="97"/>
      <c r="J25" s="97"/>
      <c r="K25" s="97"/>
      <c r="L25" s="97" t="s">
        <v>218</v>
      </c>
    </row>
    <row r="26" spans="1:12">
      <c r="A26" s="84">
        <f t="shared" si="0"/>
        <v>23</v>
      </c>
      <c r="B26" s="84">
        <f>Sheet1!$B$2</f>
        <v>123</v>
      </c>
      <c r="C26" s="97">
        <v>4</v>
      </c>
      <c r="D26" s="97" t="s">
        <v>125</v>
      </c>
      <c r="E26" s="99">
        <v>2</v>
      </c>
      <c r="F26" s="97">
        <v>1</v>
      </c>
      <c r="G26" s="84">
        <v>700</v>
      </c>
      <c r="H26" s="97"/>
      <c r="I26" s="97"/>
      <c r="J26" s="97"/>
      <c r="K26" s="97"/>
      <c r="L26" s="97" t="s">
        <v>219</v>
      </c>
    </row>
    <row r="27" spans="1:12">
      <c r="A27" s="84">
        <f t="shared" si="0"/>
        <v>24</v>
      </c>
      <c r="B27" s="84">
        <f>Sheet1!$B$2</f>
        <v>123</v>
      </c>
      <c r="C27" s="97">
        <v>4</v>
      </c>
      <c r="D27" s="97" t="s">
        <v>125</v>
      </c>
      <c r="E27" s="99">
        <v>3</v>
      </c>
      <c r="F27" s="97">
        <v>1</v>
      </c>
      <c r="G27" s="84">
        <v>300</v>
      </c>
      <c r="H27" s="97"/>
      <c r="I27" s="97"/>
      <c r="J27" s="97"/>
      <c r="K27" s="97"/>
      <c r="L27" s="97" t="s">
        <v>133</v>
      </c>
    </row>
    <row r="28" spans="1:12">
      <c r="A28" s="94">
        <f t="shared" si="0"/>
        <v>25</v>
      </c>
      <c r="B28" s="94">
        <f>Sheet1!$B$2</f>
        <v>123</v>
      </c>
      <c r="C28" s="94">
        <v>5</v>
      </c>
      <c r="D28" s="94" t="s">
        <v>125</v>
      </c>
      <c r="E28" s="94">
        <v>2003</v>
      </c>
      <c r="F28" s="94">
        <v>1</v>
      </c>
      <c r="G28" s="94">
        <v>500</v>
      </c>
      <c r="H28" s="94"/>
      <c r="I28" s="94"/>
      <c r="J28" s="94"/>
      <c r="K28" s="94"/>
      <c r="L28" s="94" t="s">
        <v>131</v>
      </c>
    </row>
    <row r="29" spans="1:12">
      <c r="A29" s="94">
        <f t="shared" si="0"/>
        <v>26</v>
      </c>
      <c r="B29" s="94">
        <f>Sheet1!$B$2</f>
        <v>123</v>
      </c>
      <c r="C29" s="94">
        <v>5</v>
      </c>
      <c r="D29" s="94" t="s">
        <v>125</v>
      </c>
      <c r="E29" s="94">
        <v>2004</v>
      </c>
      <c r="F29" s="94">
        <v>1</v>
      </c>
      <c r="G29" s="94">
        <v>500</v>
      </c>
      <c r="H29" s="94"/>
      <c r="I29" s="94"/>
      <c r="J29" s="94"/>
      <c r="K29" s="94"/>
      <c r="L29" s="94" t="s">
        <v>132</v>
      </c>
    </row>
    <row r="30" spans="1:12" ht="18.95" customHeight="1">
      <c r="A30" s="94">
        <f t="shared" si="0"/>
        <v>27</v>
      </c>
      <c r="B30" s="94">
        <f>Sheet1!$B$2</f>
        <v>123</v>
      </c>
      <c r="C30" s="94">
        <v>5</v>
      </c>
      <c r="D30" s="94" t="s">
        <v>216</v>
      </c>
      <c r="E30" s="94">
        <v>800</v>
      </c>
      <c r="F30" s="94">
        <v>1</v>
      </c>
      <c r="G30" s="94">
        <v>4000</v>
      </c>
      <c r="H30" s="94"/>
      <c r="I30" s="94"/>
      <c r="J30" s="94"/>
      <c r="K30" s="94"/>
      <c r="L30" s="94" t="s">
        <v>126</v>
      </c>
    </row>
    <row r="31" spans="1:12" ht="18" customHeight="1">
      <c r="A31" s="94">
        <f t="shared" si="0"/>
        <v>28</v>
      </c>
      <c r="B31" s="94">
        <f>Sheet1!$B$2</f>
        <v>123</v>
      </c>
      <c r="C31" s="94">
        <v>5</v>
      </c>
      <c r="D31" s="94" t="s">
        <v>217</v>
      </c>
      <c r="E31" s="94">
        <v>5000</v>
      </c>
      <c r="F31" s="94">
        <v>1</v>
      </c>
      <c r="G31" s="94">
        <v>4000</v>
      </c>
      <c r="H31" s="94"/>
      <c r="I31" s="94"/>
      <c r="J31" s="94"/>
      <c r="K31" s="94"/>
      <c r="L31" s="94" t="s">
        <v>218</v>
      </c>
    </row>
    <row r="32" spans="1:12">
      <c r="A32" s="94">
        <f t="shared" si="0"/>
        <v>29</v>
      </c>
      <c r="B32" s="94">
        <f>Sheet1!$B$2</f>
        <v>123</v>
      </c>
      <c r="C32" s="94">
        <v>5</v>
      </c>
      <c r="D32" s="94" t="s">
        <v>125</v>
      </c>
      <c r="E32" s="94">
        <v>2</v>
      </c>
      <c r="F32" s="94">
        <v>1</v>
      </c>
      <c r="G32" s="94">
        <v>700</v>
      </c>
      <c r="H32" s="94"/>
      <c r="I32" s="94"/>
      <c r="J32" s="94"/>
      <c r="K32" s="94"/>
      <c r="L32" s="94" t="s">
        <v>219</v>
      </c>
    </row>
    <row r="33" spans="1:12">
      <c r="A33" s="94">
        <f t="shared" si="0"/>
        <v>30</v>
      </c>
      <c r="B33" s="94">
        <f>Sheet1!$B$2</f>
        <v>123</v>
      </c>
      <c r="C33" s="94">
        <v>5</v>
      </c>
      <c r="D33" s="94" t="s">
        <v>125</v>
      </c>
      <c r="E33" s="94">
        <v>3</v>
      </c>
      <c r="F33" s="94">
        <v>1</v>
      </c>
      <c r="G33" s="94">
        <v>300</v>
      </c>
      <c r="H33" s="94"/>
      <c r="I33" s="94"/>
      <c r="J33" s="94"/>
      <c r="K33" s="94"/>
      <c r="L33" s="94" t="s">
        <v>133</v>
      </c>
    </row>
    <row r="34" spans="1:12">
      <c r="A34" s="84">
        <f t="shared" si="0"/>
        <v>31</v>
      </c>
      <c r="B34" s="84">
        <f>Sheet1!$B$2</f>
        <v>123</v>
      </c>
      <c r="C34" s="97">
        <v>6</v>
      </c>
      <c r="D34" s="97" t="s">
        <v>125</v>
      </c>
      <c r="E34" s="97">
        <v>2003</v>
      </c>
      <c r="F34" s="97">
        <v>1</v>
      </c>
      <c r="G34" s="97">
        <v>1000</v>
      </c>
      <c r="H34" s="97"/>
      <c r="I34" s="97"/>
      <c r="J34" s="97"/>
      <c r="K34" s="97"/>
      <c r="L34" s="97" t="s">
        <v>131</v>
      </c>
    </row>
    <row r="35" spans="1:12">
      <c r="A35" s="84">
        <f t="shared" si="0"/>
        <v>32</v>
      </c>
      <c r="B35" s="84">
        <f>Sheet1!$B$2</f>
        <v>123</v>
      </c>
      <c r="C35" s="97">
        <v>6</v>
      </c>
      <c r="D35" s="97" t="s">
        <v>125</v>
      </c>
      <c r="E35" s="97">
        <v>2004</v>
      </c>
      <c r="F35" s="97">
        <v>1</v>
      </c>
      <c r="G35" s="97">
        <v>1000</v>
      </c>
      <c r="H35" s="97"/>
      <c r="I35" s="97"/>
      <c r="J35" s="97"/>
      <c r="K35" s="97"/>
      <c r="L35" s="97" t="s">
        <v>132</v>
      </c>
    </row>
    <row r="36" spans="1:12" ht="18.95" customHeight="1">
      <c r="A36" s="84">
        <f t="shared" si="0"/>
        <v>33</v>
      </c>
      <c r="B36" s="84">
        <f>Sheet1!$B$2</f>
        <v>123</v>
      </c>
      <c r="C36" s="97">
        <v>6</v>
      </c>
      <c r="D36" s="97" t="s">
        <v>216</v>
      </c>
      <c r="E36" s="97">
        <v>1000</v>
      </c>
      <c r="F36" s="97">
        <v>1</v>
      </c>
      <c r="G36" s="97">
        <v>3000</v>
      </c>
      <c r="H36" s="97"/>
      <c r="I36" s="97"/>
      <c r="J36" s="97"/>
      <c r="K36" s="97"/>
      <c r="L36" s="97" t="s">
        <v>126</v>
      </c>
    </row>
    <row r="37" spans="1:12" ht="18" customHeight="1">
      <c r="A37" s="84">
        <f t="shared" si="0"/>
        <v>34</v>
      </c>
      <c r="B37" s="84">
        <f>Sheet1!$B$2</f>
        <v>123</v>
      </c>
      <c r="C37" s="97">
        <v>6</v>
      </c>
      <c r="D37" s="94" t="s">
        <v>217</v>
      </c>
      <c r="E37" s="97">
        <v>10000</v>
      </c>
      <c r="F37" s="97">
        <v>1</v>
      </c>
      <c r="G37" s="97">
        <v>3000</v>
      </c>
      <c r="H37" s="97"/>
      <c r="I37" s="97"/>
      <c r="J37" s="97"/>
      <c r="K37" s="97"/>
      <c r="L37" s="97" t="s">
        <v>218</v>
      </c>
    </row>
    <row r="38" spans="1:12">
      <c r="A38" s="84">
        <f t="shared" si="0"/>
        <v>35</v>
      </c>
      <c r="B38" s="84">
        <f>Sheet1!$B$2</f>
        <v>123</v>
      </c>
      <c r="C38" s="97">
        <v>6</v>
      </c>
      <c r="D38" s="97" t="s">
        <v>125</v>
      </c>
      <c r="E38" s="97">
        <v>2</v>
      </c>
      <c r="F38" s="97">
        <v>1</v>
      </c>
      <c r="G38" s="97">
        <v>1500</v>
      </c>
      <c r="H38" s="97"/>
      <c r="I38" s="97"/>
      <c r="J38" s="97"/>
      <c r="K38" s="97"/>
      <c r="L38" s="97" t="s">
        <v>219</v>
      </c>
    </row>
    <row r="39" spans="1:12">
      <c r="A39" s="84">
        <f t="shared" si="0"/>
        <v>36</v>
      </c>
      <c r="B39" s="84">
        <f>Sheet1!$B$2</f>
        <v>123</v>
      </c>
      <c r="C39" s="97">
        <v>6</v>
      </c>
      <c r="D39" s="97" t="s">
        <v>125</v>
      </c>
      <c r="E39" s="97">
        <v>3</v>
      </c>
      <c r="F39" s="97">
        <v>1</v>
      </c>
      <c r="G39" s="97">
        <v>500</v>
      </c>
      <c r="H39" s="97"/>
      <c r="I39" s="97"/>
      <c r="J39" s="97"/>
      <c r="K39" s="97"/>
      <c r="L39" s="97" t="s">
        <v>133</v>
      </c>
    </row>
    <row r="40" spans="1:12">
      <c r="A40" s="94">
        <f t="shared" si="0"/>
        <v>37</v>
      </c>
      <c r="B40" s="94">
        <f>Sheet1!$B$2</f>
        <v>123</v>
      </c>
      <c r="C40" s="94">
        <v>7</v>
      </c>
      <c r="D40" s="94" t="s">
        <v>125</v>
      </c>
      <c r="E40" s="94">
        <v>2003</v>
      </c>
      <c r="F40" s="94">
        <v>1</v>
      </c>
      <c r="G40" s="94">
        <v>2000</v>
      </c>
      <c r="H40" s="94"/>
      <c r="I40" s="94"/>
      <c r="J40" s="94"/>
      <c r="K40" s="94"/>
      <c r="L40" s="94" t="s">
        <v>131</v>
      </c>
    </row>
    <row r="41" spans="1:12">
      <c r="A41" s="94">
        <f t="shared" si="0"/>
        <v>38</v>
      </c>
      <c r="B41" s="94">
        <f>Sheet1!$B$2</f>
        <v>123</v>
      </c>
      <c r="C41" s="94">
        <v>7</v>
      </c>
      <c r="D41" s="94" t="s">
        <v>125</v>
      </c>
      <c r="E41" s="94">
        <v>2004</v>
      </c>
      <c r="F41" s="94">
        <v>1</v>
      </c>
      <c r="G41" s="94">
        <v>2500</v>
      </c>
      <c r="H41" s="94"/>
      <c r="I41" s="94"/>
      <c r="J41" s="94"/>
      <c r="K41" s="94"/>
      <c r="L41" s="94" t="s">
        <v>132</v>
      </c>
    </row>
    <row r="42" spans="1:12" ht="18.95" customHeight="1">
      <c r="A42" s="94">
        <f t="shared" si="0"/>
        <v>39</v>
      </c>
      <c r="B42" s="94">
        <f>Sheet1!$B$2</f>
        <v>123</v>
      </c>
      <c r="C42" s="94">
        <v>7</v>
      </c>
      <c r="D42" s="94" t="s">
        <v>216</v>
      </c>
      <c r="E42" s="94">
        <v>1500</v>
      </c>
      <c r="F42" s="94">
        <v>1</v>
      </c>
      <c r="G42" s="94">
        <v>2500</v>
      </c>
      <c r="H42" s="94"/>
      <c r="I42" s="94"/>
      <c r="J42" s="94"/>
      <c r="K42" s="94"/>
      <c r="L42" s="94" t="s">
        <v>126</v>
      </c>
    </row>
    <row r="43" spans="1:12" ht="18" customHeight="1">
      <c r="A43" s="94">
        <f t="shared" si="0"/>
        <v>40</v>
      </c>
      <c r="B43" s="94">
        <f>Sheet1!$B$2</f>
        <v>123</v>
      </c>
      <c r="C43" s="94">
        <v>7</v>
      </c>
      <c r="D43" s="94" t="s">
        <v>217</v>
      </c>
      <c r="E43" s="94">
        <v>15000</v>
      </c>
      <c r="F43" s="94">
        <v>1</v>
      </c>
      <c r="G43" s="94">
        <v>1000</v>
      </c>
      <c r="H43" s="94"/>
      <c r="I43" s="94"/>
      <c r="J43" s="94"/>
      <c r="K43" s="94"/>
      <c r="L43" s="94" t="s">
        <v>218</v>
      </c>
    </row>
    <row r="44" spans="1:12">
      <c r="A44" s="94">
        <f t="shared" si="0"/>
        <v>41</v>
      </c>
      <c r="B44" s="94">
        <f>Sheet1!$B$2</f>
        <v>123</v>
      </c>
      <c r="C44" s="94">
        <v>7</v>
      </c>
      <c r="D44" s="94" t="s">
        <v>125</v>
      </c>
      <c r="E44" s="94">
        <v>2</v>
      </c>
      <c r="F44" s="94">
        <v>1</v>
      </c>
      <c r="G44" s="94">
        <v>1500</v>
      </c>
      <c r="H44" s="94"/>
      <c r="I44" s="94"/>
      <c r="J44" s="94"/>
      <c r="K44" s="94"/>
      <c r="L44" s="94" t="s">
        <v>219</v>
      </c>
    </row>
    <row r="45" spans="1:12">
      <c r="A45" s="94">
        <f t="shared" si="0"/>
        <v>42</v>
      </c>
      <c r="B45" s="94">
        <f>Sheet1!$B$2</f>
        <v>123</v>
      </c>
      <c r="C45" s="94">
        <v>7</v>
      </c>
      <c r="D45" s="94" t="s">
        <v>125</v>
      </c>
      <c r="E45" s="94">
        <v>3</v>
      </c>
      <c r="F45" s="94">
        <v>1</v>
      </c>
      <c r="G45" s="94">
        <v>500</v>
      </c>
      <c r="H45" s="94"/>
      <c r="I45" s="94"/>
      <c r="J45" s="94"/>
      <c r="K45" s="94"/>
      <c r="L45" s="94" t="s">
        <v>133</v>
      </c>
    </row>
    <row r="46" spans="1:12">
      <c r="A46" s="84">
        <f t="shared" si="0"/>
        <v>43</v>
      </c>
      <c r="B46" s="84">
        <f>Sheet1!$B$2</f>
        <v>123</v>
      </c>
      <c r="C46" s="97">
        <v>8</v>
      </c>
      <c r="D46" s="97" t="s">
        <v>125</v>
      </c>
      <c r="E46" s="97">
        <v>2003</v>
      </c>
      <c r="F46" s="97">
        <v>1</v>
      </c>
      <c r="G46" s="97">
        <v>2500</v>
      </c>
      <c r="H46" s="97"/>
      <c r="I46" s="97"/>
      <c r="J46" s="97"/>
      <c r="K46" s="97"/>
      <c r="L46" s="97" t="s">
        <v>131</v>
      </c>
    </row>
    <row r="47" spans="1:12">
      <c r="A47" s="84">
        <f t="shared" si="0"/>
        <v>44</v>
      </c>
      <c r="B47" s="84">
        <f>Sheet1!$B$2</f>
        <v>123</v>
      </c>
      <c r="C47" s="97">
        <v>8</v>
      </c>
      <c r="D47" s="97" t="s">
        <v>125</v>
      </c>
      <c r="E47" s="97">
        <v>2004</v>
      </c>
      <c r="F47" s="97">
        <v>1</v>
      </c>
      <c r="G47" s="97">
        <v>3500</v>
      </c>
      <c r="H47" s="97"/>
      <c r="I47" s="97"/>
      <c r="J47" s="97"/>
      <c r="K47" s="97"/>
      <c r="L47" s="97" t="s">
        <v>132</v>
      </c>
    </row>
    <row r="48" spans="1:12" ht="18.95" customHeight="1">
      <c r="A48" s="84">
        <f t="shared" si="0"/>
        <v>45</v>
      </c>
      <c r="B48" s="84">
        <f>Sheet1!$B$2</f>
        <v>123</v>
      </c>
      <c r="C48" s="97">
        <v>8</v>
      </c>
      <c r="D48" s="97" t="s">
        <v>216</v>
      </c>
      <c r="E48" s="97">
        <v>2000</v>
      </c>
      <c r="F48" s="97">
        <v>1</v>
      </c>
      <c r="G48" s="97">
        <v>2000</v>
      </c>
      <c r="H48" s="97"/>
      <c r="I48" s="97"/>
      <c r="J48" s="97"/>
      <c r="K48" s="97"/>
      <c r="L48" s="97" t="s">
        <v>126</v>
      </c>
    </row>
    <row r="49" spans="1:12" ht="18" customHeight="1">
      <c r="A49" s="84">
        <f t="shared" si="0"/>
        <v>46</v>
      </c>
      <c r="B49" s="84">
        <f>Sheet1!$B$2</f>
        <v>123</v>
      </c>
      <c r="C49" s="97">
        <v>8</v>
      </c>
      <c r="D49" s="94" t="s">
        <v>217</v>
      </c>
      <c r="E49" s="97">
        <v>30000</v>
      </c>
      <c r="F49" s="97">
        <v>1</v>
      </c>
      <c r="G49" s="97">
        <v>500</v>
      </c>
      <c r="H49" s="97"/>
      <c r="I49" s="97"/>
      <c r="J49" s="97"/>
      <c r="K49" s="97"/>
      <c r="L49" s="97" t="s">
        <v>218</v>
      </c>
    </row>
    <row r="50" spans="1:12">
      <c r="A50" s="84">
        <f t="shared" si="0"/>
        <v>47</v>
      </c>
      <c r="B50" s="84">
        <f>Sheet1!$B$2</f>
        <v>123</v>
      </c>
      <c r="C50" s="97">
        <v>8</v>
      </c>
      <c r="D50" s="97" t="s">
        <v>125</v>
      </c>
      <c r="E50" s="97">
        <v>2</v>
      </c>
      <c r="F50" s="97">
        <v>1</v>
      </c>
      <c r="G50" s="97">
        <v>1000</v>
      </c>
      <c r="H50" s="97"/>
      <c r="I50" s="97"/>
      <c r="J50" s="97"/>
      <c r="K50" s="97"/>
      <c r="L50" s="97" t="s">
        <v>219</v>
      </c>
    </row>
    <row r="51" spans="1:12">
      <c r="A51" s="84">
        <f t="shared" si="0"/>
        <v>48</v>
      </c>
      <c r="B51" s="84">
        <f>Sheet1!$B$2</f>
        <v>123</v>
      </c>
      <c r="C51" s="97">
        <v>8</v>
      </c>
      <c r="D51" s="97" t="s">
        <v>125</v>
      </c>
      <c r="E51" s="97">
        <v>3</v>
      </c>
      <c r="F51" s="97">
        <v>1</v>
      </c>
      <c r="G51" s="97">
        <v>500</v>
      </c>
      <c r="H51" s="97"/>
      <c r="I51" s="97"/>
      <c r="J51" s="97"/>
      <c r="K51" s="97"/>
      <c r="L51" s="97" t="s">
        <v>133</v>
      </c>
    </row>
    <row r="52" spans="1:12">
      <c r="A52" s="94">
        <f t="shared" si="0"/>
        <v>49</v>
      </c>
      <c r="B52" s="94">
        <f>Sheet1!$B$2</f>
        <v>123</v>
      </c>
      <c r="C52" s="94">
        <v>9</v>
      </c>
      <c r="D52" s="94" t="s">
        <v>125</v>
      </c>
      <c r="E52" s="94">
        <v>2003</v>
      </c>
      <c r="F52" s="94">
        <v>1</v>
      </c>
      <c r="G52" s="94">
        <v>2000</v>
      </c>
      <c r="H52" s="94"/>
      <c r="I52" s="94"/>
      <c r="J52" s="94"/>
      <c r="K52" s="94"/>
      <c r="L52" s="94" t="s">
        <v>131</v>
      </c>
    </row>
    <row r="53" spans="1:12">
      <c r="A53" s="94">
        <f t="shared" si="0"/>
        <v>50</v>
      </c>
      <c r="B53" s="94">
        <f>Sheet1!$B$2</f>
        <v>123</v>
      </c>
      <c r="C53" s="94">
        <v>9</v>
      </c>
      <c r="D53" s="94" t="s">
        <v>125</v>
      </c>
      <c r="E53" s="94">
        <v>2004</v>
      </c>
      <c r="F53" s="94">
        <v>1</v>
      </c>
      <c r="G53" s="94">
        <v>2500</v>
      </c>
      <c r="H53" s="94"/>
      <c r="I53" s="94"/>
      <c r="J53" s="94"/>
      <c r="K53" s="94"/>
      <c r="L53" s="94" t="s">
        <v>132</v>
      </c>
    </row>
    <row r="54" spans="1:12" ht="18.95" customHeight="1">
      <c r="A54" s="94">
        <f t="shared" si="0"/>
        <v>51</v>
      </c>
      <c r="B54" s="94">
        <f>Sheet1!$B$2</f>
        <v>123</v>
      </c>
      <c r="C54" s="94">
        <v>9</v>
      </c>
      <c r="D54" s="94" t="s">
        <v>216</v>
      </c>
      <c r="E54" s="94">
        <v>1500</v>
      </c>
      <c r="F54" s="94">
        <v>1</v>
      </c>
      <c r="G54" s="94">
        <v>2500</v>
      </c>
      <c r="H54" s="94"/>
      <c r="I54" s="94"/>
      <c r="J54" s="94"/>
      <c r="K54" s="94"/>
      <c r="L54" s="94" t="s">
        <v>126</v>
      </c>
    </row>
    <row r="55" spans="1:12" ht="18" customHeight="1">
      <c r="A55" s="94">
        <f t="shared" si="0"/>
        <v>52</v>
      </c>
      <c r="B55" s="94">
        <f>Sheet1!$B$2</f>
        <v>123</v>
      </c>
      <c r="C55" s="94">
        <v>9</v>
      </c>
      <c r="D55" s="94" t="s">
        <v>217</v>
      </c>
      <c r="E55" s="94">
        <v>15000</v>
      </c>
      <c r="F55" s="94">
        <v>1</v>
      </c>
      <c r="G55" s="94">
        <v>1000</v>
      </c>
      <c r="H55" s="94"/>
      <c r="I55" s="94"/>
      <c r="J55" s="94"/>
      <c r="K55" s="94"/>
      <c r="L55" s="94" t="s">
        <v>218</v>
      </c>
    </row>
    <row r="56" spans="1:12">
      <c r="A56" s="94">
        <f t="shared" si="0"/>
        <v>53</v>
      </c>
      <c r="B56" s="94">
        <f>Sheet1!$B$2</f>
        <v>123</v>
      </c>
      <c r="C56" s="94">
        <v>9</v>
      </c>
      <c r="D56" s="94" t="s">
        <v>125</v>
      </c>
      <c r="E56" s="94">
        <v>2</v>
      </c>
      <c r="F56" s="94">
        <v>1</v>
      </c>
      <c r="G56" s="94">
        <v>1500</v>
      </c>
      <c r="H56" s="94"/>
      <c r="I56" s="94"/>
      <c r="J56" s="94"/>
      <c r="K56" s="94"/>
      <c r="L56" s="94" t="s">
        <v>219</v>
      </c>
    </row>
    <row r="57" spans="1:12">
      <c r="A57" s="94">
        <f t="shared" si="0"/>
        <v>54</v>
      </c>
      <c r="B57" s="94">
        <f>Sheet1!$B$2</f>
        <v>123</v>
      </c>
      <c r="C57" s="94">
        <v>9</v>
      </c>
      <c r="D57" s="94" t="s">
        <v>125</v>
      </c>
      <c r="E57" s="94">
        <v>3</v>
      </c>
      <c r="F57" s="94">
        <v>1</v>
      </c>
      <c r="G57" s="94">
        <v>500</v>
      </c>
      <c r="H57" s="94"/>
      <c r="I57" s="94"/>
      <c r="J57" s="94"/>
      <c r="K57" s="94"/>
      <c r="L57" s="94" t="s">
        <v>133</v>
      </c>
    </row>
    <row r="58" spans="1:12">
      <c r="A58" s="84">
        <f t="shared" si="0"/>
        <v>55</v>
      </c>
      <c r="B58" s="84">
        <f>Sheet1!$B$2</f>
        <v>123</v>
      </c>
      <c r="C58" s="97">
        <v>10</v>
      </c>
      <c r="D58" s="97" t="s">
        <v>125</v>
      </c>
      <c r="E58" s="97">
        <v>2003</v>
      </c>
      <c r="F58" s="97">
        <v>1</v>
      </c>
      <c r="G58" s="97">
        <v>1000</v>
      </c>
      <c r="H58" s="97"/>
      <c r="I58" s="97"/>
      <c r="J58" s="97"/>
      <c r="K58" s="97"/>
      <c r="L58" s="97" t="s">
        <v>131</v>
      </c>
    </row>
    <row r="59" spans="1:12">
      <c r="A59" s="84">
        <f t="shared" si="0"/>
        <v>56</v>
      </c>
      <c r="B59" s="84">
        <f>Sheet1!$B$2</f>
        <v>123</v>
      </c>
      <c r="C59" s="97">
        <v>10</v>
      </c>
      <c r="D59" s="97" t="s">
        <v>125</v>
      </c>
      <c r="E59" s="97">
        <v>2004</v>
      </c>
      <c r="F59" s="97">
        <v>1</v>
      </c>
      <c r="G59" s="97">
        <v>1000</v>
      </c>
      <c r="H59" s="97"/>
      <c r="I59" s="97"/>
      <c r="J59" s="97"/>
      <c r="K59" s="97"/>
      <c r="L59" s="97" t="s">
        <v>132</v>
      </c>
    </row>
    <row r="60" spans="1:12" ht="18.95" customHeight="1">
      <c r="A60" s="84">
        <f t="shared" si="0"/>
        <v>57</v>
      </c>
      <c r="B60" s="84">
        <f>Sheet1!$B$2</f>
        <v>123</v>
      </c>
      <c r="C60" s="97">
        <v>10</v>
      </c>
      <c r="D60" s="97" t="s">
        <v>220</v>
      </c>
      <c r="E60" s="97">
        <v>1000</v>
      </c>
      <c r="F60" s="97">
        <v>1</v>
      </c>
      <c r="G60" s="97">
        <v>3000</v>
      </c>
      <c r="H60" s="97"/>
      <c r="I60" s="97"/>
      <c r="J60" s="97"/>
      <c r="K60" s="97"/>
      <c r="L60" s="97" t="s">
        <v>126</v>
      </c>
    </row>
    <row r="61" spans="1:12" ht="18" customHeight="1">
      <c r="A61" s="84">
        <f t="shared" si="0"/>
        <v>58</v>
      </c>
      <c r="B61" s="84">
        <f>Sheet1!$B$2</f>
        <v>123</v>
      </c>
      <c r="C61" s="97">
        <v>10</v>
      </c>
      <c r="D61" s="94" t="s">
        <v>213</v>
      </c>
      <c r="E61" s="97">
        <v>10000</v>
      </c>
      <c r="F61" s="97">
        <v>1</v>
      </c>
      <c r="G61" s="97">
        <v>3000</v>
      </c>
      <c r="H61" s="97"/>
      <c r="I61" s="97"/>
      <c r="J61" s="97"/>
      <c r="K61" s="97"/>
      <c r="L61" s="97" t="s">
        <v>214</v>
      </c>
    </row>
    <row r="62" spans="1:12">
      <c r="A62" s="84">
        <f t="shared" si="0"/>
        <v>59</v>
      </c>
      <c r="B62" s="84">
        <f>Sheet1!$B$2</f>
        <v>123</v>
      </c>
      <c r="C62" s="97">
        <v>10</v>
      </c>
      <c r="D62" s="97" t="s">
        <v>125</v>
      </c>
      <c r="E62" s="97">
        <v>2</v>
      </c>
      <c r="F62" s="97">
        <v>1</v>
      </c>
      <c r="G62" s="97">
        <v>1500</v>
      </c>
      <c r="H62" s="97"/>
      <c r="I62" s="97"/>
      <c r="J62" s="97"/>
      <c r="K62" s="97"/>
      <c r="L62" s="97" t="s">
        <v>219</v>
      </c>
    </row>
    <row r="63" spans="1:12">
      <c r="A63" s="84">
        <f t="shared" si="0"/>
        <v>60</v>
      </c>
      <c r="B63" s="84">
        <f>Sheet1!$B$2</f>
        <v>123</v>
      </c>
      <c r="C63" s="97">
        <v>10</v>
      </c>
      <c r="D63" s="97" t="s">
        <v>125</v>
      </c>
      <c r="E63" s="97">
        <v>3</v>
      </c>
      <c r="F63" s="97">
        <v>1</v>
      </c>
      <c r="G63" s="97">
        <v>500</v>
      </c>
      <c r="H63" s="97"/>
      <c r="I63" s="97"/>
      <c r="J63" s="97"/>
      <c r="K63" s="97"/>
      <c r="L63" s="97" t="s">
        <v>133</v>
      </c>
    </row>
    <row r="64" spans="1:12">
      <c r="A64" s="94">
        <f t="shared" si="0"/>
        <v>61</v>
      </c>
      <c r="B64" s="94">
        <f>Sheet1!$B$2</f>
        <v>123</v>
      </c>
      <c r="C64" s="94">
        <v>11</v>
      </c>
      <c r="D64" s="94" t="s">
        <v>125</v>
      </c>
      <c r="E64" s="94">
        <v>2003</v>
      </c>
      <c r="F64" s="94">
        <v>1</v>
      </c>
      <c r="G64" s="94">
        <v>2000</v>
      </c>
      <c r="H64" s="94"/>
      <c r="I64" s="94"/>
      <c r="J64" s="94"/>
      <c r="K64" s="94"/>
      <c r="L64" s="94" t="s">
        <v>131</v>
      </c>
    </row>
    <row r="65" spans="1:12">
      <c r="A65" s="94">
        <f t="shared" si="0"/>
        <v>62</v>
      </c>
      <c r="B65" s="94">
        <f>Sheet1!$B$2</f>
        <v>123</v>
      </c>
      <c r="C65" s="94">
        <v>11</v>
      </c>
      <c r="D65" s="94" t="s">
        <v>125</v>
      </c>
      <c r="E65" s="94">
        <v>2004</v>
      </c>
      <c r="F65" s="94">
        <v>1</v>
      </c>
      <c r="G65" s="94">
        <v>2500</v>
      </c>
      <c r="H65" s="94"/>
      <c r="I65" s="94"/>
      <c r="J65" s="94"/>
      <c r="K65" s="94"/>
      <c r="L65" s="94" t="s">
        <v>132</v>
      </c>
    </row>
    <row r="66" spans="1:12" ht="18.95" customHeight="1">
      <c r="A66" s="94">
        <f t="shared" si="0"/>
        <v>63</v>
      </c>
      <c r="B66" s="94">
        <f>Sheet1!$B$2</f>
        <v>123</v>
      </c>
      <c r="C66" s="94">
        <v>11</v>
      </c>
      <c r="D66" s="94" t="s">
        <v>216</v>
      </c>
      <c r="E66" s="94">
        <v>1500</v>
      </c>
      <c r="F66" s="94">
        <v>1</v>
      </c>
      <c r="G66" s="94">
        <v>2500</v>
      </c>
      <c r="H66" s="94"/>
      <c r="I66" s="94"/>
      <c r="J66" s="94"/>
      <c r="K66" s="94"/>
      <c r="L66" s="94" t="s">
        <v>126</v>
      </c>
    </row>
    <row r="67" spans="1:12" ht="18" customHeight="1">
      <c r="A67" s="94">
        <f t="shared" si="0"/>
        <v>64</v>
      </c>
      <c r="B67" s="94">
        <f>Sheet1!$B$2</f>
        <v>123</v>
      </c>
      <c r="C67" s="94">
        <v>11</v>
      </c>
      <c r="D67" s="94" t="s">
        <v>217</v>
      </c>
      <c r="E67" s="94">
        <v>15000</v>
      </c>
      <c r="F67" s="94">
        <v>1</v>
      </c>
      <c r="G67" s="94">
        <v>1000</v>
      </c>
      <c r="H67" s="94"/>
      <c r="I67" s="94"/>
      <c r="J67" s="94"/>
      <c r="K67" s="94"/>
      <c r="L67" s="94" t="s">
        <v>218</v>
      </c>
    </row>
    <row r="68" spans="1:12">
      <c r="A68" s="94">
        <f t="shared" ref="A68:A75" si="1">ROW()-3</f>
        <v>65</v>
      </c>
      <c r="B68" s="94">
        <f>Sheet1!$B$2</f>
        <v>123</v>
      </c>
      <c r="C68" s="94">
        <v>11</v>
      </c>
      <c r="D68" s="94" t="s">
        <v>125</v>
      </c>
      <c r="E68" s="94">
        <v>2</v>
      </c>
      <c r="F68" s="94">
        <v>1</v>
      </c>
      <c r="G68" s="94">
        <v>1500</v>
      </c>
      <c r="H68" s="94"/>
      <c r="I68" s="94"/>
      <c r="J68" s="94"/>
      <c r="K68" s="94"/>
      <c r="L68" s="94" t="s">
        <v>221</v>
      </c>
    </row>
    <row r="69" spans="1:12">
      <c r="A69" s="94">
        <f t="shared" si="1"/>
        <v>66</v>
      </c>
      <c r="B69" s="94">
        <f>Sheet1!$B$2</f>
        <v>123</v>
      </c>
      <c r="C69" s="94">
        <v>11</v>
      </c>
      <c r="D69" s="94" t="s">
        <v>125</v>
      </c>
      <c r="E69" s="94">
        <v>3</v>
      </c>
      <c r="F69" s="94">
        <v>1</v>
      </c>
      <c r="G69" s="94">
        <v>500</v>
      </c>
      <c r="H69" s="94"/>
      <c r="I69" s="94"/>
      <c r="J69" s="94"/>
      <c r="K69" s="94"/>
      <c r="L69" s="94" t="s">
        <v>133</v>
      </c>
    </row>
    <row r="70" spans="1:12">
      <c r="A70" s="84">
        <f t="shared" si="1"/>
        <v>67</v>
      </c>
      <c r="B70" s="84">
        <f>Sheet1!$B$2</f>
        <v>123</v>
      </c>
      <c r="C70" s="97">
        <v>12</v>
      </c>
      <c r="D70" s="97" t="s">
        <v>125</v>
      </c>
      <c r="E70" s="97">
        <v>2003</v>
      </c>
      <c r="F70" s="97">
        <v>1</v>
      </c>
      <c r="G70" s="97">
        <v>1000</v>
      </c>
      <c r="H70" s="97"/>
      <c r="I70" s="97"/>
      <c r="J70" s="97"/>
      <c r="K70" s="97"/>
      <c r="L70" s="97" t="s">
        <v>131</v>
      </c>
    </row>
    <row r="71" spans="1:12">
      <c r="A71" s="84">
        <f t="shared" si="1"/>
        <v>68</v>
      </c>
      <c r="B71" s="84">
        <f>Sheet1!$B$2</f>
        <v>123</v>
      </c>
      <c r="C71" s="97">
        <v>12</v>
      </c>
      <c r="D71" s="97" t="s">
        <v>125</v>
      </c>
      <c r="E71" s="97">
        <v>2004</v>
      </c>
      <c r="F71" s="97">
        <v>1</v>
      </c>
      <c r="G71" s="97">
        <v>1000</v>
      </c>
      <c r="H71" s="97"/>
      <c r="I71" s="97"/>
      <c r="J71" s="97"/>
      <c r="K71" s="97"/>
      <c r="L71" s="97" t="s">
        <v>132</v>
      </c>
    </row>
    <row r="72" spans="1:12" ht="18.95" customHeight="1">
      <c r="A72" s="84">
        <f t="shared" si="1"/>
        <v>69</v>
      </c>
      <c r="B72" s="84">
        <f>Sheet1!$B$2</f>
        <v>123</v>
      </c>
      <c r="C72" s="97">
        <v>12</v>
      </c>
      <c r="D72" s="97" t="s">
        <v>216</v>
      </c>
      <c r="E72" s="97">
        <v>1000</v>
      </c>
      <c r="F72" s="97">
        <v>1</v>
      </c>
      <c r="G72" s="97">
        <v>3000</v>
      </c>
      <c r="H72" s="97"/>
      <c r="I72" s="97"/>
      <c r="J72" s="97"/>
      <c r="K72" s="97"/>
      <c r="L72" s="97" t="s">
        <v>126</v>
      </c>
    </row>
    <row r="73" spans="1:12" ht="18" customHeight="1">
      <c r="A73" s="84">
        <f t="shared" si="1"/>
        <v>70</v>
      </c>
      <c r="B73" s="84">
        <f>Sheet1!$B$2</f>
        <v>123</v>
      </c>
      <c r="C73" s="97">
        <v>12</v>
      </c>
      <c r="D73" s="94" t="s">
        <v>217</v>
      </c>
      <c r="E73" s="97">
        <v>10000</v>
      </c>
      <c r="F73" s="97">
        <v>1</v>
      </c>
      <c r="G73" s="97">
        <v>3000</v>
      </c>
      <c r="H73" s="97"/>
      <c r="I73" s="97"/>
      <c r="J73" s="97"/>
      <c r="K73" s="97"/>
      <c r="L73" s="97" t="s">
        <v>218</v>
      </c>
    </row>
    <row r="74" spans="1:12">
      <c r="A74" s="84">
        <f t="shared" si="1"/>
        <v>71</v>
      </c>
      <c r="B74" s="84">
        <f>Sheet1!$B$2</f>
        <v>123</v>
      </c>
      <c r="C74" s="97">
        <v>12</v>
      </c>
      <c r="D74" s="97" t="s">
        <v>125</v>
      </c>
      <c r="E74" s="97">
        <v>2</v>
      </c>
      <c r="F74" s="97">
        <v>1</v>
      </c>
      <c r="G74" s="97">
        <v>1500</v>
      </c>
      <c r="H74" s="97"/>
      <c r="I74" s="97"/>
      <c r="J74" s="97"/>
      <c r="K74" s="97"/>
      <c r="L74" s="97" t="s">
        <v>219</v>
      </c>
    </row>
    <row r="75" spans="1:12">
      <c r="A75" s="84">
        <f t="shared" si="1"/>
        <v>72</v>
      </c>
      <c r="B75" s="84">
        <f>Sheet1!$B$2</f>
        <v>123</v>
      </c>
      <c r="C75" s="97">
        <v>12</v>
      </c>
      <c r="D75" s="97" t="s">
        <v>125</v>
      </c>
      <c r="E75" s="97">
        <v>3</v>
      </c>
      <c r="F75" s="97">
        <v>1</v>
      </c>
      <c r="G75" s="97">
        <v>500</v>
      </c>
      <c r="H75" s="97"/>
      <c r="I75" s="97"/>
      <c r="J75" s="97"/>
      <c r="K75" s="97"/>
      <c r="L75" s="97" t="s">
        <v>133</v>
      </c>
    </row>
    <row r="76" spans="1:12" ht="18.75">
      <c r="A76" s="105">
        <v>109</v>
      </c>
      <c r="B76" s="100">
        <f>Sheet1!$B$2</f>
        <v>123</v>
      </c>
      <c r="C76" s="101">
        <v>1</v>
      </c>
      <c r="D76" s="101" t="s">
        <v>235</v>
      </c>
      <c r="E76" s="104">
        <f>VLOOKUP(C76,キングボス!$A:$F,4,0)</f>
        <v>13913011</v>
      </c>
      <c r="F76" s="101">
        <v>1</v>
      </c>
      <c r="G76" s="103">
        <v>3000</v>
      </c>
      <c r="H76" s="102" t="s">
        <v>240</v>
      </c>
      <c r="I76" s="102"/>
      <c r="J76" s="102" t="s">
        <v>240</v>
      </c>
      <c r="K76" s="100">
        <v>5</v>
      </c>
      <c r="L76" s="101" t="str">
        <f>VLOOKUP(C76,キングボス!A:C,3,0)</f>
        <v>ｱﾚ</v>
      </c>
    </row>
    <row r="77" spans="1:12" ht="18.75">
      <c r="A77" s="105">
        <v>110</v>
      </c>
      <c r="B77" s="100">
        <f>Sheet1!$B$2</f>
        <v>123</v>
      </c>
      <c r="C77" s="101">
        <v>2</v>
      </c>
      <c r="D77" s="101" t="s">
        <v>235</v>
      </c>
      <c r="E77" s="104">
        <f>VLOOKUP(C77,キングボス!$A:$F,4,0)</f>
        <v>14914011</v>
      </c>
      <c r="F77" s="101">
        <v>1</v>
      </c>
      <c r="G77" s="103">
        <v>3000</v>
      </c>
      <c r="H77" s="102" t="s">
        <v>240</v>
      </c>
      <c r="I77" s="102"/>
      <c r="J77" s="102" t="s">
        <v>240</v>
      </c>
      <c r="K77" s="100">
        <v>5</v>
      </c>
      <c r="L77" s="101" t="str">
        <f>VLOOKUP(C77,キングボス!A:C,3,0)</f>
        <v>ﾊｱﾚｲ</v>
      </c>
    </row>
    <row r="78" spans="1:12" ht="18.75">
      <c r="A78" s="105">
        <v>111</v>
      </c>
      <c r="B78" s="100">
        <f>Sheet1!$B$2</f>
        <v>123</v>
      </c>
      <c r="C78" s="101">
        <v>3</v>
      </c>
      <c r="D78" s="101" t="s">
        <v>235</v>
      </c>
      <c r="E78" s="104">
        <f>VLOOKUP(C78,キングボス!$A:$F,4,0)</f>
        <v>14952011</v>
      </c>
      <c r="F78" s="101">
        <v>1</v>
      </c>
      <c r="G78" s="103">
        <v>3000</v>
      </c>
      <c r="H78" s="102" t="s">
        <v>240</v>
      </c>
      <c r="I78" s="102"/>
      <c r="J78" s="102" t="s">
        <v>240</v>
      </c>
      <c r="K78" s="100">
        <v>5</v>
      </c>
      <c r="L78" s="101" t="str">
        <f>VLOOKUP(C78,キングボス!A:C,3,0)</f>
        <v>ﾌﾙｰｴ</v>
      </c>
    </row>
    <row r="79" spans="1:12" ht="18.75">
      <c r="A79" s="105">
        <v>112</v>
      </c>
      <c r="B79" s="100">
        <f>Sheet1!$B$2</f>
        <v>123</v>
      </c>
      <c r="C79" s="101">
        <v>4</v>
      </c>
      <c r="D79" s="101" t="s">
        <v>235</v>
      </c>
      <c r="E79" s="104">
        <f>VLOOKUP(C79,キングボス!$A:$F,4,0)</f>
        <v>16915011</v>
      </c>
      <c r="F79" s="101">
        <v>1</v>
      </c>
      <c r="G79" s="103">
        <v>2000</v>
      </c>
      <c r="H79" s="102" t="s">
        <v>240</v>
      </c>
      <c r="I79" s="102"/>
      <c r="J79" s="102" t="s">
        <v>240</v>
      </c>
      <c r="K79" s="100">
        <v>5</v>
      </c>
      <c r="L79" s="101" t="str">
        <f>VLOOKUP(C79,キングボス!A:C,3,0)</f>
        <v>ﾊﾟｰﾚｱｽ</v>
      </c>
    </row>
    <row r="80" spans="1:12" ht="18.75">
      <c r="A80" s="105">
        <v>113</v>
      </c>
      <c r="B80" s="100">
        <f>Sheet1!$B$2</f>
        <v>123</v>
      </c>
      <c r="C80" s="101">
        <v>5</v>
      </c>
      <c r="D80" s="101" t="s">
        <v>235</v>
      </c>
      <c r="E80" s="104">
        <f>VLOOKUP(C80,キングボス!$A:$F,4,0)</f>
        <v>36598211</v>
      </c>
      <c r="F80" s="101">
        <v>1</v>
      </c>
      <c r="G80" s="103">
        <v>1000</v>
      </c>
      <c r="H80" s="102" t="s">
        <v>240</v>
      </c>
      <c r="I80" s="102"/>
      <c r="J80" s="102" t="s">
        <v>240</v>
      </c>
      <c r="K80" s="100">
        <v>10</v>
      </c>
      <c r="L80" s="101" t="str">
        <f>VLOOKUP(C80,キングボス!A:C,3,0)</f>
        <v>ﾄﾗﾝﾌﾟﾅｲﾄ</v>
      </c>
    </row>
    <row r="81" spans="1:12" ht="18.75">
      <c r="A81" s="105">
        <v>114</v>
      </c>
      <c r="B81" s="100">
        <f>Sheet1!$B$2</f>
        <v>123</v>
      </c>
      <c r="C81" s="101">
        <v>6</v>
      </c>
      <c r="D81" s="101" t="s">
        <v>235</v>
      </c>
      <c r="E81" s="104">
        <f>VLOOKUP(C81,キングボス!$A:$F,4,0)</f>
        <v>15956011</v>
      </c>
      <c r="F81" s="101">
        <v>1</v>
      </c>
      <c r="G81" s="103">
        <v>50</v>
      </c>
      <c r="H81" s="102" t="s">
        <v>240</v>
      </c>
      <c r="I81" s="102"/>
      <c r="J81" s="102" t="s">
        <v>240</v>
      </c>
      <c r="K81" s="100">
        <v>1</v>
      </c>
      <c r="L81" s="101" t="str">
        <f>VLOOKUP(C81,キングボス!A:C,3,0)</f>
        <v>ｼｬﾙ･ﾊﾟﾚｱｽ</v>
      </c>
    </row>
    <row r="82" spans="1:12" ht="18.75">
      <c r="A82" s="105">
        <v>115</v>
      </c>
      <c r="B82" s="100">
        <f>Sheet1!$B$2</f>
        <v>123</v>
      </c>
      <c r="C82" s="101">
        <v>7</v>
      </c>
      <c r="D82" s="101" t="s">
        <v>235</v>
      </c>
      <c r="E82" s="104">
        <f>VLOOKUP(C82,キングボス!$A:$F,4,0)</f>
        <v>17597211</v>
      </c>
      <c r="F82" s="101">
        <v>1</v>
      </c>
      <c r="G82" s="103">
        <v>50</v>
      </c>
      <c r="H82" s="102" t="s">
        <v>240</v>
      </c>
      <c r="I82" s="102"/>
      <c r="J82" s="102" t="s">
        <v>240</v>
      </c>
      <c r="K82" s="100">
        <v>1</v>
      </c>
      <c r="L82" s="101" t="str">
        <f>VLOOKUP(C82,キングボス!A:C,3,0)</f>
        <v>ﾊｰﾄｸｲｰﾝ</v>
      </c>
    </row>
    <row r="83" spans="1:12" ht="18.75">
      <c r="A83" s="105">
        <v>116</v>
      </c>
      <c r="B83" s="100">
        <f>Sheet1!$B$2</f>
        <v>123</v>
      </c>
      <c r="C83" s="101">
        <v>8</v>
      </c>
      <c r="D83" s="101" t="s">
        <v>235</v>
      </c>
      <c r="E83" s="104">
        <f>VLOOKUP(C83,キングボス!$A:$F,4,0)</f>
        <v>17955011</v>
      </c>
      <c r="F83" s="101">
        <v>1</v>
      </c>
      <c r="G83" s="103">
        <v>50</v>
      </c>
      <c r="H83" s="102" t="s">
        <v>240</v>
      </c>
      <c r="I83" s="102"/>
      <c r="J83" s="102" t="s">
        <v>240</v>
      </c>
      <c r="K83" s="100">
        <v>1</v>
      </c>
      <c r="L83" s="101" t="str">
        <f>VLOOKUP(C83,キングボス!A:C,3,0)</f>
        <v>ｾﾚﾝ･ﾌﾟﾘｱｽ</v>
      </c>
    </row>
    <row r="84" spans="1:12" ht="18.75">
      <c r="A84" s="105">
        <v>117</v>
      </c>
      <c r="B84" s="100">
        <f>Sheet1!$B$2</f>
        <v>123</v>
      </c>
      <c r="C84" s="101">
        <v>9</v>
      </c>
      <c r="D84" s="101" t="s">
        <v>235</v>
      </c>
      <c r="E84" s="104">
        <f>VLOOKUP(C84,キングボス!$A:$F,4,0)</f>
        <v>26129211</v>
      </c>
      <c r="F84" s="101">
        <v>1</v>
      </c>
      <c r="G84" s="103">
        <v>50</v>
      </c>
      <c r="H84" s="102" t="s">
        <v>240</v>
      </c>
      <c r="I84" s="102"/>
      <c r="J84" s="102" t="s">
        <v>240</v>
      </c>
      <c r="K84" s="100">
        <v>1</v>
      </c>
      <c r="L84" s="101" t="str">
        <f>VLOOKUP(C84,キングボス!A:C,3,0)</f>
        <v>[蛍夜浴衣姫]ﾊｸﾀｸ</v>
      </c>
    </row>
    <row r="85" spans="1:12" ht="18.75">
      <c r="A85" s="105">
        <v>118</v>
      </c>
      <c r="B85" s="100">
        <f>Sheet1!$B$2</f>
        <v>123</v>
      </c>
      <c r="C85" s="101">
        <v>10</v>
      </c>
      <c r="D85" s="101" t="s">
        <v>235</v>
      </c>
      <c r="E85" s="104">
        <f>VLOOKUP(C85,キングボス!$A:$F,4,0)</f>
        <v>26128211</v>
      </c>
      <c r="F85" s="101">
        <v>1</v>
      </c>
      <c r="G85" s="103">
        <v>50</v>
      </c>
      <c r="H85" s="102" t="s">
        <v>240</v>
      </c>
      <c r="I85" s="102"/>
      <c r="J85" s="102" t="s">
        <v>240</v>
      </c>
      <c r="K85" s="100">
        <v>2</v>
      </c>
      <c r="L85" s="101" t="str">
        <f>VLOOKUP(C85,キングボス!A:C,3,0)</f>
        <v>[太鼓浴衣姫]牛頭天王</v>
      </c>
    </row>
    <row r="86" spans="1:12" ht="18.75">
      <c r="A86" s="105">
        <v>119</v>
      </c>
      <c r="B86" s="100">
        <f>Sheet1!$B$2</f>
        <v>123</v>
      </c>
      <c r="C86" s="101">
        <v>11</v>
      </c>
      <c r="D86" s="101" t="s">
        <v>235</v>
      </c>
      <c r="E86" s="104" t="e">
        <f>VLOOKUP(C86,キングボス!$A:$F,4,0)</f>
        <v>#N/A</v>
      </c>
      <c r="F86" s="101">
        <v>1</v>
      </c>
      <c r="G86" s="103">
        <v>50</v>
      </c>
      <c r="H86" s="102" t="s">
        <v>240</v>
      </c>
      <c r="I86" s="102"/>
      <c r="J86" s="102" t="s">
        <v>240</v>
      </c>
      <c r="K86" s="100">
        <v>2</v>
      </c>
      <c r="L86" s="101" t="e">
        <f>VLOOKUP(C86,キングボス!A:C,3,0)</f>
        <v>#N/A</v>
      </c>
    </row>
    <row r="87" spans="1:12" ht="18.75">
      <c r="A87" s="105">
        <v>120</v>
      </c>
      <c r="B87" s="100">
        <f>Sheet1!$B$2</f>
        <v>123</v>
      </c>
      <c r="C87" s="101">
        <v>12</v>
      </c>
      <c r="D87" s="101" t="s">
        <v>235</v>
      </c>
      <c r="E87" s="104" t="e">
        <f>VLOOKUP(C87,キングボス!$A:$F,4,0)</f>
        <v>#N/A</v>
      </c>
      <c r="F87" s="101">
        <v>1</v>
      </c>
      <c r="G87" s="103">
        <v>50</v>
      </c>
      <c r="H87" s="102" t="s">
        <v>240</v>
      </c>
      <c r="I87" s="102"/>
      <c r="J87" s="102" t="s">
        <v>240</v>
      </c>
      <c r="K87" s="100">
        <v>2</v>
      </c>
      <c r="L87" s="101" t="e">
        <f>VLOOKUP(C87,キングボス!A:C,3,0)</f>
        <v>#N/A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3"/>
  <sheetViews>
    <sheetView workbookViewId="0">
      <pane ySplit="3" topLeftCell="A74" activePane="bottomLeft" state="frozenSplit"/>
      <selection pane="bottomLeft" activeCell="C4" sqref="C4:C103"/>
    </sheetView>
  </sheetViews>
  <sheetFormatPr defaultColWidth="12.875" defaultRowHeight="18.75"/>
  <cols>
    <col min="1" max="1" width="5" style="10" customWidth="1"/>
    <col min="2" max="3" width="7.125" style="10" customWidth="1"/>
    <col min="4" max="4" width="16.625" style="10" customWidth="1"/>
    <col min="5" max="16384" width="12.875" style="10"/>
  </cols>
  <sheetData>
    <row r="3" spans="1:6">
      <c r="A3" s="20" t="s">
        <v>0</v>
      </c>
      <c r="B3" s="20" t="s">
        <v>64</v>
      </c>
      <c r="C3" s="20" t="s">
        <v>65</v>
      </c>
    </row>
    <row r="4" spans="1:6">
      <c r="A4" s="19">
        <v>1</v>
      </c>
      <c r="B4" s="19">
        <v>1</v>
      </c>
      <c r="C4" s="19">
        <v>1</v>
      </c>
    </row>
    <row r="5" spans="1:6">
      <c r="A5" s="19">
        <v>2</v>
      </c>
      <c r="B5" s="19">
        <v>2</v>
      </c>
      <c r="C5" s="19">
        <v>1</v>
      </c>
    </row>
    <row r="6" spans="1:6">
      <c r="A6" s="19">
        <v>3</v>
      </c>
      <c r="B6" s="19">
        <v>3</v>
      </c>
      <c r="C6" s="19">
        <v>1</v>
      </c>
    </row>
    <row r="7" spans="1:6">
      <c r="A7" s="19">
        <v>4</v>
      </c>
      <c r="B7" s="19">
        <v>4</v>
      </c>
      <c r="C7" s="19">
        <v>1</v>
      </c>
    </row>
    <row r="8" spans="1:6">
      <c r="A8" s="19">
        <v>5</v>
      </c>
      <c r="B8" s="19">
        <v>5</v>
      </c>
      <c r="C8" s="19">
        <v>1</v>
      </c>
    </row>
    <row r="9" spans="1:6">
      <c r="A9" s="19">
        <v>6</v>
      </c>
      <c r="B9" s="19">
        <v>6</v>
      </c>
      <c r="C9" s="19">
        <v>1</v>
      </c>
    </row>
    <row r="10" spans="1:6">
      <c r="A10" s="19">
        <v>7</v>
      </c>
      <c r="B10" s="19">
        <v>7</v>
      </c>
      <c r="C10" s="19">
        <v>1</v>
      </c>
      <c r="F10" s="11"/>
    </row>
    <row r="11" spans="1:6">
      <c r="A11" s="19">
        <v>8</v>
      </c>
      <c r="B11" s="19">
        <v>8</v>
      </c>
      <c r="C11" s="19">
        <v>1</v>
      </c>
    </row>
    <row r="12" spans="1:6">
      <c r="A12" s="19">
        <v>9</v>
      </c>
      <c r="B12" s="19">
        <v>9</v>
      </c>
      <c r="C12" s="19">
        <v>1</v>
      </c>
    </row>
    <row r="13" spans="1:6">
      <c r="A13" s="19">
        <v>10</v>
      </c>
      <c r="B13" s="19">
        <v>10</v>
      </c>
      <c r="C13" s="19">
        <v>1</v>
      </c>
    </row>
    <row r="14" spans="1:6">
      <c r="A14" s="19">
        <v>11</v>
      </c>
      <c r="B14" s="19">
        <v>11</v>
      </c>
      <c r="C14" s="19">
        <v>2</v>
      </c>
    </row>
    <row r="15" spans="1:6">
      <c r="A15" s="19">
        <v>12</v>
      </c>
      <c r="B15" s="19">
        <v>12</v>
      </c>
      <c r="C15" s="19">
        <v>2</v>
      </c>
    </row>
    <row r="16" spans="1:6">
      <c r="A16" s="19">
        <v>13</v>
      </c>
      <c r="B16" s="19">
        <v>13</v>
      </c>
      <c r="C16" s="19">
        <v>2</v>
      </c>
    </row>
    <row r="17" spans="1:3">
      <c r="A17" s="19">
        <v>14</v>
      </c>
      <c r="B17" s="19">
        <v>14</v>
      </c>
      <c r="C17" s="19">
        <v>2</v>
      </c>
    </row>
    <row r="18" spans="1:3">
      <c r="A18" s="19">
        <v>15</v>
      </c>
      <c r="B18" s="19">
        <v>15</v>
      </c>
      <c r="C18" s="19">
        <v>2</v>
      </c>
    </row>
    <row r="19" spans="1:3">
      <c r="A19" s="19">
        <v>16</v>
      </c>
      <c r="B19" s="19">
        <v>16</v>
      </c>
      <c r="C19" s="19">
        <v>1</v>
      </c>
    </row>
    <row r="20" spans="1:3">
      <c r="A20" s="19">
        <v>17</v>
      </c>
      <c r="B20" s="19">
        <v>17</v>
      </c>
      <c r="C20" s="19">
        <v>1</v>
      </c>
    </row>
    <row r="21" spans="1:3">
      <c r="A21" s="19">
        <v>18</v>
      </c>
      <c r="B21" s="19">
        <v>18</v>
      </c>
      <c r="C21" s="19">
        <v>1</v>
      </c>
    </row>
    <row r="22" spans="1:3">
      <c r="A22" s="19">
        <v>19</v>
      </c>
      <c r="B22" s="19">
        <v>19</v>
      </c>
      <c r="C22" s="19">
        <v>1</v>
      </c>
    </row>
    <row r="23" spans="1:3">
      <c r="A23" s="19">
        <v>20</v>
      </c>
      <c r="B23" s="19">
        <v>20</v>
      </c>
      <c r="C23" s="19">
        <v>1</v>
      </c>
    </row>
    <row r="24" spans="1:3">
      <c r="A24" s="19">
        <v>21</v>
      </c>
      <c r="B24" s="19">
        <v>21</v>
      </c>
      <c r="C24" s="19">
        <v>2</v>
      </c>
    </row>
    <row r="25" spans="1:3">
      <c r="A25" s="19">
        <v>22</v>
      </c>
      <c r="B25" s="19">
        <v>22</v>
      </c>
      <c r="C25" s="19">
        <v>2</v>
      </c>
    </row>
    <row r="26" spans="1:3">
      <c r="A26" s="19">
        <v>23</v>
      </c>
      <c r="B26" s="19">
        <v>23</v>
      </c>
      <c r="C26" s="19">
        <v>2</v>
      </c>
    </row>
    <row r="27" spans="1:3">
      <c r="A27" s="19">
        <v>24</v>
      </c>
      <c r="B27" s="19">
        <v>24</v>
      </c>
      <c r="C27" s="19">
        <v>2</v>
      </c>
    </row>
    <row r="28" spans="1:3">
      <c r="A28" s="19">
        <v>25</v>
      </c>
      <c r="B28" s="19">
        <v>25</v>
      </c>
      <c r="C28" s="19">
        <v>2</v>
      </c>
    </row>
    <row r="29" spans="1:3">
      <c r="A29" s="19">
        <v>26</v>
      </c>
      <c r="B29" s="19">
        <v>26</v>
      </c>
      <c r="C29" s="19">
        <v>2</v>
      </c>
    </row>
    <row r="30" spans="1:3">
      <c r="A30" s="19">
        <v>27</v>
      </c>
      <c r="B30" s="19">
        <v>27</v>
      </c>
      <c r="C30" s="19">
        <v>2</v>
      </c>
    </row>
    <row r="31" spans="1:3">
      <c r="A31" s="19">
        <v>28</v>
      </c>
      <c r="B31" s="19">
        <v>28</v>
      </c>
      <c r="C31" s="19">
        <v>2</v>
      </c>
    </row>
    <row r="32" spans="1:3">
      <c r="A32" s="19">
        <v>29</v>
      </c>
      <c r="B32" s="19">
        <v>29</v>
      </c>
      <c r="C32" s="19">
        <v>2</v>
      </c>
    </row>
    <row r="33" spans="1:3">
      <c r="A33" s="19">
        <v>30</v>
      </c>
      <c r="B33" s="19">
        <v>30</v>
      </c>
      <c r="C33" s="19">
        <v>2</v>
      </c>
    </row>
    <row r="34" spans="1:3">
      <c r="A34" s="19">
        <v>31</v>
      </c>
      <c r="B34" s="19">
        <v>31</v>
      </c>
      <c r="C34" s="19">
        <v>1</v>
      </c>
    </row>
    <row r="35" spans="1:3">
      <c r="A35" s="19">
        <v>32</v>
      </c>
      <c r="B35" s="19">
        <v>32</v>
      </c>
      <c r="C35" s="19">
        <v>1</v>
      </c>
    </row>
    <row r="36" spans="1:3">
      <c r="A36" s="19">
        <v>33</v>
      </c>
      <c r="B36" s="19">
        <v>33</v>
      </c>
      <c r="C36" s="19">
        <v>1</v>
      </c>
    </row>
    <row r="37" spans="1:3">
      <c r="A37" s="19">
        <v>34</v>
      </c>
      <c r="B37" s="19">
        <v>34</v>
      </c>
      <c r="C37" s="19">
        <v>1</v>
      </c>
    </row>
    <row r="38" spans="1:3">
      <c r="A38" s="19">
        <v>35</v>
      </c>
      <c r="B38" s="19">
        <v>35</v>
      </c>
      <c r="C38" s="19">
        <v>1</v>
      </c>
    </row>
    <row r="39" spans="1:3">
      <c r="A39" s="19">
        <v>36</v>
      </c>
      <c r="B39" s="19">
        <v>36</v>
      </c>
      <c r="C39" s="19">
        <v>2</v>
      </c>
    </row>
    <row r="40" spans="1:3">
      <c r="A40" s="19">
        <v>37</v>
      </c>
      <c r="B40" s="19">
        <v>37</v>
      </c>
      <c r="C40" s="19">
        <v>2</v>
      </c>
    </row>
    <row r="41" spans="1:3">
      <c r="A41" s="19">
        <v>38</v>
      </c>
      <c r="B41" s="19">
        <v>38</v>
      </c>
      <c r="C41" s="19">
        <v>2</v>
      </c>
    </row>
    <row r="42" spans="1:3">
      <c r="A42" s="19">
        <v>39</v>
      </c>
      <c r="B42" s="19">
        <v>39</v>
      </c>
      <c r="C42" s="19">
        <v>2</v>
      </c>
    </row>
    <row r="43" spans="1:3">
      <c r="A43" s="19">
        <v>40</v>
      </c>
      <c r="B43" s="19">
        <v>40</v>
      </c>
      <c r="C43" s="19">
        <v>2</v>
      </c>
    </row>
    <row r="44" spans="1:3">
      <c r="A44" s="19">
        <v>41</v>
      </c>
      <c r="B44" s="19">
        <v>41</v>
      </c>
      <c r="C44" s="19">
        <v>2</v>
      </c>
    </row>
    <row r="45" spans="1:3">
      <c r="A45" s="19">
        <v>42</v>
      </c>
      <c r="B45" s="19">
        <v>42</v>
      </c>
      <c r="C45" s="19">
        <v>2</v>
      </c>
    </row>
    <row r="46" spans="1:3">
      <c r="A46" s="19">
        <v>43</v>
      </c>
      <c r="B46" s="19">
        <v>43</v>
      </c>
      <c r="C46" s="19">
        <v>2</v>
      </c>
    </row>
    <row r="47" spans="1:3">
      <c r="A47" s="19">
        <v>44</v>
      </c>
      <c r="B47" s="19">
        <v>44</v>
      </c>
      <c r="C47" s="19">
        <v>2</v>
      </c>
    </row>
    <row r="48" spans="1:3">
      <c r="A48" s="19">
        <v>45</v>
      </c>
      <c r="B48" s="19">
        <v>45</v>
      </c>
      <c r="C48" s="19">
        <v>1</v>
      </c>
    </row>
    <row r="49" spans="1:3">
      <c r="A49" s="19">
        <v>46</v>
      </c>
      <c r="B49" s="19">
        <v>46</v>
      </c>
      <c r="C49" s="19">
        <v>1</v>
      </c>
    </row>
    <row r="50" spans="1:3">
      <c r="A50" s="19">
        <v>47</v>
      </c>
      <c r="B50" s="19">
        <v>47</v>
      </c>
      <c r="C50" s="19">
        <v>1</v>
      </c>
    </row>
    <row r="51" spans="1:3">
      <c r="A51" s="19">
        <v>48</v>
      </c>
      <c r="B51" s="19">
        <v>48</v>
      </c>
      <c r="C51" s="19">
        <v>1</v>
      </c>
    </row>
    <row r="52" spans="1:3">
      <c r="A52" s="19">
        <v>49</v>
      </c>
      <c r="B52" s="19">
        <v>49</v>
      </c>
      <c r="C52" s="19">
        <v>1</v>
      </c>
    </row>
    <row r="53" spans="1:3">
      <c r="A53" s="19">
        <v>50</v>
      </c>
      <c r="B53" s="19">
        <v>50</v>
      </c>
      <c r="C53" s="19">
        <v>1</v>
      </c>
    </row>
    <row r="54" spans="1:3">
      <c r="A54" s="19">
        <v>51</v>
      </c>
      <c r="B54" s="19">
        <v>51</v>
      </c>
      <c r="C54" s="19">
        <v>2</v>
      </c>
    </row>
    <row r="55" spans="1:3">
      <c r="A55" s="19">
        <v>52</v>
      </c>
      <c r="B55" s="19">
        <v>52</v>
      </c>
      <c r="C55" s="19">
        <v>2</v>
      </c>
    </row>
    <row r="56" spans="1:3">
      <c r="A56" s="19">
        <v>53</v>
      </c>
      <c r="B56" s="19">
        <v>53</v>
      </c>
      <c r="C56" s="19">
        <v>2</v>
      </c>
    </row>
    <row r="57" spans="1:3">
      <c r="A57" s="19">
        <v>54</v>
      </c>
      <c r="B57" s="19">
        <v>54</v>
      </c>
      <c r="C57" s="19">
        <v>2</v>
      </c>
    </row>
    <row r="58" spans="1:3">
      <c r="A58" s="19">
        <v>55</v>
      </c>
      <c r="B58" s="19">
        <v>55</v>
      </c>
      <c r="C58" s="19">
        <v>2</v>
      </c>
    </row>
    <row r="59" spans="1:3">
      <c r="A59" s="19">
        <v>56</v>
      </c>
      <c r="B59" s="19">
        <v>56</v>
      </c>
      <c r="C59" s="19">
        <v>2</v>
      </c>
    </row>
    <row r="60" spans="1:3">
      <c r="A60" s="19">
        <v>57</v>
      </c>
      <c r="B60" s="19">
        <v>57</v>
      </c>
      <c r="C60" s="19">
        <v>2</v>
      </c>
    </row>
    <row r="61" spans="1:3">
      <c r="A61" s="19">
        <v>58</v>
      </c>
      <c r="B61" s="19">
        <v>58</v>
      </c>
      <c r="C61" s="19">
        <v>2</v>
      </c>
    </row>
    <row r="62" spans="1:3">
      <c r="A62" s="19">
        <v>59</v>
      </c>
      <c r="B62" s="19">
        <v>59</v>
      </c>
      <c r="C62" s="19">
        <v>2</v>
      </c>
    </row>
    <row r="63" spans="1:3">
      <c r="A63" s="19">
        <v>60</v>
      </c>
      <c r="B63" s="19">
        <v>60</v>
      </c>
      <c r="C63" s="19">
        <v>1</v>
      </c>
    </row>
    <row r="64" spans="1:3">
      <c r="A64" s="19">
        <v>61</v>
      </c>
      <c r="B64" s="19">
        <v>61</v>
      </c>
      <c r="C64" s="19">
        <v>1</v>
      </c>
    </row>
    <row r="65" spans="1:3">
      <c r="A65" s="19">
        <v>62</v>
      </c>
      <c r="B65" s="19">
        <v>62</v>
      </c>
      <c r="C65" s="19">
        <v>1</v>
      </c>
    </row>
    <row r="66" spans="1:3">
      <c r="A66" s="19">
        <v>63</v>
      </c>
      <c r="B66" s="19">
        <v>63</v>
      </c>
      <c r="C66" s="19">
        <v>1</v>
      </c>
    </row>
    <row r="67" spans="1:3">
      <c r="A67" s="19">
        <v>64</v>
      </c>
      <c r="B67" s="19">
        <v>64</v>
      </c>
      <c r="C67" s="19">
        <v>1</v>
      </c>
    </row>
    <row r="68" spans="1:3">
      <c r="A68" s="19">
        <v>65</v>
      </c>
      <c r="B68" s="19">
        <v>65</v>
      </c>
      <c r="C68" s="19">
        <v>2</v>
      </c>
    </row>
    <row r="69" spans="1:3">
      <c r="A69" s="19">
        <v>66</v>
      </c>
      <c r="B69" s="19">
        <v>66</v>
      </c>
      <c r="C69" s="19">
        <v>2</v>
      </c>
    </row>
    <row r="70" spans="1:3">
      <c r="A70" s="19">
        <v>67</v>
      </c>
      <c r="B70" s="19">
        <v>67</v>
      </c>
      <c r="C70" s="19">
        <v>2</v>
      </c>
    </row>
    <row r="71" spans="1:3">
      <c r="A71" s="19">
        <v>68</v>
      </c>
      <c r="B71" s="19">
        <v>68</v>
      </c>
      <c r="C71" s="19">
        <v>2</v>
      </c>
    </row>
    <row r="72" spans="1:3">
      <c r="A72" s="19">
        <v>69</v>
      </c>
      <c r="B72" s="19">
        <v>69</v>
      </c>
      <c r="C72" s="19">
        <v>2</v>
      </c>
    </row>
    <row r="73" spans="1:3">
      <c r="A73" s="19">
        <v>70</v>
      </c>
      <c r="B73" s="19">
        <v>70</v>
      </c>
      <c r="C73" s="19">
        <v>2</v>
      </c>
    </row>
    <row r="74" spans="1:3">
      <c r="A74" s="19">
        <v>71</v>
      </c>
      <c r="B74" s="19">
        <v>71</v>
      </c>
      <c r="C74" s="19">
        <v>2</v>
      </c>
    </row>
    <row r="75" spans="1:3">
      <c r="A75" s="19">
        <v>72</v>
      </c>
      <c r="B75" s="19">
        <v>72</v>
      </c>
      <c r="C75" s="19">
        <v>2</v>
      </c>
    </row>
    <row r="76" spans="1:3">
      <c r="A76" s="19">
        <v>73</v>
      </c>
      <c r="B76" s="19">
        <v>73</v>
      </c>
      <c r="C76" s="19">
        <v>2</v>
      </c>
    </row>
    <row r="77" spans="1:3">
      <c r="A77" s="19">
        <v>74</v>
      </c>
      <c r="B77" s="19">
        <v>74</v>
      </c>
      <c r="C77" s="19">
        <v>2</v>
      </c>
    </row>
    <row r="78" spans="1:3">
      <c r="A78" s="19">
        <v>75</v>
      </c>
      <c r="B78" s="19">
        <v>75</v>
      </c>
      <c r="C78" s="19">
        <v>2</v>
      </c>
    </row>
    <row r="79" spans="1:3">
      <c r="A79" s="19">
        <v>76</v>
      </c>
      <c r="B79" s="19">
        <v>76</v>
      </c>
      <c r="C79" s="19">
        <v>2</v>
      </c>
    </row>
    <row r="80" spans="1:3">
      <c r="A80" s="19">
        <v>77</v>
      </c>
      <c r="B80" s="19">
        <v>77</v>
      </c>
      <c r="C80" s="19">
        <v>2</v>
      </c>
    </row>
    <row r="81" spans="1:3">
      <c r="A81" s="19">
        <v>78</v>
      </c>
      <c r="B81" s="19">
        <v>78</v>
      </c>
      <c r="C81" s="19">
        <v>2</v>
      </c>
    </row>
    <row r="82" spans="1:3">
      <c r="A82" s="19">
        <v>79</v>
      </c>
      <c r="B82" s="19">
        <v>79</v>
      </c>
      <c r="C82" s="19">
        <v>2</v>
      </c>
    </row>
    <row r="83" spans="1:3">
      <c r="A83" s="19">
        <v>80</v>
      </c>
      <c r="B83" s="19">
        <v>80</v>
      </c>
      <c r="C83" s="19">
        <v>0</v>
      </c>
    </row>
    <row r="84" spans="1:3">
      <c r="A84" s="19">
        <v>81</v>
      </c>
      <c r="B84" s="19">
        <v>81</v>
      </c>
      <c r="C84" s="19">
        <v>0</v>
      </c>
    </row>
    <row r="85" spans="1:3">
      <c r="A85" s="19">
        <v>82</v>
      </c>
      <c r="B85" s="19">
        <v>82</v>
      </c>
      <c r="C85" s="19">
        <v>0</v>
      </c>
    </row>
    <row r="86" spans="1:3">
      <c r="A86" s="19">
        <v>83</v>
      </c>
      <c r="B86" s="19">
        <v>83</v>
      </c>
      <c r="C86" s="19">
        <v>0</v>
      </c>
    </row>
    <row r="87" spans="1:3">
      <c r="A87" s="19">
        <v>84</v>
      </c>
      <c r="B87" s="19">
        <v>84</v>
      </c>
      <c r="C87" s="19">
        <v>0</v>
      </c>
    </row>
    <row r="88" spans="1:3">
      <c r="A88" s="19">
        <v>85</v>
      </c>
      <c r="B88" s="19">
        <v>85</v>
      </c>
      <c r="C88" s="19">
        <v>0</v>
      </c>
    </row>
    <row r="89" spans="1:3">
      <c r="A89" s="19">
        <v>86</v>
      </c>
      <c r="B89" s="19">
        <v>86</v>
      </c>
      <c r="C89" s="19">
        <v>0</v>
      </c>
    </row>
    <row r="90" spans="1:3">
      <c r="A90" s="19">
        <v>87</v>
      </c>
      <c r="B90" s="19">
        <v>87</v>
      </c>
      <c r="C90" s="19">
        <v>0</v>
      </c>
    </row>
    <row r="91" spans="1:3">
      <c r="A91" s="19">
        <v>88</v>
      </c>
      <c r="B91" s="19">
        <v>88</v>
      </c>
      <c r="C91" s="19">
        <v>0</v>
      </c>
    </row>
    <row r="92" spans="1:3">
      <c r="A92" s="19">
        <v>89</v>
      </c>
      <c r="B92" s="19">
        <v>89</v>
      </c>
      <c r="C92" s="19">
        <v>0</v>
      </c>
    </row>
    <row r="93" spans="1:3">
      <c r="A93" s="19">
        <v>90</v>
      </c>
      <c r="B93" s="19">
        <v>90</v>
      </c>
      <c r="C93" s="19">
        <v>0</v>
      </c>
    </row>
    <row r="94" spans="1:3">
      <c r="A94" s="19">
        <v>91</v>
      </c>
      <c r="B94" s="19">
        <v>91</v>
      </c>
      <c r="C94" s="19">
        <v>0</v>
      </c>
    </row>
    <row r="95" spans="1:3">
      <c r="A95" s="19">
        <v>92</v>
      </c>
      <c r="B95" s="19">
        <v>92</v>
      </c>
      <c r="C95" s="19">
        <v>0</v>
      </c>
    </row>
    <row r="96" spans="1:3">
      <c r="A96" s="19">
        <v>93</v>
      </c>
      <c r="B96" s="19">
        <v>93</v>
      </c>
      <c r="C96" s="19">
        <v>0</v>
      </c>
    </row>
    <row r="97" spans="1:3">
      <c r="A97" s="19">
        <v>94</v>
      </c>
      <c r="B97" s="19">
        <v>94</v>
      </c>
      <c r="C97" s="19">
        <v>0</v>
      </c>
    </row>
    <row r="98" spans="1:3">
      <c r="A98" s="19">
        <v>95</v>
      </c>
      <c r="B98" s="19">
        <v>95</v>
      </c>
      <c r="C98" s="19">
        <v>0</v>
      </c>
    </row>
    <row r="99" spans="1:3">
      <c r="A99" s="19">
        <v>96</v>
      </c>
      <c r="B99" s="19">
        <v>96</v>
      </c>
      <c r="C99" s="19">
        <v>0</v>
      </c>
    </row>
    <row r="100" spans="1:3">
      <c r="A100" s="19">
        <v>97</v>
      </c>
      <c r="B100" s="19">
        <v>97</v>
      </c>
      <c r="C100" s="19">
        <v>0</v>
      </c>
    </row>
    <row r="101" spans="1:3">
      <c r="A101" s="19">
        <v>98</v>
      </c>
      <c r="B101" s="19">
        <v>98</v>
      </c>
      <c r="C101" s="19">
        <v>0</v>
      </c>
    </row>
    <row r="102" spans="1:3">
      <c r="A102" s="19">
        <v>99</v>
      </c>
      <c r="B102" s="19">
        <v>99</v>
      </c>
      <c r="C102" s="19">
        <v>0</v>
      </c>
    </row>
    <row r="103" spans="1:3">
      <c r="A103" s="19">
        <v>100</v>
      </c>
      <c r="B103" s="19">
        <v>100</v>
      </c>
      <c r="C103" s="19">
        <v>0</v>
      </c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pane ySplit="3" topLeftCell="A4" activePane="bottomLeft" state="frozenSplit"/>
      <selection pane="bottomLeft" activeCell="A4" sqref="A4:XFD8"/>
    </sheetView>
  </sheetViews>
  <sheetFormatPr defaultColWidth="12.875" defaultRowHeight="18.75"/>
  <cols>
    <col min="1" max="4" width="12.875" style="2"/>
    <col min="5" max="6" width="18.125" style="2" customWidth="1"/>
    <col min="7" max="7" width="7.5" style="2" customWidth="1"/>
    <col min="8" max="8" width="21" style="2" customWidth="1"/>
    <col min="9" max="12" width="0" style="2" hidden="1" customWidth="1"/>
    <col min="13" max="13" width="5.625" style="2" hidden="1" customWidth="1"/>
    <col min="14" max="16384" width="12.875" style="2"/>
  </cols>
  <sheetData>
    <row r="3" spans="1:13">
      <c r="A3" s="15" t="s">
        <v>0</v>
      </c>
      <c r="B3" s="15" t="s">
        <v>48</v>
      </c>
      <c r="C3" s="15" t="s">
        <v>113</v>
      </c>
      <c r="D3" s="15" t="s">
        <v>114</v>
      </c>
      <c r="E3" s="15" t="s">
        <v>12</v>
      </c>
      <c r="F3" s="15" t="s">
        <v>13</v>
      </c>
      <c r="G3" s="15" t="s">
        <v>16</v>
      </c>
      <c r="I3" s="2">
        <v>0</v>
      </c>
      <c r="J3" s="2">
        <v>1</v>
      </c>
      <c r="K3" s="2">
        <v>2</v>
      </c>
      <c r="L3" s="2">
        <v>3</v>
      </c>
      <c r="M3" s="2">
        <v>4</v>
      </c>
    </row>
    <row r="4" spans="1:13">
      <c r="A4" s="16">
        <f>ROW()-3</f>
        <v>1</v>
      </c>
      <c r="B4" s="16">
        <v>4</v>
      </c>
      <c r="C4" s="16">
        <v>1</v>
      </c>
      <c r="D4" s="16">
        <v>3</v>
      </c>
      <c r="E4" s="16" t="s">
        <v>269</v>
      </c>
      <c r="F4" s="16">
        <v>5004</v>
      </c>
      <c r="G4" s="16">
        <v>1</v>
      </c>
    </row>
    <row r="5" spans="1:13">
      <c r="A5" s="16">
        <f>ROW()-3</f>
        <v>2</v>
      </c>
      <c r="B5" s="16">
        <v>5</v>
      </c>
      <c r="C5" s="16">
        <v>1</v>
      </c>
      <c r="D5" s="16">
        <v>1</v>
      </c>
      <c r="E5" s="16" t="s">
        <v>670</v>
      </c>
      <c r="F5" s="16">
        <v>5004</v>
      </c>
      <c r="G5" s="16">
        <v>1</v>
      </c>
    </row>
    <row r="6" spans="1:13">
      <c r="A6" s="16">
        <f>ROW()-3</f>
        <v>3</v>
      </c>
      <c r="B6" s="16">
        <v>6</v>
      </c>
      <c r="C6" s="16">
        <v>1</v>
      </c>
      <c r="D6" s="16">
        <v>3</v>
      </c>
      <c r="E6" s="16" t="s">
        <v>671</v>
      </c>
      <c r="F6" s="16">
        <v>5004</v>
      </c>
      <c r="G6" s="16">
        <v>1</v>
      </c>
    </row>
    <row r="7" spans="1:13">
      <c r="A7" s="16">
        <f>ROW()-3</f>
        <v>4</v>
      </c>
      <c r="B7" s="16">
        <v>7</v>
      </c>
      <c r="C7" s="16">
        <v>1</v>
      </c>
      <c r="D7" s="16">
        <v>3</v>
      </c>
      <c r="E7" s="16" t="s">
        <v>672</v>
      </c>
      <c r="F7" s="190">
        <v>17597211</v>
      </c>
      <c r="G7" s="16">
        <v>1</v>
      </c>
    </row>
    <row r="8" spans="1:13">
      <c r="A8" s="16">
        <f>ROW()-3</f>
        <v>5</v>
      </c>
      <c r="B8" s="16">
        <v>8</v>
      </c>
      <c r="C8" s="16">
        <v>100</v>
      </c>
      <c r="D8" s="16">
        <v>3</v>
      </c>
      <c r="E8" s="16" t="s">
        <v>269</v>
      </c>
      <c r="F8" s="16">
        <v>5004</v>
      </c>
      <c r="G8" s="16">
        <v>1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pane ySplit="3" topLeftCell="A4" activePane="bottomLeft" state="frozenSplit"/>
      <selection pane="bottomLeft" activeCell="F5" sqref="F5"/>
    </sheetView>
  </sheetViews>
  <sheetFormatPr defaultColWidth="12.875" defaultRowHeight="18.75"/>
  <cols>
    <col min="1" max="4" width="12.875" style="2"/>
    <col min="5" max="5" width="18.125" style="2" customWidth="1"/>
    <col min="6" max="6" width="22.125" style="2" customWidth="1"/>
    <col min="7" max="7" width="13" style="2" customWidth="1"/>
    <col min="8" max="8" width="12.625" style="2" bestFit="1" customWidth="1"/>
    <col min="9" max="16384" width="12.875" style="2"/>
  </cols>
  <sheetData>
    <row r="3" spans="1:8">
      <c r="A3" s="15" t="s">
        <v>0</v>
      </c>
      <c r="B3" s="15" t="s">
        <v>1</v>
      </c>
      <c r="C3" s="15" t="s">
        <v>241</v>
      </c>
      <c r="D3" s="15" t="s">
        <v>242</v>
      </c>
      <c r="E3" s="15" t="s">
        <v>12</v>
      </c>
      <c r="F3" s="15" t="s">
        <v>13</v>
      </c>
      <c r="G3" s="15" t="s">
        <v>16</v>
      </c>
    </row>
    <row r="4" spans="1:8">
      <c r="A4" s="111">
        <v>1</v>
      </c>
      <c r="B4" s="81">
        <f>Sheet1!$B$2</f>
        <v>123</v>
      </c>
      <c r="C4" s="111">
        <v>1</v>
      </c>
      <c r="D4" s="16">
        <v>200</v>
      </c>
      <c r="E4" s="88" t="s">
        <v>172</v>
      </c>
      <c r="F4" s="80">
        <v>90</v>
      </c>
      <c r="G4" s="16">
        <v>1</v>
      </c>
      <c r="H4" s="93"/>
    </row>
    <row r="5" spans="1:8">
      <c r="A5" s="111">
        <v>2</v>
      </c>
      <c r="B5" s="81">
        <f>Sheet1!$B$2</f>
        <v>123</v>
      </c>
      <c r="C5" s="111">
        <v>1</v>
      </c>
      <c r="D5" s="16">
        <v>200</v>
      </c>
      <c r="E5" s="88" t="s">
        <v>15</v>
      </c>
      <c r="F5" s="16">
        <v>15956011</v>
      </c>
      <c r="G5" s="16">
        <v>1</v>
      </c>
      <c r="H5" s="93" t="str">
        <f>VLOOKUP(F5,[3]カード!$A:$B,2,FALSE)</f>
        <v>ｼｬﾙ･ﾊﾟﾚｱｽ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3"/>
  <sheetViews>
    <sheetView showZeros="0" workbookViewId="0">
      <pane ySplit="3" topLeftCell="A327" activePane="bottomLeft" state="frozenSplit"/>
      <selection pane="bottomLeft" activeCell="D351" sqref="D351"/>
    </sheetView>
  </sheetViews>
  <sheetFormatPr defaultColWidth="13" defaultRowHeight="18.75"/>
  <cols>
    <col min="1" max="2" width="13" style="284"/>
    <col min="3" max="3" width="20.875" style="284" customWidth="1"/>
    <col min="4" max="4" width="13" style="284"/>
    <col min="5" max="6" width="13" style="286"/>
    <col min="7" max="7" width="20.375" style="284" bestFit="1" customWidth="1"/>
    <col min="8" max="8" width="28" style="284" bestFit="1" customWidth="1"/>
    <col min="9" max="16384" width="13" style="284"/>
  </cols>
  <sheetData>
    <row r="1" spans="1:20">
      <c r="C1" s="285"/>
    </row>
    <row r="2" spans="1:20">
      <c r="C2" s="287" t="s">
        <v>146</v>
      </c>
    </row>
    <row r="3" spans="1:20">
      <c r="A3" s="15" t="s">
        <v>0</v>
      </c>
      <c r="B3" s="15" t="s">
        <v>243</v>
      </c>
      <c r="C3" s="15" t="s">
        <v>57</v>
      </c>
      <c r="D3" s="15" t="s">
        <v>17</v>
      </c>
      <c r="E3" s="15" t="s">
        <v>58</v>
      </c>
      <c r="F3" s="15" t="s">
        <v>587</v>
      </c>
      <c r="G3" s="15" t="s">
        <v>94</v>
      </c>
      <c r="H3" s="288"/>
      <c r="I3" s="288"/>
      <c r="J3" s="288"/>
    </row>
    <row r="4" spans="1:20" s="298" customFormat="1">
      <c r="A4" s="289">
        <f>ROW()-3</f>
        <v>1</v>
      </c>
      <c r="B4" s="289" t="s">
        <v>173</v>
      </c>
      <c r="C4" s="290" t="str">
        <f>キングボス!$C$4</f>
        <v>ｱﾚ</v>
      </c>
      <c r="D4" s="122">
        <v>27593211</v>
      </c>
      <c r="E4" s="291">
        <f>VLOOKUP($D4,天敵姫一覧!$A:$F,IF($B4="攻撃",4,IF($B4="経験値",6,IF($B4="勝利pt",5))),FALSE)</f>
        <v>5</v>
      </c>
      <c r="F4" s="291"/>
      <c r="G4" s="292">
        <f>VLOOKUP($D4,天敵姫一覧!$A:$F,6,FALSE)</f>
        <v>42142.583333333336</v>
      </c>
      <c r="H4" s="292" t="str">
        <f>VLOOKUP($D4,天敵姫一覧!$A:$F,2,FALSE)</f>
        <v>ﾀﾞﾝﾋﾟｰﾙ</v>
      </c>
      <c r="I4" s="292" t="str">
        <f>VLOOKUP($D4,天敵姫一覧!$A:$F,3,FALSE)</f>
        <v>ﾌﾟﾘﾝｾｽﾚｱ</v>
      </c>
      <c r="J4" s="293"/>
      <c r="K4" s="294"/>
      <c r="L4" s="176"/>
      <c r="M4" s="246"/>
      <c r="N4" s="295"/>
      <c r="O4" s="295"/>
      <c r="P4" s="296"/>
      <c r="Q4" s="297"/>
      <c r="T4" s="299"/>
    </row>
    <row r="5" spans="1:20" s="298" customFormat="1">
      <c r="A5" s="289">
        <f t="shared" ref="A5:A14" si="0">ROW()-3</f>
        <v>2</v>
      </c>
      <c r="B5" s="289" t="s">
        <v>173</v>
      </c>
      <c r="C5" s="290" t="str">
        <f>キングボス!$C$4</f>
        <v>ｱﾚ</v>
      </c>
      <c r="D5" s="122">
        <v>27593212</v>
      </c>
      <c r="E5" s="291">
        <f>VLOOKUP($D5,天敵姫一覧!$A:$F,IF($B5="攻撃",4,IF($B5="経験値",6,IF($B5="勝利pt",5))),FALSE)</f>
        <v>8</v>
      </c>
      <c r="F5" s="291"/>
      <c r="G5" s="292">
        <f>VLOOKUP($D5,天敵姫一覧!$A:$F,6,FALSE)</f>
        <v>42142.583333333336</v>
      </c>
      <c r="H5" s="292" t="str">
        <f>VLOOKUP($D5,天敵姫一覧!$A:$F,2,FALSE)</f>
        <v>ﾀﾞﾝﾋﾟｰﾙ+</v>
      </c>
      <c r="I5" s="292" t="str">
        <f>VLOOKUP($D5,天敵姫一覧!$A:$F,3,FALSE)</f>
        <v>ﾌﾟﾘﾝｾｽﾚｱ</v>
      </c>
      <c r="J5" s="293"/>
      <c r="K5" s="294"/>
      <c r="L5" s="176"/>
      <c r="M5" s="246"/>
      <c r="N5" s="295"/>
      <c r="O5" s="295"/>
      <c r="P5" s="296"/>
      <c r="Q5" s="297"/>
      <c r="T5" s="299"/>
    </row>
    <row r="6" spans="1:20" s="298" customFormat="1">
      <c r="A6" s="289">
        <f t="shared" si="0"/>
        <v>3</v>
      </c>
      <c r="B6" s="289" t="s">
        <v>173</v>
      </c>
      <c r="C6" s="290" t="str">
        <f>キングボス!$C$4</f>
        <v>ｱﾚ</v>
      </c>
      <c r="D6" s="122">
        <v>27593213</v>
      </c>
      <c r="E6" s="291">
        <f>VLOOKUP($D6,天敵姫一覧!$A:$F,IF($B6="攻撃",4,IF($B6="経験値",6,IF($B6="勝利pt",5))),FALSE)</f>
        <v>12</v>
      </c>
      <c r="F6" s="291"/>
      <c r="G6" s="292">
        <f>VLOOKUP($D6,天敵姫一覧!$A:$F,6,FALSE)</f>
        <v>42142.583333333336</v>
      </c>
      <c r="H6" s="292" t="str">
        <f>VLOOKUP($D6,天敵姫一覧!$A:$F,2,FALSE)</f>
        <v>[異端の眷族]ﾀﾞﾝﾋﾟｰﾙ</v>
      </c>
      <c r="I6" s="292" t="str">
        <f>VLOOKUP($D6,天敵姫一覧!$A:$F,3,FALSE)</f>
        <v>ﾌﾟﾘﾝｾｽﾚｱ+</v>
      </c>
      <c r="J6" s="293"/>
      <c r="K6" s="294"/>
      <c r="L6" s="176"/>
      <c r="M6" s="246"/>
      <c r="N6" s="295"/>
      <c r="O6" s="295"/>
      <c r="P6" s="296"/>
      <c r="Q6" s="297"/>
      <c r="T6" s="299"/>
    </row>
    <row r="7" spans="1:20" s="298" customFormat="1">
      <c r="A7" s="289">
        <f t="shared" si="0"/>
        <v>4</v>
      </c>
      <c r="B7" s="289" t="s">
        <v>173</v>
      </c>
      <c r="C7" s="290" t="str">
        <f>キングボス!$C$4</f>
        <v>ｱﾚ</v>
      </c>
      <c r="D7" s="223">
        <v>16594211</v>
      </c>
      <c r="E7" s="300">
        <f>VLOOKUP($D7,天敵姫一覧!$A:$F,IF($B7="攻撃",4,IF($B7="経験値",6,IF($B7="勝利pt",5))),FALSE)</f>
        <v>3</v>
      </c>
      <c r="F7" s="300"/>
      <c r="G7" s="301">
        <f>VLOOKUP($D7,天敵姫一覧!$A:$F,6,FALSE)</f>
        <v>42142.583333333336</v>
      </c>
      <c r="H7" s="301" t="str">
        <f>VLOOKUP($D7,天敵姫一覧!$A:$F,2,FALSE)</f>
        <v>ｳﾞｧﾝﾊﾟｲｱﾛｰﾄﾞ</v>
      </c>
      <c r="I7" s="301" t="str">
        <f>VLOOKUP($D7,天敵姫一覧!$A:$F,3,FALSE)</f>
        <v>Sﾚｱ</v>
      </c>
      <c r="J7" s="302"/>
      <c r="K7" s="294"/>
      <c r="L7" s="176"/>
      <c r="M7" s="246"/>
      <c r="N7" s="295"/>
      <c r="O7" s="295"/>
      <c r="P7" s="296"/>
      <c r="Q7" s="297"/>
      <c r="T7" s="299"/>
    </row>
    <row r="8" spans="1:20" s="298" customFormat="1">
      <c r="A8" s="289">
        <f t="shared" si="0"/>
        <v>5</v>
      </c>
      <c r="B8" s="289" t="s">
        <v>173</v>
      </c>
      <c r="C8" s="290" t="str">
        <f>キングボス!$C$4</f>
        <v>ｱﾚ</v>
      </c>
      <c r="D8" s="223">
        <v>16594212</v>
      </c>
      <c r="E8" s="300">
        <f>VLOOKUP($D8,天敵姫一覧!$A:$F,IF($B8="攻撃",4,IF($B8="経験値",6,IF($B8="勝利pt",5))),FALSE)</f>
        <v>5</v>
      </c>
      <c r="F8" s="300"/>
      <c r="G8" s="301">
        <f>VLOOKUP($D8,天敵姫一覧!$A:$F,6,FALSE)</f>
        <v>42142.583333333336</v>
      </c>
      <c r="H8" s="301" t="str">
        <f>VLOOKUP($D8,天敵姫一覧!$A:$F,2,FALSE)</f>
        <v>ｳﾞｧﾝﾊﾟｲｱﾛｰﾄﾞ+</v>
      </c>
      <c r="I8" s="301" t="str">
        <f>VLOOKUP($D8,天敵姫一覧!$A:$F,3,FALSE)</f>
        <v>Sﾚｱ</v>
      </c>
      <c r="J8" s="302"/>
      <c r="K8" s="294"/>
      <c r="L8" s="176"/>
      <c r="M8" s="246"/>
      <c r="N8" s="295"/>
      <c r="O8" s="295"/>
      <c r="P8" s="296"/>
      <c r="Q8" s="297"/>
      <c r="T8" s="299"/>
    </row>
    <row r="9" spans="1:20" s="298" customFormat="1">
      <c r="A9" s="289">
        <f t="shared" si="0"/>
        <v>6</v>
      </c>
      <c r="B9" s="289" t="s">
        <v>173</v>
      </c>
      <c r="C9" s="290" t="str">
        <f>キングボス!$C$4</f>
        <v>ｱﾚ</v>
      </c>
      <c r="D9" s="223">
        <v>16594213</v>
      </c>
      <c r="E9" s="300">
        <f>VLOOKUP($D9,天敵姫一覧!$A:$F,IF($B9="攻撃",4,IF($B9="経験値",6,IF($B9="勝利pt",5))),FALSE)</f>
        <v>7</v>
      </c>
      <c r="F9" s="300"/>
      <c r="G9" s="301">
        <f>VLOOKUP($D9,天敵姫一覧!$A:$F,6,FALSE)</f>
        <v>42142.583333333336</v>
      </c>
      <c r="H9" s="301" t="str">
        <f>VLOOKUP($D9,天敵姫一覧!$A:$F,2,FALSE)</f>
        <v>[深淵黒王]ｳﾞｧﾝﾊﾟｲｱﾛｰﾄﾞ</v>
      </c>
      <c r="I9" s="301" t="str">
        <f>VLOOKUP($D9,天敵姫一覧!$A:$F,3,FALSE)</f>
        <v>Sﾚｱ+</v>
      </c>
      <c r="J9" s="302"/>
      <c r="K9" s="294"/>
      <c r="L9" s="176"/>
      <c r="M9" s="246"/>
      <c r="N9" s="295"/>
      <c r="O9" s="295"/>
      <c r="P9" s="296"/>
      <c r="Q9" s="297"/>
      <c r="T9" s="299"/>
    </row>
    <row r="10" spans="1:20" s="298" customFormat="1">
      <c r="A10" s="289">
        <f t="shared" si="0"/>
        <v>7</v>
      </c>
      <c r="B10" s="289" t="s">
        <v>173</v>
      </c>
      <c r="C10" s="290" t="str">
        <f>キングボス!$C$4</f>
        <v>ｱﾚ</v>
      </c>
      <c r="D10" s="223">
        <v>36595211</v>
      </c>
      <c r="E10" s="300">
        <f>VLOOKUP($D10,天敵姫一覧!$A:$F,IF($B10="攻撃",4,IF($B10="経験値",6,IF($B10="勝利pt",5))),FALSE)</f>
        <v>3</v>
      </c>
      <c r="F10" s="300"/>
      <c r="G10" s="301">
        <f>VLOOKUP($D10,天敵姫一覧!$A:$F,6,FALSE)</f>
        <v>42142.583333333336</v>
      </c>
      <c r="H10" s="301" t="str">
        <f>VLOOKUP($D10,天敵姫一覧!$A:$F,2,FALSE)</f>
        <v>[]ｳﾞｧﾝﾊﾟｲｱ</v>
      </c>
      <c r="I10" s="301" t="str">
        <f>VLOOKUP($D10,天敵姫一覧!$A:$F,3,FALSE)</f>
        <v>Sﾚｱ</v>
      </c>
      <c r="J10" s="302"/>
      <c r="K10" s="294"/>
      <c r="L10" s="303"/>
      <c r="M10" s="246"/>
      <c r="N10" s="295"/>
      <c r="O10" s="295"/>
      <c r="P10" s="296"/>
      <c r="Q10" s="297"/>
      <c r="T10" s="299"/>
    </row>
    <row r="11" spans="1:20" s="298" customFormat="1">
      <c r="A11" s="289">
        <f t="shared" si="0"/>
        <v>8</v>
      </c>
      <c r="B11" s="289" t="s">
        <v>173</v>
      </c>
      <c r="C11" s="290" t="str">
        <f>キングボス!$C$4</f>
        <v>ｱﾚ</v>
      </c>
      <c r="D11" s="223">
        <v>36595212</v>
      </c>
      <c r="E11" s="300">
        <f>VLOOKUP($D11,天敵姫一覧!$A:$F,IF($B11="攻撃",4,IF($B11="経験値",6,IF($B11="勝利pt",5))),FALSE)</f>
        <v>5</v>
      </c>
      <c r="F11" s="300"/>
      <c r="G11" s="301">
        <f>VLOOKUP($D11,天敵姫一覧!$A:$F,6,FALSE)</f>
        <v>42142.583333333336</v>
      </c>
      <c r="H11" s="301" t="str">
        <f>VLOOKUP($D11,天敵姫一覧!$A:$F,2,FALSE)</f>
        <v>[]ｳﾞｧﾝﾊﾟｲｱ+</v>
      </c>
      <c r="I11" s="301" t="str">
        <f>VLOOKUP($D11,天敵姫一覧!$A:$F,3,FALSE)</f>
        <v>Sﾚｱ</v>
      </c>
      <c r="J11" s="302"/>
      <c r="K11" s="294"/>
      <c r="L11" s="176"/>
      <c r="M11" s="176"/>
      <c r="N11" s="295"/>
      <c r="O11" s="295"/>
      <c r="P11" s="296"/>
      <c r="Q11" s="297"/>
      <c r="T11" s="299"/>
    </row>
    <row r="12" spans="1:20" s="298" customFormat="1">
      <c r="A12" s="289">
        <f t="shared" si="0"/>
        <v>9</v>
      </c>
      <c r="B12" s="289" t="s">
        <v>173</v>
      </c>
      <c r="C12" s="290" t="str">
        <f>キングボス!$C$4</f>
        <v>ｱﾚ</v>
      </c>
      <c r="D12" s="223">
        <v>36595213</v>
      </c>
      <c r="E12" s="300">
        <f>VLOOKUP($D12,天敵姫一覧!$A:$F,IF($B12="攻撃",4,IF($B12="経験値",6,IF($B12="勝利pt",5))),FALSE)</f>
        <v>7</v>
      </c>
      <c r="F12" s="300"/>
      <c r="G12" s="301">
        <f>VLOOKUP($D12,天敵姫一覧!$A:$F,6,FALSE)</f>
        <v>42142.583333333336</v>
      </c>
      <c r="H12" s="301" t="str">
        <f>VLOOKUP($D12,天敵姫一覧!$A:$F,2,FALSE)</f>
        <v>[愛の契り]ｳﾞｧﾝﾊﾟｲｱ</v>
      </c>
      <c r="I12" s="301" t="str">
        <f>VLOOKUP($D12,天敵姫一覧!$A:$F,3,FALSE)</f>
        <v>Sﾚｱ+</v>
      </c>
      <c r="J12" s="302"/>
      <c r="K12" s="294"/>
      <c r="L12" s="176"/>
      <c r="M12" s="176"/>
      <c r="N12" s="295"/>
      <c r="O12" s="295"/>
      <c r="P12" s="296"/>
      <c r="Q12" s="297"/>
      <c r="T12" s="299"/>
    </row>
    <row r="13" spans="1:20" s="298" customFormat="1">
      <c r="A13" s="289">
        <f t="shared" si="0"/>
        <v>10</v>
      </c>
      <c r="B13" s="289" t="s">
        <v>173</v>
      </c>
      <c r="C13" s="290" t="str">
        <f>キングボス!$C$4</f>
        <v>ｱﾚ</v>
      </c>
      <c r="D13" s="224">
        <v>24596211</v>
      </c>
      <c r="E13" s="304">
        <f>VLOOKUP($D13,天敵姫一覧!$A:$F,IF($B13="攻撃",4,IF($B13="経験値",6,IF($B13="勝利pt",5))),FALSE)</f>
        <v>2</v>
      </c>
      <c r="F13" s="304"/>
      <c r="G13" s="305">
        <f>VLOOKUP($D13,天敵姫一覧!$A:$F,6,FALSE)</f>
        <v>42142.583333333336</v>
      </c>
      <c r="H13" s="305" t="str">
        <f>VLOOKUP($D13,天敵姫一覧!$A:$F,2,FALSE)</f>
        <v>[]ﾁｭﾊﾟｶﾌﾞﾗ</v>
      </c>
      <c r="I13" s="305" t="str">
        <f>VLOOKUP($D13,天敵姫一覧!$A:$F,3,FALSE)</f>
        <v>ﾊｲﾚｱ</v>
      </c>
      <c r="J13" s="306"/>
      <c r="K13" s="294"/>
      <c r="L13" s="176"/>
      <c r="M13" s="176"/>
      <c r="N13" s="295"/>
      <c r="O13" s="295"/>
      <c r="P13" s="296"/>
      <c r="Q13" s="297"/>
      <c r="T13" s="299"/>
    </row>
    <row r="14" spans="1:20" s="298" customFormat="1">
      <c r="A14" s="289">
        <f t="shared" si="0"/>
        <v>11</v>
      </c>
      <c r="B14" s="289" t="s">
        <v>173</v>
      </c>
      <c r="C14" s="290" t="str">
        <f>キングボス!$C$4</f>
        <v>ｱﾚ</v>
      </c>
      <c r="D14" s="224">
        <v>24596212</v>
      </c>
      <c r="E14" s="304">
        <f>VLOOKUP($D14,天敵姫一覧!$A:$F,IF($B14="攻撃",4,IF($B14="経験値",6,IF($B14="勝利pt",5))),FALSE)</f>
        <v>2</v>
      </c>
      <c r="F14" s="304"/>
      <c r="G14" s="305">
        <f>VLOOKUP($D14,天敵姫一覧!$A:$F,6,FALSE)</f>
        <v>42142.583333333336</v>
      </c>
      <c r="H14" s="305" t="str">
        <f>VLOOKUP($D14,天敵姫一覧!$A:$F,2,FALSE)</f>
        <v>[]ﾁｭﾊﾟｶﾌﾞﾗ+</v>
      </c>
      <c r="I14" s="305" t="str">
        <f>VLOOKUP($D14,天敵姫一覧!$A:$F,3,FALSE)</f>
        <v>ﾊｲﾚｱ</v>
      </c>
      <c r="J14" s="306"/>
      <c r="K14" s="294"/>
      <c r="L14" s="176"/>
      <c r="M14" s="176"/>
      <c r="N14" s="295"/>
      <c r="O14" s="295"/>
      <c r="P14" s="296"/>
      <c r="Q14" s="297"/>
      <c r="T14" s="299"/>
    </row>
    <row r="15" spans="1:20" s="298" customFormat="1">
      <c r="A15" s="289">
        <f t="shared" ref="A15:A18" si="1">ROW()-3</f>
        <v>12</v>
      </c>
      <c r="B15" s="289" t="s">
        <v>173</v>
      </c>
      <c r="C15" s="290" t="str">
        <f>キングボス!$C$4</f>
        <v>ｱﾚ</v>
      </c>
      <c r="D15" s="224">
        <v>24596213</v>
      </c>
      <c r="E15" s="304">
        <f>VLOOKUP($D15,天敵姫一覧!$A:$F,IF($B15="攻撃",4,IF($B15="経験値",6,IF($B15="勝利pt",5))),FALSE)</f>
        <v>3</v>
      </c>
      <c r="F15" s="304"/>
      <c r="G15" s="305">
        <f>VLOOKUP($D15,天敵姫一覧!$A:$F,6,FALSE)</f>
        <v>42142.583333333336</v>
      </c>
      <c r="H15" s="305" t="str">
        <f>VLOOKUP($D15,天敵姫一覧!$A:$F,2,FALSE)</f>
        <v>[血の宴]ﾁｭﾊﾟｶﾌﾞﾗ</v>
      </c>
      <c r="I15" s="305" t="str">
        <f>VLOOKUP($D15,天敵姫一覧!$A:$F,3,FALSE)</f>
        <v>ﾊｲﾚｱ+</v>
      </c>
      <c r="J15" s="306"/>
      <c r="K15" s="294"/>
      <c r="L15" s="176"/>
      <c r="M15" s="176"/>
      <c r="N15" s="295"/>
      <c r="O15" s="295"/>
      <c r="P15" s="296"/>
      <c r="Q15" s="297"/>
      <c r="T15" s="299"/>
    </row>
    <row r="16" spans="1:20" s="298" customFormat="1">
      <c r="A16" s="289">
        <f t="shared" si="1"/>
        <v>13</v>
      </c>
      <c r="B16" s="289" t="s">
        <v>173</v>
      </c>
      <c r="C16" s="290" t="str">
        <f>キングボス!$C$4</f>
        <v>ｱﾚ</v>
      </c>
      <c r="D16" s="225">
        <v>35577211</v>
      </c>
      <c r="E16" s="307">
        <f>VLOOKUP($D16,天敵姫一覧!$A:$F,IF($B16="攻撃",4,IF($B16="経験値",6,IF($B16="勝利pt",5))),FALSE)</f>
        <v>2</v>
      </c>
      <c r="F16" s="307"/>
      <c r="G16" s="308">
        <f>VLOOKUP($D16,天敵姫一覧!$A:$F,6,FALSE)</f>
        <v>42124.75</v>
      </c>
      <c r="H16" s="309" t="str">
        <f>VLOOKUP($D16,天敵姫一覧!$A:$F,2,FALSE)</f>
        <v>[癒しの歌姫]ﾌﾞｴﾙ</v>
      </c>
      <c r="I16" s="309" t="str">
        <f>VLOOKUP($D16,天敵姫一覧!$A:$F,3,FALSE)</f>
        <v>SSﾚｱ</v>
      </c>
      <c r="J16" s="310"/>
      <c r="K16" s="294"/>
      <c r="L16" s="176"/>
      <c r="M16" s="246"/>
      <c r="N16" s="295"/>
      <c r="O16" s="295"/>
      <c r="P16" s="296"/>
      <c r="Q16" s="297"/>
      <c r="T16" s="299"/>
    </row>
    <row r="17" spans="1:21" s="298" customFormat="1">
      <c r="A17" s="289">
        <f t="shared" si="1"/>
        <v>14</v>
      </c>
      <c r="B17" s="289" t="s">
        <v>173</v>
      </c>
      <c r="C17" s="290" t="str">
        <f>キングボス!$C$4</f>
        <v>ｱﾚ</v>
      </c>
      <c r="D17" s="225">
        <v>35577212</v>
      </c>
      <c r="E17" s="307">
        <f>VLOOKUP($D17,天敵姫一覧!$A:$F,IF($B17="攻撃",4,IF($B17="経験値",6,IF($B17="勝利pt",5))),FALSE)</f>
        <v>2</v>
      </c>
      <c r="F17" s="307"/>
      <c r="G17" s="309">
        <f>VLOOKUP($D17,天敵姫一覧!$A:$F,6,FALSE)</f>
        <v>42124.75</v>
      </c>
      <c r="H17" s="309" t="str">
        <f>VLOOKUP($D17,天敵姫一覧!$A:$F,2,FALSE)</f>
        <v>[癒しの歌姫]ﾌﾞｴﾙ+</v>
      </c>
      <c r="I17" s="309" t="str">
        <f>VLOOKUP($D17,天敵姫一覧!$A:$F,3,FALSE)</f>
        <v>SSﾚｱ</v>
      </c>
      <c r="J17" s="310"/>
      <c r="K17" s="294"/>
      <c r="L17" s="176"/>
      <c r="M17" s="246"/>
      <c r="N17" s="295"/>
      <c r="O17" s="295"/>
      <c r="P17" s="296"/>
      <c r="Q17" s="297"/>
      <c r="T17" s="299"/>
    </row>
    <row r="18" spans="1:21" s="298" customFormat="1">
      <c r="A18" s="289">
        <f t="shared" si="1"/>
        <v>15</v>
      </c>
      <c r="B18" s="289" t="s">
        <v>173</v>
      </c>
      <c r="C18" s="290" t="str">
        <f>キングボス!$C$4</f>
        <v>ｱﾚ</v>
      </c>
      <c r="D18" s="225">
        <v>35577213</v>
      </c>
      <c r="E18" s="307">
        <f>VLOOKUP($D18,天敵姫一覧!$A:$F,IF($B18="攻撃",4,IF($B18="経験値",6,IF($B18="勝利pt",5))),FALSE)</f>
        <v>2</v>
      </c>
      <c r="F18" s="307"/>
      <c r="G18" s="309">
        <f>VLOOKUP($D18,天敵姫一覧!$A:$F,6,FALSE)</f>
        <v>42124.75</v>
      </c>
      <c r="H18" s="309" t="str">
        <f>VLOOKUP($D18,天敵姫一覧!$A:$F,2,FALSE)</f>
        <v>[ﾊｰﾄﾌﾙLIVE]ﾌﾞｴﾙ</v>
      </c>
      <c r="I18" s="309" t="str">
        <f>VLOOKUP($D18,天敵姫一覧!$A:$F,3,FALSE)</f>
        <v>SSﾚｱ+</v>
      </c>
      <c r="J18" s="310"/>
      <c r="K18" s="294"/>
      <c r="L18" s="176"/>
      <c r="M18" s="246"/>
      <c r="N18" s="295"/>
      <c r="O18" s="295"/>
      <c r="P18" s="296"/>
      <c r="Q18" s="297"/>
      <c r="T18" s="299"/>
    </row>
    <row r="19" spans="1:21" s="298" customFormat="1">
      <c r="A19" s="289">
        <f>ROW()-3</f>
        <v>16</v>
      </c>
      <c r="B19" s="289" t="s">
        <v>173</v>
      </c>
      <c r="C19" s="290" t="str">
        <f>キングボス!$C$4</f>
        <v>ｱﾚ</v>
      </c>
      <c r="D19" s="226">
        <v>16578211</v>
      </c>
      <c r="E19" s="311">
        <f>VLOOKUP($D19,天敵姫一覧!$A:$F,IF($B19="攻撃",4,IF($B19="経験値",6,IF($B19="勝利pt",5))),FALSE)</f>
        <v>2</v>
      </c>
      <c r="F19" s="311" t="s">
        <v>656</v>
      </c>
      <c r="G19" s="312">
        <f>VLOOKUP($D19,天敵姫一覧!$A:$F,6,FALSE)</f>
        <v>42124.75</v>
      </c>
      <c r="H19" s="312" t="str">
        <f>VLOOKUP($D19,天敵姫一覧!$A:$F,2,FALSE)</f>
        <v>[歌姫暴走中]極･ﾌﾞｴﾙ</v>
      </c>
      <c r="I19" s="312" t="str">
        <f>VLOOKUP($D19,天敵姫一覧!$A:$F,3,FALSE)</f>
        <v>Sﾚｱ</v>
      </c>
      <c r="J19" s="313"/>
      <c r="K19" s="294"/>
      <c r="L19" s="176"/>
      <c r="M19" s="246"/>
      <c r="N19" s="295"/>
      <c r="O19" s="295"/>
      <c r="P19" s="246"/>
      <c r="Q19" s="297"/>
      <c r="R19" s="299"/>
      <c r="T19" s="299"/>
    </row>
    <row r="20" spans="1:21" s="298" customFormat="1">
      <c r="A20" s="289">
        <f t="shared" ref="A20:A78" si="2">ROW()-3</f>
        <v>17</v>
      </c>
      <c r="B20" s="289" t="s">
        <v>173</v>
      </c>
      <c r="C20" s="290" t="str">
        <f>キングボス!$C$4</f>
        <v>ｱﾚ</v>
      </c>
      <c r="D20" s="226">
        <v>16578212</v>
      </c>
      <c r="E20" s="311">
        <f>VLOOKUP($D20,天敵姫一覧!$A:$F,IF($B20="攻撃",4,IF($B20="経験値",6,IF($B20="勝利pt",5))),FALSE)</f>
        <v>2</v>
      </c>
      <c r="F20" s="311" t="s">
        <v>656</v>
      </c>
      <c r="G20" s="312">
        <f>VLOOKUP($D20,天敵姫一覧!$A:$F,6,FALSE)</f>
        <v>42124.75</v>
      </c>
      <c r="H20" s="312" t="str">
        <f>VLOOKUP($D20,天敵姫一覧!$A:$F,2,FALSE)</f>
        <v>[歌姫暴走中]極･ﾌﾞｴﾙ+</v>
      </c>
      <c r="I20" s="312" t="str">
        <f>VLOOKUP($D20,天敵姫一覧!$A:$F,3,FALSE)</f>
        <v>Sﾚｱ</v>
      </c>
      <c r="J20" s="313"/>
      <c r="K20" s="294"/>
      <c r="L20" s="176"/>
      <c r="M20" s="246"/>
      <c r="N20" s="295"/>
      <c r="O20" s="295"/>
      <c r="P20" s="246"/>
      <c r="Q20" s="297"/>
      <c r="R20" s="299"/>
      <c r="T20" s="299"/>
    </row>
    <row r="21" spans="1:21" s="298" customFormat="1">
      <c r="A21" s="289">
        <f t="shared" si="2"/>
        <v>18</v>
      </c>
      <c r="B21" s="289" t="s">
        <v>173</v>
      </c>
      <c r="C21" s="290" t="str">
        <f>キングボス!$C$4</f>
        <v>ｱﾚ</v>
      </c>
      <c r="D21" s="226">
        <v>16578213</v>
      </c>
      <c r="E21" s="311">
        <f>VLOOKUP($D21,天敵姫一覧!$A:$F,IF($B21="攻撃",4,IF($B21="経験値",6,IF($B21="勝利pt",5))),FALSE)</f>
        <v>2</v>
      </c>
      <c r="F21" s="311" t="s">
        <v>656</v>
      </c>
      <c r="G21" s="312">
        <f>VLOOKUP($D21,天敵姫一覧!$A:$F,6,FALSE)</f>
        <v>42124.75</v>
      </c>
      <c r="H21" s="312" t="str">
        <f>VLOOKUP($D21,天敵姫一覧!$A:$F,2,FALSE)</f>
        <v>[掻壊ｽﾃｰｼﾞﾝｸﾞ]極･ﾌﾞｴﾙ</v>
      </c>
      <c r="I21" s="312" t="str">
        <f>VLOOKUP($D21,天敵姫一覧!$A:$F,3,FALSE)</f>
        <v>Sﾚｱ+</v>
      </c>
      <c r="J21" s="313"/>
      <c r="K21" s="294"/>
      <c r="L21" s="176"/>
      <c r="M21" s="246"/>
      <c r="N21" s="295"/>
      <c r="O21" s="295"/>
      <c r="P21" s="246"/>
      <c r="Q21" s="297"/>
      <c r="R21" s="299"/>
      <c r="T21" s="299"/>
    </row>
    <row r="22" spans="1:21" s="298" customFormat="1">
      <c r="A22" s="289">
        <f t="shared" si="2"/>
        <v>19</v>
      </c>
      <c r="B22" s="289" t="s">
        <v>173</v>
      </c>
      <c r="C22" s="290" t="str">
        <f>キングボス!$C$4</f>
        <v>ｱﾚ</v>
      </c>
      <c r="D22" s="225">
        <v>25579211</v>
      </c>
      <c r="E22" s="307">
        <f>VLOOKUP($D22,天敵姫一覧!$A:$F,IF($B22="攻撃",4,IF($B22="経験値",6,IF($B22="勝利pt",5))),FALSE)</f>
        <v>2</v>
      </c>
      <c r="F22" s="307"/>
      <c r="G22" s="309">
        <f>VLOOKUP($D22,天敵姫一覧!$A:$F,6,FALSE)</f>
        <v>42124.75</v>
      </c>
      <c r="H22" s="309" t="str">
        <f>VLOOKUP($D22,天敵姫一覧!$A:$F,2,FALSE)</f>
        <v>[暗黒ﾃﾞｨｰﾊﾞ]真極･ﾌﾞｴﾙ</v>
      </c>
      <c r="I22" s="309" t="str">
        <f>VLOOKUP($D22,天敵姫一覧!$A:$F,3,FALSE)</f>
        <v>SSﾚｱ</v>
      </c>
      <c r="J22" s="310"/>
      <c r="K22" s="294"/>
      <c r="L22" s="176"/>
      <c r="M22" s="246"/>
      <c r="N22" s="295"/>
      <c r="O22" s="295"/>
      <c r="P22" s="296"/>
      <c r="Q22" s="297"/>
      <c r="R22" s="299"/>
      <c r="T22" s="299"/>
    </row>
    <row r="23" spans="1:21" s="298" customFormat="1">
      <c r="A23" s="289">
        <f t="shared" si="2"/>
        <v>20</v>
      </c>
      <c r="B23" s="289" t="s">
        <v>173</v>
      </c>
      <c r="C23" s="290" t="str">
        <f>キングボス!$C$4</f>
        <v>ｱﾚ</v>
      </c>
      <c r="D23" s="225">
        <v>25579212</v>
      </c>
      <c r="E23" s="307">
        <f>VLOOKUP($D23,天敵姫一覧!$A:$F,IF($B23="攻撃",4,IF($B23="経験値",6,IF($B23="勝利pt",5))),FALSE)</f>
        <v>2</v>
      </c>
      <c r="F23" s="307"/>
      <c r="G23" s="309">
        <f>VLOOKUP($D23,天敵姫一覧!$A:$F,6,FALSE)</f>
        <v>42124.75</v>
      </c>
      <c r="H23" s="309" t="str">
        <f>VLOOKUP($D23,天敵姫一覧!$A:$F,2,FALSE)</f>
        <v>[暗黒ﾃﾞｨｰﾊﾞ]真極･ﾌﾞｴﾙ+</v>
      </c>
      <c r="I23" s="309" t="str">
        <f>VLOOKUP($D23,天敵姫一覧!$A:$F,3,FALSE)</f>
        <v>SSﾚｱ</v>
      </c>
      <c r="J23" s="310"/>
      <c r="K23" s="294"/>
      <c r="L23" s="176"/>
      <c r="M23" s="246"/>
      <c r="N23" s="295"/>
      <c r="O23" s="295"/>
      <c r="P23" s="296"/>
      <c r="Q23" s="297"/>
      <c r="R23" s="299"/>
      <c r="T23" s="299"/>
    </row>
    <row r="24" spans="1:21" s="298" customFormat="1">
      <c r="A24" s="289">
        <f t="shared" si="2"/>
        <v>21</v>
      </c>
      <c r="B24" s="289" t="s">
        <v>173</v>
      </c>
      <c r="C24" s="290" t="str">
        <f>キングボス!$C$4</f>
        <v>ｱﾚ</v>
      </c>
      <c r="D24" s="225">
        <v>25579213</v>
      </c>
      <c r="E24" s="307">
        <f>VLOOKUP($D24,天敵姫一覧!$A:$F,IF($B24="攻撃",4,IF($B24="経験値",6,IF($B24="勝利pt",5))),FALSE)</f>
        <v>2</v>
      </c>
      <c r="F24" s="307"/>
      <c r="G24" s="309">
        <f>VLOOKUP($D24,天敵姫一覧!$A:$F,6,FALSE)</f>
        <v>42124.75</v>
      </c>
      <c r="H24" s="309" t="str">
        <f>VLOOKUP($D24,天敵姫一覧!$A:$F,2,FALSE)</f>
        <v>[闇夜の狂演]真極･ﾌﾞｴﾙ</v>
      </c>
      <c r="I24" s="309" t="str">
        <f>VLOOKUP($D24,天敵姫一覧!$A:$F,3,FALSE)</f>
        <v>SSﾚｱ+</v>
      </c>
      <c r="J24" s="310"/>
      <c r="K24" s="294"/>
      <c r="L24" s="176"/>
      <c r="M24" s="246"/>
      <c r="N24" s="295"/>
      <c r="O24" s="295"/>
      <c r="P24" s="296"/>
      <c r="Q24" s="297"/>
      <c r="R24" s="299"/>
      <c r="T24" s="299"/>
    </row>
    <row r="25" spans="1:21" s="298" customFormat="1">
      <c r="A25" s="289">
        <f t="shared" si="2"/>
        <v>22</v>
      </c>
      <c r="B25" s="289" t="s">
        <v>173</v>
      </c>
      <c r="C25" s="290" t="str">
        <f>キングボス!$C$4</f>
        <v>ｱﾚ</v>
      </c>
      <c r="D25" s="226">
        <v>36580211</v>
      </c>
      <c r="E25" s="311">
        <f>VLOOKUP($D25,天敵姫一覧!$A:$F,IF($B25="攻撃",4,IF($B25="経験値",6,IF($B25="勝利pt",5))),FALSE)</f>
        <v>2</v>
      </c>
      <c r="F25" s="311" t="s">
        <v>656</v>
      </c>
      <c r="G25" s="312">
        <f>VLOOKUP($D25,天敵姫一覧!$A:$F,6,FALSE)</f>
        <v>42124.75</v>
      </c>
      <c r="H25" s="312" t="str">
        <f>VLOOKUP($D25,天敵姫一覧!$A:$F,2,FALSE)</f>
        <v>ｱｲﾑ</v>
      </c>
      <c r="I25" s="312" t="str">
        <f>VLOOKUP($D25,天敵姫一覧!$A:$F,3,FALSE)</f>
        <v>Sﾚｱ</v>
      </c>
      <c r="J25" s="313"/>
      <c r="K25" s="294"/>
      <c r="L25" s="303"/>
      <c r="M25" s="246"/>
      <c r="N25" s="295"/>
      <c r="O25" s="295"/>
      <c r="P25" s="296"/>
      <c r="Q25" s="297"/>
      <c r="R25" s="299"/>
      <c r="T25" s="299"/>
    </row>
    <row r="26" spans="1:21" s="298" customFormat="1">
      <c r="A26" s="289">
        <f t="shared" si="2"/>
        <v>23</v>
      </c>
      <c r="B26" s="289" t="s">
        <v>173</v>
      </c>
      <c r="C26" s="290" t="str">
        <f>キングボス!$C$4</f>
        <v>ｱﾚ</v>
      </c>
      <c r="D26" s="226">
        <v>36580212</v>
      </c>
      <c r="E26" s="311">
        <f>VLOOKUP($D26,天敵姫一覧!$A:$F,IF($B26="攻撃",4,IF($B26="経験値",6,IF($B26="勝利pt",5))),FALSE)</f>
        <v>2</v>
      </c>
      <c r="F26" s="311" t="s">
        <v>656</v>
      </c>
      <c r="G26" s="312">
        <f>VLOOKUP($D26,天敵姫一覧!$A:$F,6,FALSE)</f>
        <v>42124.75</v>
      </c>
      <c r="H26" s="312" t="str">
        <f>VLOOKUP($D26,天敵姫一覧!$A:$F,2,FALSE)</f>
        <v>ｱｲﾑ+</v>
      </c>
      <c r="I26" s="312" t="str">
        <f>VLOOKUP($D26,天敵姫一覧!$A:$F,3,FALSE)</f>
        <v>Sﾚｱ</v>
      </c>
      <c r="J26" s="313"/>
      <c r="K26" s="294"/>
      <c r="L26" s="176"/>
      <c r="M26" s="176"/>
      <c r="N26" s="295"/>
      <c r="O26" s="295"/>
      <c r="P26" s="296"/>
      <c r="Q26" s="297"/>
      <c r="R26" s="299"/>
      <c r="T26" s="299"/>
    </row>
    <row r="27" spans="1:21" s="298" customFormat="1">
      <c r="A27" s="289">
        <f t="shared" si="2"/>
        <v>24</v>
      </c>
      <c r="B27" s="289" t="s">
        <v>173</v>
      </c>
      <c r="C27" s="290" t="str">
        <f>キングボス!$C$4</f>
        <v>ｱﾚ</v>
      </c>
      <c r="D27" s="226">
        <v>36580213</v>
      </c>
      <c r="E27" s="311">
        <f>VLOOKUP($D27,天敵姫一覧!$A:$F,IF($B27="攻撃",4,IF($B27="経験値",6,IF($B27="勝利pt",5))),FALSE)</f>
        <v>2</v>
      </c>
      <c r="F27" s="311" t="s">
        <v>656</v>
      </c>
      <c r="G27" s="312">
        <f>VLOOKUP($D27,天敵姫一覧!$A:$F,6,FALSE)</f>
        <v>42124.75</v>
      </c>
      <c r="H27" s="312" t="str">
        <f>VLOOKUP($D27,天敵姫一覧!$A:$F,2,FALSE)</f>
        <v>[獄火灯娘]ｱｲﾑ</v>
      </c>
      <c r="I27" s="312" t="str">
        <f>VLOOKUP($D27,天敵姫一覧!$A:$F,3,FALSE)</f>
        <v>Sﾚｱ+</v>
      </c>
      <c r="J27" s="313"/>
      <c r="K27" s="294"/>
      <c r="L27" s="176"/>
      <c r="M27" s="176"/>
      <c r="N27" s="295"/>
      <c r="O27" s="295"/>
      <c r="P27" s="296"/>
      <c r="Q27" s="297"/>
      <c r="R27" s="299"/>
      <c r="T27" s="299"/>
    </row>
    <row r="28" spans="1:21" s="298" customFormat="1">
      <c r="A28" s="314">
        <f t="shared" si="2"/>
        <v>25</v>
      </c>
      <c r="B28" s="314" t="s">
        <v>173</v>
      </c>
      <c r="C28" s="73" t="str">
        <f>キングボス!$C$5</f>
        <v>ﾊｱﾚｲ</v>
      </c>
      <c r="D28" s="122">
        <v>27593211</v>
      </c>
      <c r="E28" s="291">
        <f>VLOOKUP($D28,天敵姫一覧!$A:$F,IF($B28="攻撃",4,IF($B28="経験値",6,IF($B28="勝利pt",5))),FALSE)</f>
        <v>5</v>
      </c>
      <c r="F28" s="291"/>
      <c r="G28" s="292">
        <f>VLOOKUP($D28,天敵姫一覧!$A:$F,6,FALSE)</f>
        <v>42142.583333333336</v>
      </c>
      <c r="H28" s="292" t="str">
        <f>VLOOKUP($D28,天敵姫一覧!$A:$F,2,FALSE)</f>
        <v>ﾀﾞﾝﾋﾟｰﾙ</v>
      </c>
      <c r="I28" s="292" t="str">
        <f>VLOOKUP($D28,天敵姫一覧!$A:$F,3,FALSE)</f>
        <v>ﾌﾟﾘﾝｾｽﾚｱ</v>
      </c>
      <c r="J28" s="293"/>
      <c r="K28" s="294"/>
      <c r="L28" s="176"/>
      <c r="M28" s="246"/>
      <c r="N28" s="295"/>
      <c r="O28" s="295"/>
      <c r="P28" s="296"/>
      <c r="Q28" s="297"/>
      <c r="R28" s="299"/>
      <c r="T28" s="299"/>
      <c r="U28" s="284"/>
    </row>
    <row r="29" spans="1:21" s="298" customFormat="1">
      <c r="A29" s="314">
        <f t="shared" si="2"/>
        <v>26</v>
      </c>
      <c r="B29" s="314" t="s">
        <v>173</v>
      </c>
      <c r="C29" s="73" t="str">
        <f>キングボス!$C$5</f>
        <v>ﾊｱﾚｲ</v>
      </c>
      <c r="D29" s="122">
        <v>27593212</v>
      </c>
      <c r="E29" s="291">
        <f>VLOOKUP($D29,天敵姫一覧!$A:$F,IF($B29="攻撃",4,IF($B29="経験値",6,IF($B29="勝利pt",5))),FALSE)</f>
        <v>8</v>
      </c>
      <c r="F29" s="291"/>
      <c r="G29" s="292">
        <f>VLOOKUP($D29,天敵姫一覧!$A:$F,6,FALSE)</f>
        <v>42142.583333333336</v>
      </c>
      <c r="H29" s="292" t="str">
        <f>VLOOKUP($D29,天敵姫一覧!$A:$F,2,FALSE)</f>
        <v>ﾀﾞﾝﾋﾟｰﾙ+</v>
      </c>
      <c r="I29" s="292" t="str">
        <f>VLOOKUP($D29,天敵姫一覧!$A:$F,3,FALSE)</f>
        <v>ﾌﾟﾘﾝｾｽﾚｱ</v>
      </c>
      <c r="J29" s="293"/>
      <c r="K29" s="294"/>
      <c r="L29" s="176"/>
      <c r="M29" s="246"/>
      <c r="N29" s="295"/>
      <c r="O29" s="295"/>
      <c r="P29" s="296"/>
      <c r="Q29" s="297"/>
      <c r="R29" s="299"/>
      <c r="T29" s="299"/>
      <c r="U29" s="284"/>
    </row>
    <row r="30" spans="1:21" s="298" customFormat="1">
      <c r="A30" s="314">
        <f t="shared" si="2"/>
        <v>27</v>
      </c>
      <c r="B30" s="314" t="s">
        <v>173</v>
      </c>
      <c r="C30" s="73" t="str">
        <f>キングボス!$C$5</f>
        <v>ﾊｱﾚｲ</v>
      </c>
      <c r="D30" s="122">
        <v>27593213</v>
      </c>
      <c r="E30" s="291">
        <f>VLOOKUP($D30,天敵姫一覧!$A:$F,IF($B30="攻撃",4,IF($B30="経験値",6,IF($B30="勝利pt",5))),FALSE)</f>
        <v>12</v>
      </c>
      <c r="F30" s="291"/>
      <c r="G30" s="292">
        <f>VLOOKUP($D30,天敵姫一覧!$A:$F,6,FALSE)</f>
        <v>42142.583333333336</v>
      </c>
      <c r="H30" s="292" t="str">
        <f>VLOOKUP($D30,天敵姫一覧!$A:$F,2,FALSE)</f>
        <v>[異端の眷族]ﾀﾞﾝﾋﾟｰﾙ</v>
      </c>
      <c r="I30" s="292" t="str">
        <f>VLOOKUP($D30,天敵姫一覧!$A:$F,3,FALSE)</f>
        <v>ﾌﾟﾘﾝｾｽﾚｱ+</v>
      </c>
      <c r="J30" s="293"/>
      <c r="K30" s="294"/>
      <c r="L30" s="176"/>
      <c r="M30" s="246"/>
      <c r="N30" s="295"/>
      <c r="O30" s="295"/>
      <c r="P30" s="296"/>
      <c r="Q30" s="297"/>
      <c r="R30" s="299"/>
      <c r="T30" s="299"/>
      <c r="U30" s="284"/>
    </row>
    <row r="31" spans="1:21" s="298" customFormat="1">
      <c r="A31" s="314">
        <f t="shared" si="2"/>
        <v>28</v>
      </c>
      <c r="B31" s="314" t="s">
        <v>173</v>
      </c>
      <c r="C31" s="73" t="str">
        <f>キングボス!$C$5</f>
        <v>ﾊｱﾚｲ</v>
      </c>
      <c r="D31" s="223">
        <v>16594211</v>
      </c>
      <c r="E31" s="300">
        <f>VLOOKUP($D31,天敵姫一覧!$A:$F,IF($B31="攻撃",4,IF($B31="経験値",6,IF($B31="勝利pt",5))),FALSE)</f>
        <v>3</v>
      </c>
      <c r="F31" s="300"/>
      <c r="G31" s="301">
        <f>VLOOKUP($D31,天敵姫一覧!$A:$F,6,FALSE)</f>
        <v>42142.583333333336</v>
      </c>
      <c r="H31" s="301" t="str">
        <f>VLOOKUP($D31,天敵姫一覧!$A:$F,2,FALSE)</f>
        <v>ｳﾞｧﾝﾊﾟｲｱﾛｰﾄﾞ</v>
      </c>
      <c r="I31" s="301" t="str">
        <f>VLOOKUP($D31,天敵姫一覧!$A:$F,3,FALSE)</f>
        <v>Sﾚｱ</v>
      </c>
      <c r="J31" s="302"/>
      <c r="K31" s="294"/>
      <c r="L31" s="176"/>
      <c r="M31" s="246"/>
      <c r="N31" s="295"/>
      <c r="O31" s="295"/>
      <c r="P31" s="296"/>
      <c r="Q31" s="297"/>
      <c r="R31" s="299"/>
      <c r="T31" s="299"/>
      <c r="U31" s="284"/>
    </row>
    <row r="32" spans="1:21" s="298" customFormat="1">
      <c r="A32" s="314">
        <f t="shared" si="2"/>
        <v>29</v>
      </c>
      <c r="B32" s="314" t="s">
        <v>173</v>
      </c>
      <c r="C32" s="73" t="str">
        <f>キングボス!$C$5</f>
        <v>ﾊｱﾚｲ</v>
      </c>
      <c r="D32" s="223">
        <v>16594212</v>
      </c>
      <c r="E32" s="300">
        <f>VLOOKUP($D32,天敵姫一覧!$A:$F,IF($B32="攻撃",4,IF($B32="経験値",6,IF($B32="勝利pt",5))),FALSE)</f>
        <v>5</v>
      </c>
      <c r="F32" s="300"/>
      <c r="G32" s="301">
        <f>VLOOKUP($D32,天敵姫一覧!$A:$F,6,FALSE)</f>
        <v>42142.583333333336</v>
      </c>
      <c r="H32" s="301" t="str">
        <f>VLOOKUP($D32,天敵姫一覧!$A:$F,2,FALSE)</f>
        <v>ｳﾞｧﾝﾊﾟｲｱﾛｰﾄﾞ+</v>
      </c>
      <c r="I32" s="301" t="str">
        <f>VLOOKUP($D32,天敵姫一覧!$A:$F,3,FALSE)</f>
        <v>Sﾚｱ</v>
      </c>
      <c r="J32" s="302"/>
      <c r="K32" s="294"/>
      <c r="L32" s="176"/>
      <c r="M32" s="246"/>
      <c r="N32" s="295"/>
      <c r="O32" s="295"/>
      <c r="P32" s="296"/>
      <c r="Q32" s="297"/>
      <c r="R32" s="299"/>
      <c r="T32" s="299"/>
      <c r="U32" s="284"/>
    </row>
    <row r="33" spans="1:25" s="298" customFormat="1">
      <c r="A33" s="314">
        <f t="shared" si="2"/>
        <v>30</v>
      </c>
      <c r="B33" s="314" t="s">
        <v>173</v>
      </c>
      <c r="C33" s="73" t="str">
        <f>キングボス!$C$5</f>
        <v>ﾊｱﾚｲ</v>
      </c>
      <c r="D33" s="223">
        <v>16594213</v>
      </c>
      <c r="E33" s="300">
        <f>VLOOKUP($D33,天敵姫一覧!$A:$F,IF($B33="攻撃",4,IF($B33="経験値",6,IF($B33="勝利pt",5))),FALSE)</f>
        <v>7</v>
      </c>
      <c r="F33" s="300"/>
      <c r="G33" s="301">
        <f>VLOOKUP($D33,天敵姫一覧!$A:$F,6,FALSE)</f>
        <v>42142.583333333336</v>
      </c>
      <c r="H33" s="301" t="str">
        <f>VLOOKUP($D33,天敵姫一覧!$A:$F,2,FALSE)</f>
        <v>[深淵黒王]ｳﾞｧﾝﾊﾟｲｱﾛｰﾄﾞ</v>
      </c>
      <c r="I33" s="301" t="str">
        <f>VLOOKUP($D33,天敵姫一覧!$A:$F,3,FALSE)</f>
        <v>Sﾚｱ+</v>
      </c>
      <c r="J33" s="302"/>
      <c r="K33" s="294"/>
      <c r="L33" s="176"/>
      <c r="M33" s="246"/>
      <c r="N33" s="295"/>
      <c r="O33" s="295"/>
      <c r="P33" s="296"/>
      <c r="Q33" s="297"/>
      <c r="R33" s="299"/>
      <c r="T33" s="299"/>
      <c r="U33" s="284"/>
    </row>
    <row r="34" spans="1:25" s="298" customFormat="1">
      <c r="A34" s="314">
        <f t="shared" si="2"/>
        <v>31</v>
      </c>
      <c r="B34" s="314" t="s">
        <v>173</v>
      </c>
      <c r="C34" s="73" t="str">
        <f>キングボス!$C$5</f>
        <v>ﾊｱﾚｲ</v>
      </c>
      <c r="D34" s="223">
        <v>36595211</v>
      </c>
      <c r="E34" s="300">
        <f>VLOOKUP($D34,天敵姫一覧!$A:$F,IF($B34="攻撃",4,IF($B34="経験値",6,IF($B34="勝利pt",5))),FALSE)</f>
        <v>3</v>
      </c>
      <c r="F34" s="300"/>
      <c r="G34" s="301">
        <f>VLOOKUP($D34,天敵姫一覧!$A:$F,6,FALSE)</f>
        <v>42142.583333333336</v>
      </c>
      <c r="H34" s="301" t="str">
        <f>VLOOKUP($D34,天敵姫一覧!$A:$F,2,FALSE)</f>
        <v>[]ｳﾞｧﾝﾊﾟｲｱ</v>
      </c>
      <c r="I34" s="301" t="str">
        <f>VLOOKUP($D34,天敵姫一覧!$A:$F,3,FALSE)</f>
        <v>Sﾚｱ</v>
      </c>
      <c r="J34" s="302"/>
      <c r="K34" s="294"/>
      <c r="L34" s="176"/>
      <c r="M34" s="246"/>
      <c r="N34" s="295"/>
      <c r="O34" s="295"/>
      <c r="P34" s="296"/>
      <c r="Q34" s="297"/>
      <c r="R34" s="299"/>
      <c r="T34" s="299"/>
      <c r="U34" s="284"/>
    </row>
    <row r="35" spans="1:25" s="298" customFormat="1">
      <c r="A35" s="314">
        <f t="shared" si="2"/>
        <v>32</v>
      </c>
      <c r="B35" s="314" t="s">
        <v>173</v>
      </c>
      <c r="C35" s="73" t="str">
        <f>キングボス!$C$5</f>
        <v>ﾊｱﾚｲ</v>
      </c>
      <c r="D35" s="223">
        <v>36595212</v>
      </c>
      <c r="E35" s="300">
        <f>VLOOKUP($D35,天敵姫一覧!$A:$F,IF($B35="攻撃",4,IF($B35="経験値",6,IF($B35="勝利pt",5))),FALSE)</f>
        <v>5</v>
      </c>
      <c r="F35" s="300"/>
      <c r="G35" s="301">
        <f>VLOOKUP($D35,天敵姫一覧!$A:$F,6,FALSE)</f>
        <v>42142.583333333336</v>
      </c>
      <c r="H35" s="301" t="str">
        <f>VLOOKUP($D35,天敵姫一覧!$A:$F,2,FALSE)</f>
        <v>[]ｳﾞｧﾝﾊﾟｲｱ+</v>
      </c>
      <c r="I35" s="301" t="str">
        <f>VLOOKUP($D35,天敵姫一覧!$A:$F,3,FALSE)</f>
        <v>Sﾚｱ</v>
      </c>
      <c r="J35" s="302"/>
      <c r="K35" s="294"/>
      <c r="L35" s="176"/>
      <c r="M35" s="246"/>
      <c r="N35" s="295"/>
      <c r="O35" s="295"/>
      <c r="P35" s="296"/>
      <c r="Q35" s="297"/>
      <c r="R35" s="299"/>
      <c r="T35" s="299"/>
      <c r="U35" s="284"/>
    </row>
    <row r="36" spans="1:25" s="298" customFormat="1">
      <c r="A36" s="314">
        <f t="shared" si="2"/>
        <v>33</v>
      </c>
      <c r="B36" s="314" t="s">
        <v>173</v>
      </c>
      <c r="C36" s="73" t="str">
        <f>キングボス!$C$5</f>
        <v>ﾊｱﾚｲ</v>
      </c>
      <c r="D36" s="223">
        <v>36595213</v>
      </c>
      <c r="E36" s="300">
        <f>VLOOKUP($D36,天敵姫一覧!$A:$F,IF($B36="攻撃",4,IF($B36="経験値",6,IF($B36="勝利pt",5))),FALSE)</f>
        <v>7</v>
      </c>
      <c r="F36" s="300"/>
      <c r="G36" s="301">
        <f>VLOOKUP($D36,天敵姫一覧!$A:$F,6,FALSE)</f>
        <v>42142.583333333336</v>
      </c>
      <c r="H36" s="301" t="str">
        <f>VLOOKUP($D36,天敵姫一覧!$A:$F,2,FALSE)</f>
        <v>[愛の契り]ｳﾞｧﾝﾊﾟｲｱ</v>
      </c>
      <c r="I36" s="301" t="str">
        <f>VLOOKUP($D36,天敵姫一覧!$A:$F,3,FALSE)</f>
        <v>Sﾚｱ+</v>
      </c>
      <c r="J36" s="302"/>
      <c r="K36" s="294"/>
      <c r="L36" s="176"/>
      <c r="M36" s="246"/>
      <c r="N36" s="295"/>
      <c r="O36" s="295"/>
      <c r="P36" s="296"/>
      <c r="Q36" s="297"/>
      <c r="R36" s="299"/>
      <c r="T36" s="299"/>
      <c r="U36" s="284"/>
    </row>
    <row r="37" spans="1:25" s="298" customFormat="1">
      <c r="A37" s="314">
        <f t="shared" si="2"/>
        <v>34</v>
      </c>
      <c r="B37" s="314" t="s">
        <v>173</v>
      </c>
      <c r="C37" s="73" t="str">
        <f>キングボス!$C$5</f>
        <v>ﾊｱﾚｲ</v>
      </c>
      <c r="D37" s="224">
        <v>24596211</v>
      </c>
      <c r="E37" s="304">
        <f>VLOOKUP($D37,天敵姫一覧!$A:$F,IF($B37="攻撃",4,IF($B37="経験値",6,IF($B37="勝利pt",5))),FALSE)</f>
        <v>2</v>
      </c>
      <c r="F37" s="304"/>
      <c r="G37" s="305">
        <f>VLOOKUP($D37,天敵姫一覧!$A:$F,6,FALSE)</f>
        <v>42142.583333333336</v>
      </c>
      <c r="H37" s="305" t="str">
        <f>VLOOKUP($D37,天敵姫一覧!$A:$F,2,FALSE)</f>
        <v>[]ﾁｭﾊﾟｶﾌﾞﾗ</v>
      </c>
      <c r="I37" s="305" t="str">
        <f>VLOOKUP($D37,天敵姫一覧!$A:$F,3,FALSE)</f>
        <v>ﾊｲﾚｱ</v>
      </c>
      <c r="J37" s="306"/>
      <c r="K37" s="294"/>
      <c r="L37" s="303"/>
      <c r="M37" s="246"/>
      <c r="N37" s="295"/>
      <c r="O37" s="295"/>
      <c r="P37" s="296"/>
      <c r="Q37" s="297"/>
      <c r="R37" s="299"/>
      <c r="T37" s="299"/>
      <c r="U37" s="284"/>
    </row>
    <row r="38" spans="1:25" s="298" customFormat="1">
      <c r="A38" s="314">
        <f t="shared" si="2"/>
        <v>35</v>
      </c>
      <c r="B38" s="314" t="s">
        <v>173</v>
      </c>
      <c r="C38" s="73" t="str">
        <f>キングボス!$C$5</f>
        <v>ﾊｱﾚｲ</v>
      </c>
      <c r="D38" s="224">
        <v>24596212</v>
      </c>
      <c r="E38" s="304">
        <f>VLOOKUP($D38,天敵姫一覧!$A:$F,IF($B38="攻撃",4,IF($B38="経験値",6,IF($B38="勝利pt",5))),FALSE)</f>
        <v>2</v>
      </c>
      <c r="F38" s="304"/>
      <c r="G38" s="305">
        <f>VLOOKUP($D38,天敵姫一覧!$A:$F,6,FALSE)</f>
        <v>42142.583333333336</v>
      </c>
      <c r="H38" s="305" t="str">
        <f>VLOOKUP($D38,天敵姫一覧!$A:$F,2,FALSE)</f>
        <v>[]ﾁｭﾊﾟｶﾌﾞﾗ+</v>
      </c>
      <c r="I38" s="305" t="str">
        <f>VLOOKUP($D38,天敵姫一覧!$A:$F,3,FALSE)</f>
        <v>ﾊｲﾚｱ</v>
      </c>
      <c r="J38" s="306"/>
      <c r="K38" s="294"/>
      <c r="L38" s="176"/>
      <c r="M38" s="176"/>
      <c r="N38" s="295"/>
      <c r="O38" s="295"/>
      <c r="P38" s="296"/>
      <c r="Q38" s="297"/>
      <c r="R38" s="299"/>
      <c r="T38" s="299"/>
      <c r="U38" s="284"/>
    </row>
    <row r="39" spans="1:25" s="298" customFormat="1">
      <c r="A39" s="314">
        <f t="shared" si="2"/>
        <v>36</v>
      </c>
      <c r="B39" s="314" t="s">
        <v>173</v>
      </c>
      <c r="C39" s="73" t="str">
        <f>キングボス!$C$5</f>
        <v>ﾊｱﾚｲ</v>
      </c>
      <c r="D39" s="224">
        <v>24596213</v>
      </c>
      <c r="E39" s="304">
        <f>VLOOKUP($D39,天敵姫一覧!$A:$F,IF($B39="攻撃",4,IF($B39="経験値",6,IF($B39="勝利pt",5))),FALSE)</f>
        <v>3</v>
      </c>
      <c r="F39" s="304"/>
      <c r="G39" s="305">
        <f>VLOOKUP($D39,天敵姫一覧!$A:$F,6,FALSE)</f>
        <v>42142.583333333336</v>
      </c>
      <c r="H39" s="305" t="str">
        <f>VLOOKUP($D39,天敵姫一覧!$A:$F,2,FALSE)</f>
        <v>[血の宴]ﾁｭﾊﾟｶﾌﾞﾗ</v>
      </c>
      <c r="I39" s="305" t="str">
        <f>VLOOKUP($D39,天敵姫一覧!$A:$F,3,FALSE)</f>
        <v>ﾊｲﾚｱ+</v>
      </c>
      <c r="J39" s="306"/>
      <c r="K39" s="294"/>
      <c r="L39" s="176"/>
      <c r="M39" s="176"/>
      <c r="N39" s="295"/>
      <c r="O39" s="295"/>
      <c r="P39" s="296"/>
      <c r="Q39" s="297"/>
      <c r="R39" s="299"/>
      <c r="T39" s="299"/>
      <c r="U39" s="284"/>
    </row>
    <row r="40" spans="1:25" s="298" customFormat="1">
      <c r="A40" s="314">
        <f>ROW()-3</f>
        <v>37</v>
      </c>
      <c r="B40" s="314" t="s">
        <v>173</v>
      </c>
      <c r="C40" s="73" t="str">
        <f>キングボス!$C$5</f>
        <v>ﾊｱﾚｲ</v>
      </c>
      <c r="D40" s="225">
        <v>35577211</v>
      </c>
      <c r="E40" s="307">
        <f>VLOOKUP($D40,天敵姫一覧!$A:$F,IF($B40="攻撃",4,IF($B40="経験値",6,IF($B40="勝利pt",5))),FALSE)</f>
        <v>2</v>
      </c>
      <c r="F40" s="307"/>
      <c r="G40" s="308">
        <f>VLOOKUP($D40,天敵姫一覧!$A:$F,6,FALSE)</f>
        <v>42124.75</v>
      </c>
      <c r="H40" s="309" t="str">
        <f>VLOOKUP($D40,天敵姫一覧!$A:$F,2,FALSE)</f>
        <v>[癒しの歌姫]ﾌﾞｴﾙ</v>
      </c>
      <c r="I40" s="309" t="str">
        <f>VLOOKUP($D40,天敵姫一覧!$A:$F,3,FALSE)</f>
        <v>SSﾚｱ</v>
      </c>
      <c r="J40" s="310"/>
      <c r="K40" s="294"/>
      <c r="L40" s="176"/>
      <c r="M40" s="176"/>
      <c r="N40" s="295"/>
      <c r="O40" s="295"/>
      <c r="P40" s="296"/>
      <c r="Q40" s="297"/>
      <c r="R40" s="299"/>
      <c r="T40" s="299"/>
      <c r="U40" s="284"/>
      <c r="W40" s="284"/>
      <c r="X40" s="284"/>
      <c r="Y40" s="284"/>
    </row>
    <row r="41" spans="1:25" s="298" customFormat="1">
      <c r="A41" s="314">
        <f t="shared" si="2"/>
        <v>38</v>
      </c>
      <c r="B41" s="314" t="s">
        <v>173</v>
      </c>
      <c r="C41" s="73" t="str">
        <f>キングボス!$C$5</f>
        <v>ﾊｱﾚｲ</v>
      </c>
      <c r="D41" s="225">
        <v>35577212</v>
      </c>
      <c r="E41" s="307">
        <f>VLOOKUP($D41,天敵姫一覧!$A:$F,IF($B41="攻撃",4,IF($B41="経験値",6,IF($B41="勝利pt",5))),FALSE)</f>
        <v>2</v>
      </c>
      <c r="F41" s="307"/>
      <c r="G41" s="309">
        <f>VLOOKUP($D41,天敵姫一覧!$A:$F,6,FALSE)</f>
        <v>42124.75</v>
      </c>
      <c r="H41" s="309" t="str">
        <f>VLOOKUP($D41,天敵姫一覧!$A:$F,2,FALSE)</f>
        <v>[癒しの歌姫]ﾌﾞｴﾙ+</v>
      </c>
      <c r="I41" s="309" t="str">
        <f>VLOOKUP($D41,天敵姫一覧!$A:$F,3,FALSE)</f>
        <v>SSﾚｱ</v>
      </c>
      <c r="J41" s="310"/>
      <c r="K41" s="294"/>
      <c r="L41" s="176"/>
      <c r="M41" s="176"/>
      <c r="N41" s="295"/>
      <c r="O41" s="295"/>
      <c r="P41" s="296"/>
      <c r="Q41" s="297"/>
      <c r="R41" s="299"/>
      <c r="T41" s="299"/>
      <c r="U41" s="284"/>
      <c r="W41" s="284"/>
      <c r="X41" s="284"/>
      <c r="Y41" s="284"/>
    </row>
    <row r="42" spans="1:25" s="298" customFormat="1">
      <c r="A42" s="314">
        <f t="shared" si="2"/>
        <v>39</v>
      </c>
      <c r="B42" s="314" t="s">
        <v>173</v>
      </c>
      <c r="C42" s="73" t="str">
        <f>キングボス!$C$5</f>
        <v>ﾊｱﾚｲ</v>
      </c>
      <c r="D42" s="225">
        <v>35577213</v>
      </c>
      <c r="E42" s="307">
        <f>VLOOKUP($D42,天敵姫一覧!$A:$F,IF($B42="攻撃",4,IF($B42="経験値",6,IF($B42="勝利pt",5))),FALSE)</f>
        <v>2</v>
      </c>
      <c r="F42" s="307"/>
      <c r="G42" s="309">
        <f>VLOOKUP($D42,天敵姫一覧!$A:$F,6,FALSE)</f>
        <v>42124.75</v>
      </c>
      <c r="H42" s="309" t="str">
        <f>VLOOKUP($D42,天敵姫一覧!$A:$F,2,FALSE)</f>
        <v>[ﾊｰﾄﾌﾙLIVE]ﾌﾞｴﾙ</v>
      </c>
      <c r="I42" s="309" t="str">
        <f>VLOOKUP($D42,天敵姫一覧!$A:$F,3,FALSE)</f>
        <v>SSﾚｱ+</v>
      </c>
      <c r="J42" s="310"/>
      <c r="K42" s="294"/>
      <c r="L42" s="176"/>
      <c r="M42" s="176"/>
      <c r="N42" s="295"/>
      <c r="O42" s="295"/>
      <c r="P42" s="296"/>
      <c r="Q42" s="297"/>
      <c r="R42" s="299"/>
      <c r="T42" s="299"/>
      <c r="U42" s="284"/>
      <c r="W42" s="284"/>
      <c r="X42" s="284"/>
      <c r="Y42" s="284"/>
    </row>
    <row r="43" spans="1:25" s="298" customFormat="1">
      <c r="A43" s="314">
        <f t="shared" si="2"/>
        <v>40</v>
      </c>
      <c r="B43" s="314" t="s">
        <v>173</v>
      </c>
      <c r="C43" s="73" t="str">
        <f>キングボス!$C$5</f>
        <v>ﾊｱﾚｲ</v>
      </c>
      <c r="D43" s="226">
        <v>16578211</v>
      </c>
      <c r="E43" s="311">
        <f>VLOOKUP($D43,天敵姫一覧!$A:$F,IF($B43="攻撃",4,IF($B43="経験値",6,IF($B43="勝利pt",5))),FALSE)</f>
        <v>2</v>
      </c>
      <c r="F43" s="311" t="s">
        <v>656</v>
      </c>
      <c r="G43" s="312">
        <f>VLOOKUP($D43,天敵姫一覧!$A:$F,6,FALSE)</f>
        <v>42124.75</v>
      </c>
      <c r="H43" s="312" t="str">
        <f>VLOOKUP($D43,天敵姫一覧!$A:$F,2,FALSE)</f>
        <v>[歌姫暴走中]極･ﾌﾞｴﾙ</v>
      </c>
      <c r="I43" s="312" t="str">
        <f>VLOOKUP($D43,天敵姫一覧!$A:$F,3,FALSE)</f>
        <v>Sﾚｱ</v>
      </c>
      <c r="J43" s="313"/>
      <c r="K43" s="294"/>
      <c r="L43" s="176"/>
      <c r="M43" s="246"/>
      <c r="N43" s="295"/>
      <c r="O43" s="295"/>
      <c r="P43" s="296"/>
      <c r="Q43" s="297"/>
      <c r="R43" s="299"/>
      <c r="T43" s="299"/>
      <c r="U43" s="284"/>
      <c r="W43" s="284"/>
      <c r="X43" s="284"/>
      <c r="Y43" s="284"/>
    </row>
    <row r="44" spans="1:25" s="298" customFormat="1">
      <c r="A44" s="314">
        <f t="shared" si="2"/>
        <v>41</v>
      </c>
      <c r="B44" s="314" t="s">
        <v>173</v>
      </c>
      <c r="C44" s="73" t="str">
        <f>キングボス!$C$5</f>
        <v>ﾊｱﾚｲ</v>
      </c>
      <c r="D44" s="226">
        <v>16578212</v>
      </c>
      <c r="E44" s="311">
        <f>VLOOKUP($D44,天敵姫一覧!$A:$F,IF($B44="攻撃",4,IF($B44="経験値",6,IF($B44="勝利pt",5))),FALSE)</f>
        <v>2</v>
      </c>
      <c r="F44" s="311" t="s">
        <v>656</v>
      </c>
      <c r="G44" s="312">
        <f>VLOOKUP($D44,天敵姫一覧!$A:$F,6,FALSE)</f>
        <v>42124.75</v>
      </c>
      <c r="H44" s="312" t="str">
        <f>VLOOKUP($D44,天敵姫一覧!$A:$F,2,FALSE)</f>
        <v>[歌姫暴走中]極･ﾌﾞｴﾙ+</v>
      </c>
      <c r="I44" s="312" t="str">
        <f>VLOOKUP($D44,天敵姫一覧!$A:$F,3,FALSE)</f>
        <v>Sﾚｱ</v>
      </c>
      <c r="J44" s="313"/>
      <c r="K44" s="294"/>
      <c r="L44" s="176"/>
      <c r="M44" s="246"/>
      <c r="N44" s="295"/>
      <c r="O44" s="295"/>
      <c r="P44" s="296"/>
      <c r="Q44" s="297"/>
      <c r="R44" s="299"/>
      <c r="T44" s="299"/>
      <c r="U44" s="284"/>
      <c r="W44" s="284"/>
      <c r="X44" s="284"/>
      <c r="Y44" s="284"/>
    </row>
    <row r="45" spans="1:25" s="298" customFormat="1">
      <c r="A45" s="314">
        <f t="shared" si="2"/>
        <v>42</v>
      </c>
      <c r="B45" s="314" t="s">
        <v>173</v>
      </c>
      <c r="C45" s="73" t="str">
        <f>キングボス!$C$5</f>
        <v>ﾊｱﾚｲ</v>
      </c>
      <c r="D45" s="226">
        <v>16578213</v>
      </c>
      <c r="E45" s="311">
        <f>VLOOKUP($D45,天敵姫一覧!$A:$F,IF($B45="攻撃",4,IF($B45="経験値",6,IF($B45="勝利pt",5))),FALSE)</f>
        <v>2</v>
      </c>
      <c r="F45" s="311" t="s">
        <v>656</v>
      </c>
      <c r="G45" s="312">
        <f>VLOOKUP($D45,天敵姫一覧!$A:$F,6,FALSE)</f>
        <v>42124.75</v>
      </c>
      <c r="H45" s="312" t="str">
        <f>VLOOKUP($D45,天敵姫一覧!$A:$F,2,FALSE)</f>
        <v>[掻壊ｽﾃｰｼﾞﾝｸﾞ]極･ﾌﾞｴﾙ</v>
      </c>
      <c r="I45" s="312" t="str">
        <f>VLOOKUP($D45,天敵姫一覧!$A:$F,3,FALSE)</f>
        <v>Sﾚｱ+</v>
      </c>
      <c r="J45" s="313"/>
      <c r="K45" s="294"/>
      <c r="L45" s="176"/>
      <c r="M45" s="246"/>
      <c r="N45" s="295"/>
      <c r="O45" s="295"/>
      <c r="P45" s="296"/>
      <c r="Q45" s="297"/>
      <c r="R45" s="299"/>
      <c r="T45" s="299"/>
      <c r="U45" s="284"/>
      <c r="W45" s="284"/>
      <c r="X45" s="284"/>
      <c r="Y45" s="284"/>
    </row>
    <row r="46" spans="1:25" s="298" customFormat="1">
      <c r="A46" s="314">
        <f t="shared" si="2"/>
        <v>43</v>
      </c>
      <c r="B46" s="314" t="s">
        <v>173</v>
      </c>
      <c r="C46" s="73" t="str">
        <f>キングボス!$C$5</f>
        <v>ﾊｱﾚｲ</v>
      </c>
      <c r="D46" s="225">
        <v>25579211</v>
      </c>
      <c r="E46" s="307">
        <f>VLOOKUP($D46,天敵姫一覧!$A:$F,IF($B46="攻撃",4,IF($B46="経験値",6,IF($B46="勝利pt",5))),FALSE)</f>
        <v>2</v>
      </c>
      <c r="F46" s="307"/>
      <c r="G46" s="309">
        <f>VLOOKUP($D46,天敵姫一覧!$A:$F,6,FALSE)</f>
        <v>42124.75</v>
      </c>
      <c r="H46" s="309" t="str">
        <f>VLOOKUP($D46,天敵姫一覧!$A:$F,2,FALSE)</f>
        <v>[暗黒ﾃﾞｨｰﾊﾞ]真極･ﾌﾞｴﾙ</v>
      </c>
      <c r="I46" s="309" t="str">
        <f>VLOOKUP($D46,天敵姫一覧!$A:$F,3,FALSE)</f>
        <v>SSﾚｱ</v>
      </c>
      <c r="J46" s="310"/>
      <c r="K46" s="294"/>
      <c r="L46" s="176"/>
      <c r="M46" s="246"/>
      <c r="N46" s="295"/>
      <c r="O46" s="295"/>
      <c r="P46" s="296"/>
      <c r="Q46" s="297"/>
      <c r="R46" s="299"/>
      <c r="T46" s="299"/>
      <c r="U46" s="284"/>
      <c r="W46" s="284"/>
      <c r="X46" s="284"/>
      <c r="Y46" s="284"/>
    </row>
    <row r="47" spans="1:25" s="298" customFormat="1">
      <c r="A47" s="314">
        <f t="shared" si="2"/>
        <v>44</v>
      </c>
      <c r="B47" s="314" t="s">
        <v>173</v>
      </c>
      <c r="C47" s="73" t="str">
        <f>キングボス!$C$5</f>
        <v>ﾊｱﾚｲ</v>
      </c>
      <c r="D47" s="225">
        <v>25579212</v>
      </c>
      <c r="E47" s="307">
        <f>VLOOKUP($D47,天敵姫一覧!$A:$F,IF($B47="攻撃",4,IF($B47="経験値",6,IF($B47="勝利pt",5))),FALSE)</f>
        <v>2</v>
      </c>
      <c r="F47" s="307"/>
      <c r="G47" s="309">
        <f>VLOOKUP($D47,天敵姫一覧!$A:$F,6,FALSE)</f>
        <v>42124.75</v>
      </c>
      <c r="H47" s="309" t="str">
        <f>VLOOKUP($D47,天敵姫一覧!$A:$F,2,FALSE)</f>
        <v>[暗黒ﾃﾞｨｰﾊﾞ]真極･ﾌﾞｴﾙ+</v>
      </c>
      <c r="I47" s="309" t="str">
        <f>VLOOKUP($D47,天敵姫一覧!$A:$F,3,FALSE)</f>
        <v>SSﾚｱ</v>
      </c>
      <c r="J47" s="310"/>
      <c r="K47" s="294"/>
      <c r="L47" s="176"/>
      <c r="M47" s="246"/>
      <c r="N47" s="295"/>
      <c r="O47" s="295"/>
      <c r="P47" s="296"/>
      <c r="Q47" s="297"/>
      <c r="R47" s="299"/>
      <c r="T47" s="299"/>
      <c r="U47" s="284"/>
      <c r="W47" s="284"/>
      <c r="X47" s="284"/>
      <c r="Y47" s="284"/>
    </row>
    <row r="48" spans="1:25" s="298" customFormat="1">
      <c r="A48" s="314">
        <f t="shared" si="2"/>
        <v>45</v>
      </c>
      <c r="B48" s="314" t="s">
        <v>173</v>
      </c>
      <c r="C48" s="73" t="str">
        <f>キングボス!$C$5</f>
        <v>ﾊｱﾚｲ</v>
      </c>
      <c r="D48" s="225">
        <v>25579213</v>
      </c>
      <c r="E48" s="307">
        <f>VLOOKUP($D48,天敵姫一覧!$A:$F,IF($B48="攻撃",4,IF($B48="経験値",6,IF($B48="勝利pt",5))),FALSE)</f>
        <v>2</v>
      </c>
      <c r="F48" s="307"/>
      <c r="G48" s="309">
        <f>VLOOKUP($D48,天敵姫一覧!$A:$F,6,FALSE)</f>
        <v>42124.75</v>
      </c>
      <c r="H48" s="309" t="str">
        <f>VLOOKUP($D48,天敵姫一覧!$A:$F,2,FALSE)</f>
        <v>[闇夜の狂演]真極･ﾌﾞｴﾙ</v>
      </c>
      <c r="I48" s="309" t="str">
        <f>VLOOKUP($D48,天敵姫一覧!$A:$F,3,FALSE)</f>
        <v>SSﾚｱ+</v>
      </c>
      <c r="J48" s="310"/>
      <c r="K48" s="294"/>
      <c r="L48" s="176"/>
      <c r="M48" s="246"/>
      <c r="N48" s="295"/>
      <c r="O48" s="295"/>
      <c r="P48" s="296"/>
      <c r="Q48" s="297"/>
      <c r="R48" s="299"/>
      <c r="T48" s="299"/>
      <c r="U48" s="284"/>
      <c r="W48" s="284"/>
      <c r="X48" s="284"/>
      <c r="Y48" s="284"/>
    </row>
    <row r="49" spans="1:25" s="298" customFormat="1">
      <c r="A49" s="314">
        <f t="shared" si="2"/>
        <v>46</v>
      </c>
      <c r="B49" s="314" t="s">
        <v>173</v>
      </c>
      <c r="C49" s="73" t="str">
        <f>キングボス!$C$5</f>
        <v>ﾊｱﾚｲ</v>
      </c>
      <c r="D49" s="226">
        <v>36580211</v>
      </c>
      <c r="E49" s="311">
        <f>VLOOKUP($D49,天敵姫一覧!$A:$F,IF($B49="攻撃",4,IF($B49="経験値",6,IF($B49="勝利pt",5))),FALSE)</f>
        <v>2</v>
      </c>
      <c r="F49" s="311" t="s">
        <v>656</v>
      </c>
      <c r="G49" s="312">
        <f>VLOOKUP($D49,天敵姫一覧!$A:$F,6,FALSE)</f>
        <v>42124.75</v>
      </c>
      <c r="H49" s="312" t="str">
        <f>VLOOKUP($D49,天敵姫一覧!$A:$F,2,FALSE)</f>
        <v>ｱｲﾑ</v>
      </c>
      <c r="I49" s="312" t="str">
        <f>VLOOKUP($D49,天敵姫一覧!$A:$F,3,FALSE)</f>
        <v>Sﾚｱ</v>
      </c>
      <c r="J49" s="313"/>
      <c r="K49" s="294"/>
      <c r="L49" s="303"/>
      <c r="M49" s="246"/>
      <c r="N49" s="295"/>
      <c r="O49" s="295"/>
      <c r="P49" s="296"/>
      <c r="Q49" s="297"/>
      <c r="R49" s="299"/>
      <c r="T49" s="299"/>
      <c r="U49" s="284"/>
      <c r="W49" s="284"/>
      <c r="X49" s="284"/>
      <c r="Y49" s="284"/>
    </row>
    <row r="50" spans="1:25" s="298" customFormat="1">
      <c r="A50" s="314">
        <f t="shared" si="2"/>
        <v>47</v>
      </c>
      <c r="B50" s="314" t="s">
        <v>173</v>
      </c>
      <c r="C50" s="73" t="str">
        <f>キングボス!$C$5</f>
        <v>ﾊｱﾚｲ</v>
      </c>
      <c r="D50" s="226">
        <v>36580212</v>
      </c>
      <c r="E50" s="311">
        <f>VLOOKUP($D50,天敵姫一覧!$A:$F,IF($B50="攻撃",4,IF($B50="経験値",6,IF($B50="勝利pt",5))),FALSE)</f>
        <v>2</v>
      </c>
      <c r="F50" s="311" t="s">
        <v>656</v>
      </c>
      <c r="G50" s="312">
        <f>VLOOKUP($D50,天敵姫一覧!$A:$F,6,FALSE)</f>
        <v>42124.75</v>
      </c>
      <c r="H50" s="312" t="str">
        <f>VLOOKUP($D50,天敵姫一覧!$A:$F,2,FALSE)</f>
        <v>ｱｲﾑ+</v>
      </c>
      <c r="I50" s="312" t="str">
        <f>VLOOKUP($D50,天敵姫一覧!$A:$F,3,FALSE)</f>
        <v>Sﾚｱ</v>
      </c>
      <c r="J50" s="313"/>
      <c r="K50" s="294"/>
      <c r="L50" s="176"/>
      <c r="M50" s="176"/>
      <c r="N50" s="295"/>
      <c r="O50" s="295"/>
      <c r="P50" s="296"/>
      <c r="Q50" s="297"/>
      <c r="R50" s="299"/>
      <c r="T50" s="299"/>
      <c r="U50" s="284"/>
      <c r="W50" s="284"/>
      <c r="X50" s="284"/>
      <c r="Y50" s="284"/>
    </row>
    <row r="51" spans="1:25" s="298" customFormat="1">
      <c r="A51" s="314">
        <f t="shared" si="2"/>
        <v>48</v>
      </c>
      <c r="B51" s="314" t="s">
        <v>173</v>
      </c>
      <c r="C51" s="73" t="str">
        <f>キングボス!$C$5</f>
        <v>ﾊｱﾚｲ</v>
      </c>
      <c r="D51" s="226">
        <v>36580213</v>
      </c>
      <c r="E51" s="311">
        <f>VLOOKUP($D51,天敵姫一覧!$A:$F,IF($B51="攻撃",4,IF($B51="経験値",6,IF($B51="勝利pt",5))),FALSE)</f>
        <v>2</v>
      </c>
      <c r="F51" s="311" t="s">
        <v>656</v>
      </c>
      <c r="G51" s="312">
        <f>VLOOKUP($D51,天敵姫一覧!$A:$F,6,FALSE)</f>
        <v>42124.75</v>
      </c>
      <c r="H51" s="312" t="str">
        <f>VLOOKUP($D51,天敵姫一覧!$A:$F,2,FALSE)</f>
        <v>[獄火灯娘]ｱｲﾑ</v>
      </c>
      <c r="I51" s="312" t="str">
        <f>VLOOKUP($D51,天敵姫一覧!$A:$F,3,FALSE)</f>
        <v>Sﾚｱ+</v>
      </c>
      <c r="J51" s="313"/>
      <c r="K51" s="294"/>
      <c r="L51" s="176"/>
      <c r="M51" s="176"/>
      <c r="N51" s="295"/>
      <c r="O51" s="295"/>
      <c r="P51" s="296"/>
      <c r="Q51" s="297"/>
      <c r="R51" s="299"/>
      <c r="T51" s="299"/>
      <c r="U51" s="284"/>
      <c r="W51" s="284"/>
      <c r="X51" s="284"/>
      <c r="Y51" s="284"/>
    </row>
    <row r="52" spans="1:25">
      <c r="A52" s="315">
        <f t="shared" si="2"/>
        <v>49</v>
      </c>
      <c r="B52" s="315" t="s">
        <v>173</v>
      </c>
      <c r="C52" s="75" t="str">
        <f>キングボス!$C$6</f>
        <v>ﾌﾙｰｴ</v>
      </c>
      <c r="D52" s="122">
        <v>27593211</v>
      </c>
      <c r="E52" s="291">
        <f>VLOOKUP($D52,天敵姫一覧!$A:$F,IF($B52="攻撃",4,IF($B52="経験値",6,IF($B52="勝利pt",5))),FALSE)</f>
        <v>5</v>
      </c>
      <c r="F52" s="291"/>
      <c r="G52" s="292">
        <f>VLOOKUP($D52,天敵姫一覧!$A:$F,6,FALSE)</f>
        <v>42142.583333333336</v>
      </c>
      <c r="H52" s="292" t="str">
        <f>VLOOKUP($D52,天敵姫一覧!$A:$F,2,FALSE)</f>
        <v>ﾀﾞﾝﾋﾟｰﾙ</v>
      </c>
      <c r="I52" s="292" t="str">
        <f>VLOOKUP($D52,天敵姫一覧!$A:$F,3,FALSE)</f>
        <v>ﾌﾟﾘﾝｾｽﾚｱ</v>
      </c>
      <c r="J52" s="293"/>
      <c r="K52" s="294"/>
      <c r="L52" s="176"/>
      <c r="M52" s="246"/>
      <c r="N52" s="295"/>
      <c r="O52" s="295"/>
      <c r="P52" s="296"/>
      <c r="Q52" s="297"/>
      <c r="R52" s="299"/>
      <c r="T52" s="2"/>
    </row>
    <row r="53" spans="1:25">
      <c r="A53" s="315">
        <f t="shared" si="2"/>
        <v>50</v>
      </c>
      <c r="B53" s="315" t="s">
        <v>173</v>
      </c>
      <c r="C53" s="75" t="str">
        <f>キングボス!$C$6</f>
        <v>ﾌﾙｰｴ</v>
      </c>
      <c r="D53" s="122">
        <v>27593212</v>
      </c>
      <c r="E53" s="291">
        <f>VLOOKUP($D53,天敵姫一覧!$A:$F,IF($B53="攻撃",4,IF($B53="経験値",6,IF($B53="勝利pt",5))),FALSE)</f>
        <v>8</v>
      </c>
      <c r="F53" s="291"/>
      <c r="G53" s="292">
        <f>VLOOKUP($D53,天敵姫一覧!$A:$F,6,FALSE)</f>
        <v>42142.583333333336</v>
      </c>
      <c r="H53" s="292" t="str">
        <f>VLOOKUP($D53,天敵姫一覧!$A:$F,2,FALSE)</f>
        <v>ﾀﾞﾝﾋﾟｰﾙ+</v>
      </c>
      <c r="I53" s="292" t="str">
        <f>VLOOKUP($D53,天敵姫一覧!$A:$F,3,FALSE)</f>
        <v>ﾌﾟﾘﾝｾｽﾚｱ</v>
      </c>
      <c r="J53" s="293"/>
      <c r="K53" s="294"/>
      <c r="L53" s="176"/>
      <c r="M53" s="246"/>
      <c r="N53" s="295"/>
      <c r="O53" s="295"/>
      <c r="P53" s="296"/>
      <c r="Q53" s="297"/>
      <c r="R53" s="299"/>
      <c r="T53" s="2"/>
    </row>
    <row r="54" spans="1:25">
      <c r="A54" s="315">
        <f t="shared" si="2"/>
        <v>51</v>
      </c>
      <c r="B54" s="315" t="s">
        <v>173</v>
      </c>
      <c r="C54" s="75" t="str">
        <f>キングボス!$C$6</f>
        <v>ﾌﾙｰｴ</v>
      </c>
      <c r="D54" s="122">
        <v>27593213</v>
      </c>
      <c r="E54" s="291">
        <f>VLOOKUP($D54,天敵姫一覧!$A:$F,IF($B54="攻撃",4,IF($B54="経験値",6,IF($B54="勝利pt",5))),FALSE)</f>
        <v>12</v>
      </c>
      <c r="F54" s="291"/>
      <c r="G54" s="292">
        <f>VLOOKUP($D54,天敵姫一覧!$A:$F,6,FALSE)</f>
        <v>42142.583333333336</v>
      </c>
      <c r="H54" s="292" t="str">
        <f>VLOOKUP($D54,天敵姫一覧!$A:$F,2,FALSE)</f>
        <v>[異端の眷族]ﾀﾞﾝﾋﾟｰﾙ</v>
      </c>
      <c r="I54" s="292" t="str">
        <f>VLOOKUP($D54,天敵姫一覧!$A:$F,3,FALSE)</f>
        <v>ﾌﾟﾘﾝｾｽﾚｱ+</v>
      </c>
      <c r="J54" s="293"/>
      <c r="K54" s="294"/>
      <c r="L54" s="176"/>
      <c r="M54" s="246"/>
      <c r="N54" s="295"/>
      <c r="O54" s="295"/>
      <c r="P54" s="296"/>
      <c r="Q54" s="297"/>
      <c r="R54" s="299"/>
      <c r="T54" s="2"/>
    </row>
    <row r="55" spans="1:25">
      <c r="A55" s="315">
        <f t="shared" si="2"/>
        <v>52</v>
      </c>
      <c r="B55" s="315" t="s">
        <v>173</v>
      </c>
      <c r="C55" s="75" t="str">
        <f>キングボス!$C$6</f>
        <v>ﾌﾙｰｴ</v>
      </c>
      <c r="D55" s="223">
        <v>16594211</v>
      </c>
      <c r="E55" s="300">
        <f>VLOOKUP($D55,天敵姫一覧!$A:$F,IF($B55="攻撃",4,IF($B55="経験値",6,IF($B55="勝利pt",5))),FALSE)</f>
        <v>3</v>
      </c>
      <c r="F55" s="300"/>
      <c r="G55" s="301">
        <f>VLOOKUP($D55,天敵姫一覧!$A:$F,6,FALSE)</f>
        <v>42142.583333333336</v>
      </c>
      <c r="H55" s="301" t="str">
        <f>VLOOKUP($D55,天敵姫一覧!$A:$F,2,FALSE)</f>
        <v>ｳﾞｧﾝﾊﾟｲｱﾛｰﾄﾞ</v>
      </c>
      <c r="I55" s="301" t="str">
        <f>VLOOKUP($D55,天敵姫一覧!$A:$F,3,FALSE)</f>
        <v>Sﾚｱ</v>
      </c>
      <c r="J55" s="302"/>
      <c r="K55" s="294"/>
      <c r="L55" s="176"/>
      <c r="M55" s="246"/>
      <c r="N55" s="295"/>
      <c r="O55" s="295"/>
      <c r="P55" s="296"/>
      <c r="Q55" s="297"/>
      <c r="R55" s="299"/>
      <c r="T55" s="2"/>
    </row>
    <row r="56" spans="1:25">
      <c r="A56" s="315">
        <f t="shared" si="2"/>
        <v>53</v>
      </c>
      <c r="B56" s="315" t="s">
        <v>173</v>
      </c>
      <c r="C56" s="75" t="str">
        <f>キングボス!$C$6</f>
        <v>ﾌﾙｰｴ</v>
      </c>
      <c r="D56" s="223">
        <v>16594212</v>
      </c>
      <c r="E56" s="300">
        <f>VLOOKUP($D56,天敵姫一覧!$A:$F,IF($B56="攻撃",4,IF($B56="経験値",6,IF($B56="勝利pt",5))),FALSE)</f>
        <v>5</v>
      </c>
      <c r="F56" s="300"/>
      <c r="G56" s="301">
        <f>VLOOKUP($D56,天敵姫一覧!$A:$F,6,FALSE)</f>
        <v>42142.583333333336</v>
      </c>
      <c r="H56" s="301" t="str">
        <f>VLOOKUP($D56,天敵姫一覧!$A:$F,2,FALSE)</f>
        <v>ｳﾞｧﾝﾊﾟｲｱﾛｰﾄﾞ+</v>
      </c>
      <c r="I56" s="301" t="str">
        <f>VLOOKUP($D56,天敵姫一覧!$A:$F,3,FALSE)</f>
        <v>Sﾚｱ</v>
      </c>
      <c r="J56" s="302"/>
      <c r="K56" s="294"/>
      <c r="L56" s="176"/>
      <c r="M56" s="246"/>
      <c r="N56" s="295"/>
      <c r="O56" s="295"/>
      <c r="P56" s="296"/>
      <c r="Q56" s="297"/>
      <c r="R56" s="299"/>
      <c r="T56" s="2"/>
    </row>
    <row r="57" spans="1:25">
      <c r="A57" s="315">
        <f t="shared" si="2"/>
        <v>54</v>
      </c>
      <c r="B57" s="315" t="s">
        <v>173</v>
      </c>
      <c r="C57" s="75" t="str">
        <f>キングボス!$C$6</f>
        <v>ﾌﾙｰｴ</v>
      </c>
      <c r="D57" s="223">
        <v>16594213</v>
      </c>
      <c r="E57" s="300">
        <f>VLOOKUP($D57,天敵姫一覧!$A:$F,IF($B57="攻撃",4,IF($B57="経験値",6,IF($B57="勝利pt",5))),FALSE)</f>
        <v>7</v>
      </c>
      <c r="F57" s="300"/>
      <c r="G57" s="301">
        <f>VLOOKUP($D57,天敵姫一覧!$A:$F,6,FALSE)</f>
        <v>42142.583333333336</v>
      </c>
      <c r="H57" s="301" t="str">
        <f>VLOOKUP($D57,天敵姫一覧!$A:$F,2,FALSE)</f>
        <v>[深淵黒王]ｳﾞｧﾝﾊﾟｲｱﾛｰﾄﾞ</v>
      </c>
      <c r="I57" s="301" t="str">
        <f>VLOOKUP($D57,天敵姫一覧!$A:$F,3,FALSE)</f>
        <v>Sﾚｱ+</v>
      </c>
      <c r="J57" s="302"/>
      <c r="K57" s="294"/>
      <c r="L57" s="176"/>
      <c r="M57" s="246"/>
      <c r="N57" s="295"/>
      <c r="O57" s="295"/>
      <c r="P57" s="296"/>
      <c r="Q57" s="297"/>
      <c r="R57" s="299"/>
      <c r="T57" s="2"/>
    </row>
    <row r="58" spans="1:25">
      <c r="A58" s="315">
        <f t="shared" si="2"/>
        <v>55</v>
      </c>
      <c r="B58" s="315" t="s">
        <v>173</v>
      </c>
      <c r="C58" s="75" t="str">
        <f>キングボス!$C$6</f>
        <v>ﾌﾙｰｴ</v>
      </c>
      <c r="D58" s="223">
        <v>36595211</v>
      </c>
      <c r="E58" s="300">
        <f>VLOOKUP($D58,天敵姫一覧!$A:$F,IF($B58="攻撃",4,IF($B58="経験値",6,IF($B58="勝利pt",5))),FALSE)</f>
        <v>3</v>
      </c>
      <c r="F58" s="300"/>
      <c r="G58" s="301">
        <f>VLOOKUP($D58,天敵姫一覧!$A:$F,6,FALSE)</f>
        <v>42142.583333333336</v>
      </c>
      <c r="H58" s="301" t="str">
        <f>VLOOKUP($D58,天敵姫一覧!$A:$F,2,FALSE)</f>
        <v>[]ｳﾞｧﾝﾊﾟｲｱ</v>
      </c>
      <c r="I58" s="301" t="str">
        <f>VLOOKUP($D58,天敵姫一覧!$A:$F,3,FALSE)</f>
        <v>Sﾚｱ</v>
      </c>
      <c r="J58" s="302"/>
      <c r="K58" s="294"/>
      <c r="L58" s="176"/>
      <c r="M58" s="176"/>
      <c r="N58" s="176"/>
      <c r="O58" s="176"/>
      <c r="P58" s="297"/>
      <c r="Q58" s="297"/>
      <c r="R58" s="299"/>
      <c r="T58" s="2"/>
    </row>
    <row r="59" spans="1:25">
      <c r="A59" s="315">
        <f t="shared" si="2"/>
        <v>56</v>
      </c>
      <c r="B59" s="315" t="s">
        <v>173</v>
      </c>
      <c r="C59" s="75" t="str">
        <f>キングボス!$C$6</f>
        <v>ﾌﾙｰｴ</v>
      </c>
      <c r="D59" s="223">
        <v>36595212</v>
      </c>
      <c r="E59" s="300">
        <f>VLOOKUP($D59,天敵姫一覧!$A:$F,IF($B59="攻撃",4,IF($B59="経験値",6,IF($B59="勝利pt",5))),FALSE)</f>
        <v>5</v>
      </c>
      <c r="F59" s="300"/>
      <c r="G59" s="301">
        <f>VLOOKUP($D59,天敵姫一覧!$A:$F,6,FALSE)</f>
        <v>42142.583333333336</v>
      </c>
      <c r="H59" s="301" t="str">
        <f>VLOOKUP($D59,天敵姫一覧!$A:$F,2,FALSE)</f>
        <v>[]ｳﾞｧﾝﾊﾟｲｱ+</v>
      </c>
      <c r="I59" s="301" t="str">
        <f>VLOOKUP($D59,天敵姫一覧!$A:$F,3,FALSE)</f>
        <v>Sﾚｱ</v>
      </c>
      <c r="J59" s="302"/>
      <c r="K59" s="294"/>
      <c r="L59" s="176"/>
      <c r="M59" s="176"/>
      <c r="N59" s="176"/>
      <c r="O59" s="176"/>
      <c r="P59" s="297"/>
      <c r="Q59" s="297"/>
      <c r="R59" s="299"/>
      <c r="T59" s="2"/>
    </row>
    <row r="60" spans="1:25">
      <c r="A60" s="315">
        <f t="shared" si="2"/>
        <v>57</v>
      </c>
      <c r="B60" s="315" t="s">
        <v>173</v>
      </c>
      <c r="C60" s="75" t="str">
        <f>キングボス!$C$6</f>
        <v>ﾌﾙｰｴ</v>
      </c>
      <c r="D60" s="223">
        <v>36595213</v>
      </c>
      <c r="E60" s="300">
        <f>VLOOKUP($D60,天敵姫一覧!$A:$F,IF($B60="攻撃",4,IF($B60="経験値",6,IF($B60="勝利pt",5))),FALSE)</f>
        <v>7</v>
      </c>
      <c r="F60" s="300"/>
      <c r="G60" s="301">
        <f>VLOOKUP($D60,天敵姫一覧!$A:$F,6,FALSE)</f>
        <v>42142.583333333336</v>
      </c>
      <c r="H60" s="301" t="str">
        <f>VLOOKUP($D60,天敵姫一覧!$A:$F,2,FALSE)</f>
        <v>[愛の契り]ｳﾞｧﾝﾊﾟｲｱ</v>
      </c>
      <c r="I60" s="301" t="str">
        <f>VLOOKUP($D60,天敵姫一覧!$A:$F,3,FALSE)</f>
        <v>Sﾚｱ+</v>
      </c>
      <c r="J60" s="302"/>
      <c r="K60" s="294"/>
      <c r="L60" s="176"/>
      <c r="M60" s="176"/>
      <c r="N60" s="176"/>
      <c r="O60" s="176"/>
      <c r="P60" s="297"/>
      <c r="Q60" s="297"/>
      <c r="R60" s="299"/>
      <c r="T60" s="2"/>
    </row>
    <row r="61" spans="1:25">
      <c r="A61" s="315">
        <f>ROW()-3</f>
        <v>58</v>
      </c>
      <c r="B61" s="315" t="s">
        <v>173</v>
      </c>
      <c r="C61" s="75" t="str">
        <f>キングボス!$C$6</f>
        <v>ﾌﾙｰｴ</v>
      </c>
      <c r="D61" s="224">
        <v>24596211</v>
      </c>
      <c r="E61" s="304">
        <f>VLOOKUP($D61,天敵姫一覧!$A:$F,IF($B61="攻撃",4,IF($B61="経験値",6,IF($B61="勝利pt",5))),FALSE)</f>
        <v>2</v>
      </c>
      <c r="F61" s="304"/>
      <c r="G61" s="305">
        <f>VLOOKUP($D61,天敵姫一覧!$A:$F,6,FALSE)</f>
        <v>42142.583333333336</v>
      </c>
      <c r="H61" s="305" t="str">
        <f>VLOOKUP($D61,天敵姫一覧!$A:$F,2,FALSE)</f>
        <v>[]ﾁｭﾊﾟｶﾌﾞﾗ</v>
      </c>
      <c r="I61" s="305" t="str">
        <f>VLOOKUP($D61,天敵姫一覧!$A:$F,3,FALSE)</f>
        <v>ﾊｲﾚｱ</v>
      </c>
      <c r="J61" s="306"/>
      <c r="K61" s="294"/>
      <c r="L61" s="176"/>
      <c r="M61" s="176"/>
      <c r="N61" s="176"/>
      <c r="O61" s="176"/>
      <c r="P61" s="297"/>
      <c r="Q61" s="297"/>
      <c r="R61" s="299"/>
      <c r="T61" s="2"/>
    </row>
    <row r="62" spans="1:25">
      <c r="A62" s="315">
        <f t="shared" si="2"/>
        <v>59</v>
      </c>
      <c r="B62" s="315" t="s">
        <v>173</v>
      </c>
      <c r="C62" s="75" t="str">
        <f>キングボス!$C$6</f>
        <v>ﾌﾙｰｴ</v>
      </c>
      <c r="D62" s="224">
        <v>24596212</v>
      </c>
      <c r="E62" s="304">
        <f>VLOOKUP($D62,天敵姫一覧!$A:$F,IF($B62="攻撃",4,IF($B62="経験値",6,IF($B62="勝利pt",5))),FALSE)</f>
        <v>2</v>
      </c>
      <c r="F62" s="304"/>
      <c r="G62" s="305">
        <f>VLOOKUP($D62,天敵姫一覧!$A:$F,6,FALSE)</f>
        <v>42142.583333333336</v>
      </c>
      <c r="H62" s="305" t="str">
        <f>VLOOKUP($D62,天敵姫一覧!$A:$F,2,FALSE)</f>
        <v>[]ﾁｭﾊﾟｶﾌﾞﾗ+</v>
      </c>
      <c r="I62" s="305" t="str">
        <f>VLOOKUP($D62,天敵姫一覧!$A:$F,3,FALSE)</f>
        <v>ﾊｲﾚｱ</v>
      </c>
      <c r="J62" s="306"/>
      <c r="K62" s="294"/>
      <c r="L62" s="176"/>
      <c r="M62" s="176"/>
      <c r="N62" s="176"/>
      <c r="O62" s="176"/>
      <c r="P62" s="297"/>
      <c r="Q62" s="297"/>
      <c r="R62" s="299"/>
      <c r="T62" s="2"/>
    </row>
    <row r="63" spans="1:25" ht="15.95" customHeight="1">
      <c r="A63" s="315">
        <f t="shared" si="2"/>
        <v>60</v>
      </c>
      <c r="B63" s="315" t="s">
        <v>173</v>
      </c>
      <c r="C63" s="75" t="str">
        <f>キングボス!$C$6</f>
        <v>ﾌﾙｰｴ</v>
      </c>
      <c r="D63" s="224">
        <v>24596213</v>
      </c>
      <c r="E63" s="304">
        <f>VLOOKUP($D63,天敵姫一覧!$A:$F,IF($B63="攻撃",4,IF($B63="経験値",6,IF($B63="勝利pt",5))),FALSE)</f>
        <v>3</v>
      </c>
      <c r="F63" s="304"/>
      <c r="G63" s="305">
        <f>VLOOKUP($D63,天敵姫一覧!$A:$F,6,FALSE)</f>
        <v>42142.583333333336</v>
      </c>
      <c r="H63" s="305" t="str">
        <f>VLOOKUP($D63,天敵姫一覧!$A:$F,2,FALSE)</f>
        <v>[血の宴]ﾁｭﾊﾟｶﾌﾞﾗ</v>
      </c>
      <c r="I63" s="305" t="str">
        <f>VLOOKUP($D63,天敵姫一覧!$A:$F,3,FALSE)</f>
        <v>ﾊｲﾚｱ+</v>
      </c>
      <c r="J63" s="306"/>
      <c r="K63" s="294"/>
      <c r="L63" s="176"/>
      <c r="M63" s="176"/>
      <c r="N63" s="176"/>
      <c r="O63" s="176"/>
      <c r="P63" s="297"/>
      <c r="Q63" s="297"/>
      <c r="R63" s="299"/>
      <c r="T63" s="2"/>
    </row>
    <row r="64" spans="1:25">
      <c r="A64" s="315">
        <f t="shared" si="2"/>
        <v>61</v>
      </c>
      <c r="B64" s="315" t="s">
        <v>173</v>
      </c>
      <c r="C64" s="75" t="str">
        <f>キングボス!$C$6</f>
        <v>ﾌﾙｰｴ</v>
      </c>
      <c r="D64" s="225">
        <v>35577211</v>
      </c>
      <c r="E64" s="307">
        <f>VLOOKUP($D64,天敵姫一覧!$A:$F,IF($B64="攻撃",4,IF($B64="経験値",6,IF($B64="勝利pt",5))),FALSE)</f>
        <v>2</v>
      </c>
      <c r="F64" s="307"/>
      <c r="G64" s="308">
        <f>VLOOKUP($D64,天敵姫一覧!$A:$F,6,FALSE)</f>
        <v>42124.75</v>
      </c>
      <c r="H64" s="309" t="str">
        <f>VLOOKUP($D64,天敵姫一覧!$A:$F,2,FALSE)</f>
        <v>[癒しの歌姫]ﾌﾞｴﾙ</v>
      </c>
      <c r="I64" s="309" t="str">
        <f>VLOOKUP($D64,天敵姫一覧!$A:$F,3,FALSE)</f>
        <v>SSﾚｱ</v>
      </c>
      <c r="J64" s="310"/>
      <c r="K64" s="294"/>
      <c r="L64" s="176"/>
      <c r="M64" s="176"/>
      <c r="N64" s="176"/>
      <c r="O64" s="176"/>
      <c r="P64" s="297"/>
      <c r="Q64" s="297"/>
      <c r="R64" s="299"/>
      <c r="T64" s="2"/>
    </row>
    <row r="65" spans="1:20">
      <c r="A65" s="315">
        <f t="shared" si="2"/>
        <v>62</v>
      </c>
      <c r="B65" s="315" t="s">
        <v>173</v>
      </c>
      <c r="C65" s="75" t="str">
        <f>キングボス!$C$6</f>
        <v>ﾌﾙｰｴ</v>
      </c>
      <c r="D65" s="225">
        <v>35577212</v>
      </c>
      <c r="E65" s="307">
        <f>VLOOKUP($D65,天敵姫一覧!$A:$F,IF($B65="攻撃",4,IF($B65="経験値",6,IF($B65="勝利pt",5))),FALSE)</f>
        <v>2</v>
      </c>
      <c r="F65" s="307"/>
      <c r="G65" s="309">
        <f>VLOOKUP($D65,天敵姫一覧!$A:$F,6,FALSE)</f>
        <v>42124.75</v>
      </c>
      <c r="H65" s="309" t="str">
        <f>VLOOKUP($D65,天敵姫一覧!$A:$F,2,FALSE)</f>
        <v>[癒しの歌姫]ﾌﾞｴﾙ+</v>
      </c>
      <c r="I65" s="309" t="str">
        <f>VLOOKUP($D65,天敵姫一覧!$A:$F,3,FALSE)</f>
        <v>SSﾚｱ</v>
      </c>
      <c r="J65" s="310"/>
      <c r="K65" s="294"/>
      <c r="L65" s="176"/>
      <c r="M65" s="176"/>
      <c r="N65" s="176"/>
      <c r="O65" s="176"/>
      <c r="P65" s="297"/>
      <c r="Q65" s="297"/>
      <c r="R65" s="299"/>
      <c r="T65" s="2"/>
    </row>
    <row r="66" spans="1:20">
      <c r="A66" s="315">
        <f t="shared" si="2"/>
        <v>63</v>
      </c>
      <c r="B66" s="315" t="s">
        <v>173</v>
      </c>
      <c r="C66" s="75" t="str">
        <f>キングボス!$C$6</f>
        <v>ﾌﾙｰｴ</v>
      </c>
      <c r="D66" s="225">
        <v>35577213</v>
      </c>
      <c r="E66" s="307">
        <f>VLOOKUP($D66,天敵姫一覧!$A:$F,IF($B66="攻撃",4,IF($B66="経験値",6,IF($B66="勝利pt",5))),FALSE)</f>
        <v>2</v>
      </c>
      <c r="F66" s="307"/>
      <c r="G66" s="309">
        <f>VLOOKUP($D66,天敵姫一覧!$A:$F,6,FALSE)</f>
        <v>42124.75</v>
      </c>
      <c r="H66" s="309" t="str">
        <f>VLOOKUP($D66,天敵姫一覧!$A:$F,2,FALSE)</f>
        <v>[ﾊｰﾄﾌﾙLIVE]ﾌﾞｴﾙ</v>
      </c>
      <c r="I66" s="309" t="str">
        <f>VLOOKUP($D66,天敵姫一覧!$A:$F,3,FALSE)</f>
        <v>SSﾚｱ+</v>
      </c>
      <c r="J66" s="310"/>
      <c r="K66" s="294"/>
      <c r="L66" s="176"/>
      <c r="M66" s="176"/>
      <c r="N66" s="176"/>
      <c r="O66" s="176"/>
      <c r="P66" s="297"/>
      <c r="Q66" s="297"/>
      <c r="R66" s="299"/>
      <c r="T66" s="2"/>
    </row>
    <row r="67" spans="1:20">
      <c r="A67" s="315">
        <f t="shared" si="2"/>
        <v>64</v>
      </c>
      <c r="B67" s="315" t="s">
        <v>173</v>
      </c>
      <c r="C67" s="75" t="str">
        <f>キングボス!$C$6</f>
        <v>ﾌﾙｰｴ</v>
      </c>
      <c r="D67" s="226">
        <v>16578211</v>
      </c>
      <c r="E67" s="311">
        <f>VLOOKUP($D67,天敵姫一覧!$A:$F,IF($B67="攻撃",4,IF($B67="経験値",6,IF($B67="勝利pt",5))),FALSE)</f>
        <v>2</v>
      </c>
      <c r="F67" s="311" t="s">
        <v>656</v>
      </c>
      <c r="G67" s="312">
        <f>VLOOKUP($D67,天敵姫一覧!$A:$F,6,FALSE)</f>
        <v>42124.75</v>
      </c>
      <c r="H67" s="312" t="str">
        <f>VLOOKUP($D67,天敵姫一覧!$A:$F,2,FALSE)</f>
        <v>[歌姫暴走中]極･ﾌﾞｴﾙ</v>
      </c>
      <c r="I67" s="312" t="str">
        <f>VLOOKUP($D67,天敵姫一覧!$A:$F,3,FALSE)</f>
        <v>Sﾚｱ</v>
      </c>
      <c r="J67" s="313"/>
      <c r="K67" s="294"/>
      <c r="L67" s="176"/>
      <c r="M67" s="176"/>
      <c r="N67" s="176"/>
      <c r="O67" s="176"/>
      <c r="P67" s="297"/>
      <c r="Q67" s="297"/>
      <c r="R67" s="2"/>
      <c r="T67" s="2"/>
    </row>
    <row r="68" spans="1:20">
      <c r="A68" s="315">
        <f t="shared" si="2"/>
        <v>65</v>
      </c>
      <c r="B68" s="315" t="s">
        <v>173</v>
      </c>
      <c r="C68" s="75" t="str">
        <f>キングボス!$C$6</f>
        <v>ﾌﾙｰｴ</v>
      </c>
      <c r="D68" s="226">
        <v>16578212</v>
      </c>
      <c r="E68" s="311">
        <f>VLOOKUP($D68,天敵姫一覧!$A:$F,IF($B68="攻撃",4,IF($B68="経験値",6,IF($B68="勝利pt",5))),FALSE)</f>
        <v>2</v>
      </c>
      <c r="F68" s="311" t="s">
        <v>656</v>
      </c>
      <c r="G68" s="312">
        <f>VLOOKUP($D68,天敵姫一覧!$A:$F,6,FALSE)</f>
        <v>42124.75</v>
      </c>
      <c r="H68" s="312" t="str">
        <f>VLOOKUP($D68,天敵姫一覧!$A:$F,2,FALSE)</f>
        <v>[歌姫暴走中]極･ﾌﾞｴﾙ+</v>
      </c>
      <c r="I68" s="312" t="str">
        <f>VLOOKUP($D68,天敵姫一覧!$A:$F,3,FALSE)</f>
        <v>Sﾚｱ</v>
      </c>
      <c r="J68" s="313"/>
      <c r="K68" s="294"/>
      <c r="L68" s="176"/>
      <c r="M68" s="176"/>
      <c r="N68" s="176"/>
      <c r="O68" s="176"/>
      <c r="P68" s="297"/>
      <c r="Q68" s="297"/>
      <c r="R68" s="2"/>
      <c r="T68" s="2"/>
    </row>
    <row r="69" spans="1:20">
      <c r="A69" s="315">
        <f t="shared" si="2"/>
        <v>66</v>
      </c>
      <c r="B69" s="315" t="s">
        <v>173</v>
      </c>
      <c r="C69" s="75" t="str">
        <f>キングボス!$C$6</f>
        <v>ﾌﾙｰｴ</v>
      </c>
      <c r="D69" s="226">
        <v>16578213</v>
      </c>
      <c r="E69" s="311">
        <f>VLOOKUP($D69,天敵姫一覧!$A:$F,IF($B69="攻撃",4,IF($B69="経験値",6,IF($B69="勝利pt",5))),FALSE)</f>
        <v>2</v>
      </c>
      <c r="F69" s="311" t="s">
        <v>656</v>
      </c>
      <c r="G69" s="312">
        <f>VLOOKUP($D69,天敵姫一覧!$A:$F,6,FALSE)</f>
        <v>42124.75</v>
      </c>
      <c r="H69" s="312" t="str">
        <f>VLOOKUP($D69,天敵姫一覧!$A:$F,2,FALSE)</f>
        <v>[掻壊ｽﾃｰｼﾞﾝｸﾞ]極･ﾌﾞｴﾙ</v>
      </c>
      <c r="I69" s="312" t="str">
        <f>VLOOKUP($D69,天敵姫一覧!$A:$F,3,FALSE)</f>
        <v>Sﾚｱ+</v>
      </c>
      <c r="J69" s="313"/>
      <c r="K69" s="294"/>
      <c r="L69" s="176"/>
      <c r="M69" s="246"/>
      <c r="N69" s="176"/>
      <c r="O69" s="176"/>
      <c r="P69" s="297"/>
      <c r="Q69" s="297"/>
      <c r="R69" s="2"/>
      <c r="T69" s="2"/>
    </row>
    <row r="70" spans="1:20">
      <c r="A70" s="315">
        <f t="shared" si="2"/>
        <v>67</v>
      </c>
      <c r="B70" s="315" t="s">
        <v>173</v>
      </c>
      <c r="C70" s="75" t="str">
        <f>キングボス!$C$6</f>
        <v>ﾌﾙｰｴ</v>
      </c>
      <c r="D70" s="225">
        <v>25579211</v>
      </c>
      <c r="E70" s="307">
        <f>VLOOKUP($D70,天敵姫一覧!$A:$F,IF($B70="攻撃",4,IF($B70="経験値",6,IF($B70="勝利pt",5))),FALSE)</f>
        <v>2</v>
      </c>
      <c r="F70" s="307"/>
      <c r="G70" s="309">
        <f>VLOOKUP($D70,天敵姫一覧!$A:$F,6,FALSE)</f>
        <v>42124.75</v>
      </c>
      <c r="H70" s="309" t="str">
        <f>VLOOKUP($D70,天敵姫一覧!$A:$F,2,FALSE)</f>
        <v>[暗黒ﾃﾞｨｰﾊﾞ]真極･ﾌﾞｴﾙ</v>
      </c>
      <c r="I70" s="309" t="str">
        <f>VLOOKUP($D70,天敵姫一覧!$A:$F,3,FALSE)</f>
        <v>SSﾚｱ</v>
      </c>
      <c r="J70" s="310"/>
      <c r="K70" s="294"/>
      <c r="L70" s="176"/>
      <c r="M70" s="176"/>
      <c r="N70" s="176"/>
      <c r="O70" s="176"/>
      <c r="P70" s="297"/>
      <c r="Q70" s="297"/>
      <c r="R70" s="2"/>
      <c r="T70" s="2"/>
    </row>
    <row r="71" spans="1:20">
      <c r="A71" s="315">
        <f t="shared" si="2"/>
        <v>68</v>
      </c>
      <c r="B71" s="315" t="s">
        <v>173</v>
      </c>
      <c r="C71" s="75" t="str">
        <f>キングボス!$C$6</f>
        <v>ﾌﾙｰｴ</v>
      </c>
      <c r="D71" s="225">
        <v>25579212</v>
      </c>
      <c r="E71" s="307">
        <f>VLOOKUP($D71,天敵姫一覧!$A:$F,IF($B71="攻撃",4,IF($B71="経験値",6,IF($B71="勝利pt",5))),FALSE)</f>
        <v>2</v>
      </c>
      <c r="F71" s="307"/>
      <c r="G71" s="309">
        <f>VLOOKUP($D71,天敵姫一覧!$A:$F,6,FALSE)</f>
        <v>42124.75</v>
      </c>
      <c r="H71" s="309" t="str">
        <f>VLOOKUP($D71,天敵姫一覧!$A:$F,2,FALSE)</f>
        <v>[暗黒ﾃﾞｨｰﾊﾞ]真極･ﾌﾞｴﾙ+</v>
      </c>
      <c r="I71" s="309" t="str">
        <f>VLOOKUP($D71,天敵姫一覧!$A:$F,3,FALSE)</f>
        <v>SSﾚｱ</v>
      </c>
      <c r="J71" s="310"/>
      <c r="K71" s="294"/>
      <c r="L71" s="176"/>
      <c r="M71" s="176"/>
      <c r="N71" s="176"/>
      <c r="O71" s="176"/>
      <c r="P71" s="297"/>
      <c r="Q71" s="297"/>
      <c r="R71" s="2"/>
      <c r="T71" s="2"/>
    </row>
    <row r="72" spans="1:20">
      <c r="A72" s="315">
        <f t="shared" si="2"/>
        <v>69</v>
      </c>
      <c r="B72" s="315" t="s">
        <v>173</v>
      </c>
      <c r="C72" s="75" t="str">
        <f>キングボス!$C$6</f>
        <v>ﾌﾙｰｴ</v>
      </c>
      <c r="D72" s="225">
        <v>25579213</v>
      </c>
      <c r="E72" s="307">
        <f>VLOOKUP($D72,天敵姫一覧!$A:$F,IF($B72="攻撃",4,IF($B72="経験値",6,IF($B72="勝利pt",5))),FALSE)</f>
        <v>2</v>
      </c>
      <c r="F72" s="307"/>
      <c r="G72" s="309">
        <f>VLOOKUP($D72,天敵姫一覧!$A:$F,6,FALSE)</f>
        <v>42124.75</v>
      </c>
      <c r="H72" s="309" t="str">
        <f>VLOOKUP($D72,天敵姫一覧!$A:$F,2,FALSE)</f>
        <v>[闇夜の狂演]真極･ﾌﾞｴﾙ</v>
      </c>
      <c r="I72" s="309" t="str">
        <f>VLOOKUP($D72,天敵姫一覧!$A:$F,3,FALSE)</f>
        <v>SSﾚｱ+</v>
      </c>
      <c r="J72" s="310"/>
      <c r="K72" s="298"/>
      <c r="L72" s="299"/>
      <c r="M72" s="299"/>
      <c r="N72" s="2"/>
      <c r="O72" s="2"/>
      <c r="R72" s="2"/>
      <c r="T72" s="2"/>
    </row>
    <row r="73" spans="1:20">
      <c r="A73" s="315">
        <f t="shared" si="2"/>
        <v>70</v>
      </c>
      <c r="B73" s="315" t="s">
        <v>173</v>
      </c>
      <c r="C73" s="75" t="str">
        <f>キングボス!$C$6</f>
        <v>ﾌﾙｰｴ</v>
      </c>
      <c r="D73" s="226">
        <v>36580211</v>
      </c>
      <c r="E73" s="311">
        <f>VLOOKUP($D73,天敵姫一覧!$A:$F,IF($B73="攻撃",4,IF($B73="経験値",6,IF($B73="勝利pt",5))),FALSE)</f>
        <v>2</v>
      </c>
      <c r="F73" s="311" t="s">
        <v>656</v>
      </c>
      <c r="G73" s="312">
        <f>VLOOKUP($D73,天敵姫一覧!$A:$F,6,FALSE)</f>
        <v>42124.75</v>
      </c>
      <c r="H73" s="312" t="str">
        <f>VLOOKUP($D73,天敵姫一覧!$A:$F,2,FALSE)</f>
        <v>ｱｲﾑ</v>
      </c>
      <c r="I73" s="312" t="str">
        <f>VLOOKUP($D73,天敵姫一覧!$A:$F,3,FALSE)</f>
        <v>Sﾚｱ</v>
      </c>
      <c r="J73" s="313"/>
      <c r="K73" s="298"/>
      <c r="L73" s="299"/>
      <c r="M73" s="299"/>
      <c r="N73" s="2"/>
      <c r="O73" s="2"/>
      <c r="R73" s="2"/>
      <c r="T73" s="2"/>
    </row>
    <row r="74" spans="1:20">
      <c r="A74" s="315">
        <f t="shared" si="2"/>
        <v>71</v>
      </c>
      <c r="B74" s="315" t="s">
        <v>173</v>
      </c>
      <c r="C74" s="75" t="str">
        <f>キングボス!$C$6</f>
        <v>ﾌﾙｰｴ</v>
      </c>
      <c r="D74" s="226">
        <v>36580212</v>
      </c>
      <c r="E74" s="311">
        <f>VLOOKUP($D74,天敵姫一覧!$A:$F,IF($B74="攻撃",4,IF($B74="経験値",6,IF($B74="勝利pt",5))),FALSE)</f>
        <v>2</v>
      </c>
      <c r="F74" s="311" t="s">
        <v>656</v>
      </c>
      <c r="G74" s="312">
        <f>VLOOKUP($D74,天敵姫一覧!$A:$F,6,FALSE)</f>
        <v>42124.75</v>
      </c>
      <c r="H74" s="312" t="str">
        <f>VLOOKUP($D74,天敵姫一覧!$A:$F,2,FALSE)</f>
        <v>ｱｲﾑ+</v>
      </c>
      <c r="I74" s="312" t="str">
        <f>VLOOKUP($D74,天敵姫一覧!$A:$F,3,FALSE)</f>
        <v>Sﾚｱ</v>
      </c>
      <c r="J74" s="313"/>
      <c r="K74" s="298"/>
      <c r="L74" s="299"/>
      <c r="M74" s="299"/>
      <c r="N74" s="2"/>
      <c r="O74" s="2"/>
      <c r="R74" s="2"/>
      <c r="T74" s="2"/>
    </row>
    <row r="75" spans="1:20">
      <c r="A75" s="315">
        <f t="shared" si="2"/>
        <v>72</v>
      </c>
      <c r="B75" s="315" t="s">
        <v>173</v>
      </c>
      <c r="C75" s="75" t="str">
        <f>キングボス!$C$6</f>
        <v>ﾌﾙｰｴ</v>
      </c>
      <c r="D75" s="226">
        <v>36580213</v>
      </c>
      <c r="E75" s="311">
        <f>VLOOKUP($D75,天敵姫一覧!$A:$F,IF($B75="攻撃",4,IF($B75="経験値",6,IF($B75="勝利pt",5))),FALSE)</f>
        <v>2</v>
      </c>
      <c r="F75" s="311" t="s">
        <v>656</v>
      </c>
      <c r="G75" s="312">
        <f>VLOOKUP($D75,天敵姫一覧!$A:$F,6,FALSE)</f>
        <v>42124.75</v>
      </c>
      <c r="H75" s="312" t="str">
        <f>VLOOKUP($D75,天敵姫一覧!$A:$F,2,FALSE)</f>
        <v>[獄火灯娘]ｱｲﾑ</v>
      </c>
      <c r="I75" s="312" t="str">
        <f>VLOOKUP($D75,天敵姫一覧!$A:$F,3,FALSE)</f>
        <v>Sﾚｱ+</v>
      </c>
      <c r="J75" s="313"/>
      <c r="K75" s="298"/>
      <c r="L75" s="299"/>
      <c r="M75" s="299"/>
      <c r="N75" s="2"/>
      <c r="O75" s="2"/>
      <c r="R75" s="2"/>
      <c r="T75" s="2"/>
    </row>
    <row r="76" spans="1:20">
      <c r="A76" s="314">
        <f t="shared" si="2"/>
        <v>73</v>
      </c>
      <c r="B76" s="314" t="s">
        <v>173</v>
      </c>
      <c r="C76" s="73" t="str">
        <f>キングボス!$C$7</f>
        <v>ﾊﾟｰﾚｱｽ</v>
      </c>
      <c r="D76" s="122">
        <v>27593211</v>
      </c>
      <c r="E76" s="291">
        <f>VLOOKUP($D76,天敵姫一覧!$A:$F,IF($B76="攻撃",4,IF($B76="経験値",6,IF($B76="勝利pt",5))),FALSE)</f>
        <v>5</v>
      </c>
      <c r="F76" s="291"/>
      <c r="G76" s="292">
        <f>VLOOKUP($D76,天敵姫一覧!$A:$F,6,FALSE)</f>
        <v>42142.583333333336</v>
      </c>
      <c r="H76" s="292" t="str">
        <f>VLOOKUP($D76,天敵姫一覧!$A:$F,2,FALSE)</f>
        <v>ﾀﾞﾝﾋﾟｰﾙ</v>
      </c>
      <c r="I76" s="292" t="str">
        <f>VLOOKUP($D76,天敵姫一覧!$A:$F,3,FALSE)</f>
        <v>ﾌﾟﾘﾝｾｽﾚｱ</v>
      </c>
      <c r="J76" s="293"/>
      <c r="K76" s="298"/>
      <c r="L76" s="299"/>
      <c r="M76" s="299"/>
      <c r="N76" s="2"/>
      <c r="O76" s="2"/>
      <c r="R76" s="299"/>
      <c r="T76" s="2"/>
    </row>
    <row r="77" spans="1:20" ht="15.95" customHeight="1">
      <c r="A77" s="314">
        <f t="shared" si="2"/>
        <v>74</v>
      </c>
      <c r="B77" s="314" t="s">
        <v>173</v>
      </c>
      <c r="C77" s="73" t="str">
        <f>キングボス!$C$7</f>
        <v>ﾊﾟｰﾚｱｽ</v>
      </c>
      <c r="D77" s="122">
        <v>27593212</v>
      </c>
      <c r="E77" s="291">
        <f>VLOOKUP($D77,天敵姫一覧!$A:$F,IF($B77="攻撃",4,IF($B77="経験値",6,IF($B77="勝利pt",5))),FALSE)</f>
        <v>8</v>
      </c>
      <c r="F77" s="291"/>
      <c r="G77" s="292">
        <f>VLOOKUP($D77,天敵姫一覧!$A:$F,6,FALSE)</f>
        <v>42142.583333333336</v>
      </c>
      <c r="H77" s="292" t="str">
        <f>VLOOKUP($D77,天敵姫一覧!$A:$F,2,FALSE)</f>
        <v>ﾀﾞﾝﾋﾟｰﾙ+</v>
      </c>
      <c r="I77" s="292" t="str">
        <f>VLOOKUP($D77,天敵姫一覧!$A:$F,3,FALSE)</f>
        <v>ﾌﾟﾘﾝｾｽﾚｱ</v>
      </c>
      <c r="J77" s="293"/>
      <c r="K77" s="298"/>
      <c r="L77" s="299"/>
      <c r="M77" s="299"/>
      <c r="N77" s="2"/>
      <c r="O77" s="2"/>
      <c r="R77" s="299"/>
      <c r="T77" s="2"/>
    </row>
    <row r="78" spans="1:20">
      <c r="A78" s="314">
        <f t="shared" si="2"/>
        <v>75</v>
      </c>
      <c r="B78" s="314" t="s">
        <v>173</v>
      </c>
      <c r="C78" s="73" t="str">
        <f>キングボス!$C$7</f>
        <v>ﾊﾟｰﾚｱｽ</v>
      </c>
      <c r="D78" s="122">
        <v>27593213</v>
      </c>
      <c r="E78" s="291">
        <f>VLOOKUP($D78,天敵姫一覧!$A:$F,IF($B78="攻撃",4,IF($B78="経験値",6,IF($B78="勝利pt",5))),FALSE)</f>
        <v>12</v>
      </c>
      <c r="F78" s="291"/>
      <c r="G78" s="292">
        <f>VLOOKUP($D78,天敵姫一覧!$A:$F,6,FALSE)</f>
        <v>42142.583333333336</v>
      </c>
      <c r="H78" s="292" t="str">
        <f>VLOOKUP($D78,天敵姫一覧!$A:$F,2,FALSE)</f>
        <v>[異端の眷族]ﾀﾞﾝﾋﾟｰﾙ</v>
      </c>
      <c r="I78" s="292" t="str">
        <f>VLOOKUP($D78,天敵姫一覧!$A:$F,3,FALSE)</f>
        <v>ﾌﾟﾘﾝｾｽﾚｱ+</v>
      </c>
      <c r="J78" s="293"/>
      <c r="K78" s="298"/>
      <c r="L78" s="2"/>
      <c r="M78" s="265"/>
      <c r="N78" s="2"/>
      <c r="O78" s="2"/>
      <c r="R78" s="299"/>
      <c r="T78" s="2"/>
    </row>
    <row r="79" spans="1:20">
      <c r="A79" s="314">
        <f>ROW()-3</f>
        <v>76</v>
      </c>
      <c r="B79" s="314" t="s">
        <v>173</v>
      </c>
      <c r="C79" s="73" t="str">
        <f>キングボス!$C$7</f>
        <v>ﾊﾟｰﾚｱｽ</v>
      </c>
      <c r="D79" s="223">
        <v>16594211</v>
      </c>
      <c r="E79" s="300">
        <f>VLOOKUP($D79,天敵姫一覧!$A:$F,IF($B79="攻撃",4,IF($B79="経験値",6,IF($B79="勝利pt",5))),FALSE)</f>
        <v>3</v>
      </c>
      <c r="F79" s="300"/>
      <c r="G79" s="301">
        <f>VLOOKUP($D79,天敵姫一覧!$A:$F,6,FALSE)</f>
        <v>42142.583333333336</v>
      </c>
      <c r="H79" s="301" t="str">
        <f>VLOOKUP($D79,天敵姫一覧!$A:$F,2,FALSE)</f>
        <v>ｳﾞｧﾝﾊﾟｲｱﾛｰﾄﾞ</v>
      </c>
      <c r="I79" s="301" t="str">
        <f>VLOOKUP($D79,天敵姫一覧!$A:$F,3,FALSE)</f>
        <v>Sﾚｱ</v>
      </c>
      <c r="J79" s="302"/>
      <c r="K79" s="298"/>
      <c r="L79" s="299"/>
      <c r="M79" s="299"/>
      <c r="N79" s="2"/>
      <c r="O79" s="2"/>
      <c r="R79" s="299"/>
      <c r="T79" s="2"/>
    </row>
    <row r="80" spans="1:20">
      <c r="A80" s="314">
        <f t="shared" ref="A80:A237" si="3">ROW()-3</f>
        <v>77</v>
      </c>
      <c r="B80" s="314" t="s">
        <v>173</v>
      </c>
      <c r="C80" s="73" t="str">
        <f>キングボス!$C$7</f>
        <v>ﾊﾟｰﾚｱｽ</v>
      </c>
      <c r="D80" s="223">
        <v>16594212</v>
      </c>
      <c r="E80" s="300">
        <f>VLOOKUP($D80,天敵姫一覧!$A:$F,IF($B80="攻撃",4,IF($B80="経験値",6,IF($B80="勝利pt",5))),FALSE)</f>
        <v>5</v>
      </c>
      <c r="F80" s="300"/>
      <c r="G80" s="301">
        <f>VLOOKUP($D80,天敵姫一覧!$A:$F,6,FALSE)</f>
        <v>42142.583333333336</v>
      </c>
      <c r="H80" s="301" t="str">
        <f>VLOOKUP($D80,天敵姫一覧!$A:$F,2,FALSE)</f>
        <v>ｳﾞｧﾝﾊﾟｲｱﾛｰﾄﾞ+</v>
      </c>
      <c r="I80" s="301" t="str">
        <f>VLOOKUP($D80,天敵姫一覧!$A:$F,3,FALSE)</f>
        <v>Sﾚｱ</v>
      </c>
      <c r="J80" s="302"/>
      <c r="K80" s="298"/>
      <c r="L80" s="299"/>
      <c r="M80" s="299"/>
      <c r="N80" s="2"/>
      <c r="O80" s="2"/>
      <c r="R80" s="299"/>
      <c r="T80" s="2"/>
    </row>
    <row r="81" spans="1:25">
      <c r="A81" s="314">
        <f t="shared" si="3"/>
        <v>78</v>
      </c>
      <c r="B81" s="314" t="s">
        <v>173</v>
      </c>
      <c r="C81" s="73" t="str">
        <f>キングボス!$C$7</f>
        <v>ﾊﾟｰﾚｱｽ</v>
      </c>
      <c r="D81" s="223">
        <v>16594213</v>
      </c>
      <c r="E81" s="300">
        <f>VLOOKUP($D81,天敵姫一覧!$A:$F,IF($B81="攻撃",4,IF($B81="経験値",6,IF($B81="勝利pt",5))),FALSE)</f>
        <v>7</v>
      </c>
      <c r="F81" s="300"/>
      <c r="G81" s="301">
        <f>VLOOKUP($D81,天敵姫一覧!$A:$F,6,FALSE)</f>
        <v>42142.583333333336</v>
      </c>
      <c r="H81" s="301" t="str">
        <f>VLOOKUP($D81,天敵姫一覧!$A:$F,2,FALSE)</f>
        <v>[深淵黒王]ｳﾞｧﾝﾊﾟｲｱﾛｰﾄﾞ</v>
      </c>
      <c r="I81" s="301" t="str">
        <f>VLOOKUP($D81,天敵姫一覧!$A:$F,3,FALSE)</f>
        <v>Sﾚｱ+</v>
      </c>
      <c r="J81" s="302"/>
      <c r="K81" s="298"/>
      <c r="L81" s="299"/>
      <c r="M81" s="299"/>
      <c r="N81" s="2"/>
      <c r="O81" s="2"/>
      <c r="R81" s="2"/>
      <c r="T81" s="2"/>
    </row>
    <row r="82" spans="1:25">
      <c r="A82" s="314">
        <f t="shared" si="3"/>
        <v>79</v>
      </c>
      <c r="B82" s="314" t="s">
        <v>173</v>
      </c>
      <c r="C82" s="73" t="str">
        <f>キングボス!$C$7</f>
        <v>ﾊﾟｰﾚｱｽ</v>
      </c>
      <c r="D82" s="223">
        <v>36595211</v>
      </c>
      <c r="E82" s="300">
        <f>VLOOKUP($D82,天敵姫一覧!$A:$F,IF($B82="攻撃",4,IF($B82="経験値",6,IF($B82="勝利pt",5))),FALSE)</f>
        <v>3</v>
      </c>
      <c r="F82" s="300"/>
      <c r="G82" s="301">
        <f>VLOOKUP($D82,天敵姫一覧!$A:$F,6,FALSE)</f>
        <v>42142.583333333336</v>
      </c>
      <c r="H82" s="301" t="str">
        <f>VLOOKUP($D82,天敵姫一覧!$A:$F,2,FALSE)</f>
        <v>[]ｳﾞｧﾝﾊﾟｲｱ</v>
      </c>
      <c r="I82" s="301" t="str">
        <f>VLOOKUP($D82,天敵姫一覧!$A:$F,3,FALSE)</f>
        <v>Sﾚｱ</v>
      </c>
      <c r="J82" s="302"/>
      <c r="K82" s="298"/>
      <c r="L82" s="299"/>
      <c r="M82" s="299"/>
      <c r="N82" s="2"/>
      <c r="O82" s="2"/>
      <c r="R82" s="2"/>
      <c r="T82" s="2"/>
    </row>
    <row r="83" spans="1:25">
      <c r="A83" s="314">
        <f t="shared" si="3"/>
        <v>80</v>
      </c>
      <c r="B83" s="314" t="s">
        <v>173</v>
      </c>
      <c r="C83" s="73" t="str">
        <f>キングボス!$C$7</f>
        <v>ﾊﾟｰﾚｱｽ</v>
      </c>
      <c r="D83" s="223">
        <v>36595212</v>
      </c>
      <c r="E83" s="300">
        <f>VLOOKUP($D83,天敵姫一覧!$A:$F,IF($B83="攻撃",4,IF($B83="経験値",6,IF($B83="勝利pt",5))),FALSE)</f>
        <v>5</v>
      </c>
      <c r="F83" s="300"/>
      <c r="G83" s="301">
        <f>VLOOKUP($D83,天敵姫一覧!$A:$F,6,FALSE)</f>
        <v>42142.583333333336</v>
      </c>
      <c r="H83" s="301" t="str">
        <f>VLOOKUP($D83,天敵姫一覧!$A:$F,2,FALSE)</f>
        <v>[]ｳﾞｧﾝﾊﾟｲｱ+</v>
      </c>
      <c r="I83" s="301" t="str">
        <f>VLOOKUP($D83,天敵姫一覧!$A:$F,3,FALSE)</f>
        <v>Sﾚｱ</v>
      </c>
      <c r="J83" s="302"/>
      <c r="K83" s="298"/>
      <c r="L83" s="299"/>
      <c r="M83" s="299"/>
      <c r="N83" s="2"/>
      <c r="O83" s="2"/>
      <c r="R83" s="2"/>
      <c r="T83" s="2"/>
    </row>
    <row r="84" spans="1:25">
      <c r="A84" s="314">
        <f t="shared" si="3"/>
        <v>81</v>
      </c>
      <c r="B84" s="314" t="s">
        <v>173</v>
      </c>
      <c r="C84" s="73" t="str">
        <f>キングボス!$C$7</f>
        <v>ﾊﾟｰﾚｱｽ</v>
      </c>
      <c r="D84" s="223">
        <v>36595213</v>
      </c>
      <c r="E84" s="300">
        <f>VLOOKUP($D84,天敵姫一覧!$A:$F,IF($B84="攻撃",4,IF($B84="経験値",6,IF($B84="勝利pt",5))),FALSE)</f>
        <v>7</v>
      </c>
      <c r="F84" s="300"/>
      <c r="G84" s="301">
        <f>VLOOKUP($D84,天敵姫一覧!$A:$F,6,FALSE)</f>
        <v>42142.583333333336</v>
      </c>
      <c r="H84" s="301" t="str">
        <f>VLOOKUP($D84,天敵姫一覧!$A:$F,2,FALSE)</f>
        <v>[愛の契り]ｳﾞｧﾝﾊﾟｲｱ</v>
      </c>
      <c r="I84" s="301" t="str">
        <f>VLOOKUP($D84,天敵姫一覧!$A:$F,3,FALSE)</f>
        <v>Sﾚｱ+</v>
      </c>
      <c r="J84" s="302"/>
      <c r="K84" s="298"/>
      <c r="L84" s="299"/>
      <c r="M84" s="299"/>
      <c r="N84" s="2"/>
      <c r="O84" s="2"/>
      <c r="R84" s="2"/>
      <c r="T84" s="2"/>
    </row>
    <row r="85" spans="1:25">
      <c r="A85" s="314">
        <f t="shared" si="3"/>
        <v>82</v>
      </c>
      <c r="B85" s="314" t="s">
        <v>173</v>
      </c>
      <c r="C85" s="73" t="str">
        <f>キングボス!$C$7</f>
        <v>ﾊﾟｰﾚｱｽ</v>
      </c>
      <c r="D85" s="224">
        <v>24596211</v>
      </c>
      <c r="E85" s="304">
        <f>VLOOKUP($D85,天敵姫一覧!$A:$F,IF($B85="攻撃",4,IF($B85="経験値",6,IF($B85="勝利pt",5))),FALSE)</f>
        <v>2</v>
      </c>
      <c r="F85" s="304"/>
      <c r="G85" s="305">
        <f>VLOOKUP($D85,天敵姫一覧!$A:$F,6,FALSE)</f>
        <v>42142.583333333336</v>
      </c>
      <c r="H85" s="305" t="str">
        <f>VLOOKUP($D85,天敵姫一覧!$A:$F,2,FALSE)</f>
        <v>[]ﾁｭﾊﾟｶﾌﾞﾗ</v>
      </c>
      <c r="I85" s="305" t="str">
        <f>VLOOKUP($D85,天敵姫一覧!$A:$F,3,FALSE)</f>
        <v>ﾊｲﾚｱ</v>
      </c>
      <c r="J85" s="306"/>
      <c r="K85" s="298"/>
      <c r="L85" s="299"/>
      <c r="M85" s="299"/>
      <c r="N85" s="2"/>
      <c r="O85" s="2"/>
      <c r="R85" s="2"/>
      <c r="T85" s="2"/>
    </row>
    <row r="86" spans="1:25">
      <c r="A86" s="314">
        <f t="shared" si="3"/>
        <v>83</v>
      </c>
      <c r="B86" s="314" t="s">
        <v>173</v>
      </c>
      <c r="C86" s="73" t="str">
        <f>キングボス!$C$7</f>
        <v>ﾊﾟｰﾚｱｽ</v>
      </c>
      <c r="D86" s="224">
        <v>24596212</v>
      </c>
      <c r="E86" s="304">
        <f>VLOOKUP($D86,天敵姫一覧!$A:$F,IF($B86="攻撃",4,IF($B86="経験値",6,IF($B86="勝利pt",5))),FALSE)</f>
        <v>2</v>
      </c>
      <c r="F86" s="304"/>
      <c r="G86" s="305">
        <f>VLOOKUP($D86,天敵姫一覧!$A:$F,6,FALSE)</f>
        <v>42142.583333333336</v>
      </c>
      <c r="H86" s="305" t="str">
        <f>VLOOKUP($D86,天敵姫一覧!$A:$F,2,FALSE)</f>
        <v>[]ﾁｭﾊﾟｶﾌﾞﾗ+</v>
      </c>
      <c r="I86" s="305" t="str">
        <f>VLOOKUP($D86,天敵姫一覧!$A:$F,3,FALSE)</f>
        <v>ﾊｲﾚｱ</v>
      </c>
      <c r="J86" s="306"/>
      <c r="K86" s="298"/>
      <c r="L86" s="299"/>
      <c r="M86" s="299"/>
      <c r="N86" s="2"/>
      <c r="O86" s="2"/>
      <c r="R86" s="2"/>
      <c r="T86" s="2"/>
    </row>
    <row r="87" spans="1:25">
      <c r="A87" s="314">
        <f t="shared" si="3"/>
        <v>84</v>
      </c>
      <c r="B87" s="314" t="s">
        <v>173</v>
      </c>
      <c r="C87" s="73" t="str">
        <f>キングボス!$C$7</f>
        <v>ﾊﾟｰﾚｱｽ</v>
      </c>
      <c r="D87" s="224">
        <v>24596213</v>
      </c>
      <c r="E87" s="304">
        <f>VLOOKUP($D87,天敵姫一覧!$A:$F,IF($B87="攻撃",4,IF($B87="経験値",6,IF($B87="勝利pt",5))),FALSE)</f>
        <v>3</v>
      </c>
      <c r="F87" s="304"/>
      <c r="G87" s="305">
        <f>VLOOKUP($D87,天敵姫一覧!$A:$F,6,FALSE)</f>
        <v>42142.583333333336</v>
      </c>
      <c r="H87" s="305" t="str">
        <f>VLOOKUP($D87,天敵姫一覧!$A:$F,2,FALSE)</f>
        <v>[血の宴]ﾁｭﾊﾟｶﾌﾞﾗ</v>
      </c>
      <c r="I87" s="305" t="str">
        <f>VLOOKUP($D87,天敵姫一覧!$A:$F,3,FALSE)</f>
        <v>ﾊｲﾚｱ+</v>
      </c>
      <c r="J87" s="306"/>
      <c r="K87" s="298"/>
      <c r="L87" s="299"/>
      <c r="M87" s="299"/>
      <c r="N87" s="2"/>
      <c r="O87" s="2"/>
      <c r="R87" s="2"/>
      <c r="T87" s="2"/>
    </row>
    <row r="88" spans="1:25">
      <c r="A88" s="314">
        <f t="shared" si="3"/>
        <v>85</v>
      </c>
      <c r="B88" s="314" t="s">
        <v>173</v>
      </c>
      <c r="C88" s="73" t="str">
        <f>キングボス!$C$7</f>
        <v>ﾊﾟｰﾚｱｽ</v>
      </c>
      <c r="D88" s="225">
        <v>35577211</v>
      </c>
      <c r="E88" s="307">
        <f>VLOOKUP($D88,天敵姫一覧!$A:$F,IF($B88="攻撃",4,IF($B88="経験値",6,IF($B88="勝利pt",5))),FALSE)</f>
        <v>2</v>
      </c>
      <c r="F88" s="307"/>
      <c r="G88" s="308">
        <f>VLOOKUP($D88,天敵姫一覧!$A:$F,6,FALSE)</f>
        <v>42124.75</v>
      </c>
      <c r="H88" s="309" t="str">
        <f>VLOOKUP($D88,天敵姫一覧!$A:$F,2,FALSE)</f>
        <v>[癒しの歌姫]ﾌﾞｴﾙ</v>
      </c>
      <c r="I88" s="309" t="str">
        <f>VLOOKUP($D88,天敵姫一覧!$A:$F,3,FALSE)</f>
        <v>SSﾚｱ</v>
      </c>
      <c r="J88" s="310"/>
      <c r="K88" s="298"/>
      <c r="L88" s="299"/>
      <c r="M88" s="299"/>
      <c r="N88" s="2"/>
      <c r="O88" s="2"/>
      <c r="R88" s="2"/>
      <c r="T88" s="2"/>
    </row>
    <row r="89" spans="1:25">
      <c r="A89" s="314">
        <f t="shared" si="3"/>
        <v>86</v>
      </c>
      <c r="B89" s="314" t="s">
        <v>173</v>
      </c>
      <c r="C89" s="73" t="str">
        <f>キングボス!$C$7</f>
        <v>ﾊﾟｰﾚｱｽ</v>
      </c>
      <c r="D89" s="225">
        <v>35577212</v>
      </c>
      <c r="E89" s="307">
        <f>VLOOKUP($D89,天敵姫一覧!$A:$F,IF($B89="攻撃",4,IF($B89="経験値",6,IF($B89="勝利pt",5))),FALSE)</f>
        <v>2</v>
      </c>
      <c r="F89" s="307"/>
      <c r="G89" s="309">
        <f>VLOOKUP($D89,天敵姫一覧!$A:$F,6,FALSE)</f>
        <v>42124.75</v>
      </c>
      <c r="H89" s="309" t="str">
        <f>VLOOKUP($D89,天敵姫一覧!$A:$F,2,FALSE)</f>
        <v>[癒しの歌姫]ﾌﾞｴﾙ+</v>
      </c>
      <c r="I89" s="309" t="str">
        <f>VLOOKUP($D89,天敵姫一覧!$A:$F,3,FALSE)</f>
        <v>SSﾚｱ</v>
      </c>
      <c r="J89" s="310"/>
      <c r="K89" s="298"/>
      <c r="L89" s="299"/>
      <c r="M89" s="299"/>
      <c r="N89" s="2"/>
      <c r="O89" s="2"/>
      <c r="R89" s="2"/>
      <c r="T89" s="2"/>
    </row>
    <row r="90" spans="1:25">
      <c r="A90" s="314">
        <f t="shared" si="3"/>
        <v>87</v>
      </c>
      <c r="B90" s="314" t="s">
        <v>173</v>
      </c>
      <c r="C90" s="73" t="str">
        <f>キングボス!$C$7</f>
        <v>ﾊﾟｰﾚｱｽ</v>
      </c>
      <c r="D90" s="225">
        <v>35577213</v>
      </c>
      <c r="E90" s="307">
        <f>VLOOKUP($D90,天敵姫一覧!$A:$F,IF($B90="攻撃",4,IF($B90="経験値",6,IF($B90="勝利pt",5))),FALSE)</f>
        <v>2</v>
      </c>
      <c r="F90" s="307"/>
      <c r="G90" s="309">
        <f>VLOOKUP($D90,天敵姫一覧!$A:$F,6,FALSE)</f>
        <v>42124.75</v>
      </c>
      <c r="H90" s="309" t="str">
        <f>VLOOKUP($D90,天敵姫一覧!$A:$F,2,FALSE)</f>
        <v>[ﾊｰﾄﾌﾙLIVE]ﾌﾞｴﾙ</v>
      </c>
      <c r="I90" s="309" t="str">
        <f>VLOOKUP($D90,天敵姫一覧!$A:$F,3,FALSE)</f>
        <v>SSﾚｱ+</v>
      </c>
      <c r="J90" s="310"/>
      <c r="K90" s="298"/>
      <c r="L90" s="2"/>
      <c r="M90" s="265"/>
      <c r="N90" s="2"/>
      <c r="O90" s="2"/>
      <c r="R90" s="2"/>
      <c r="T90" s="2"/>
    </row>
    <row r="91" spans="1:25">
      <c r="A91" s="314">
        <f t="shared" si="3"/>
        <v>88</v>
      </c>
      <c r="B91" s="314" t="s">
        <v>173</v>
      </c>
      <c r="C91" s="73" t="str">
        <f>キングボス!$C$7</f>
        <v>ﾊﾟｰﾚｱｽ</v>
      </c>
      <c r="D91" s="226">
        <v>16578211</v>
      </c>
      <c r="E91" s="311">
        <f>VLOOKUP($D91,天敵姫一覧!$A:$F,IF($B91="攻撃",4,IF($B91="経験値",6,IF($B91="勝利pt",5))),FALSE)</f>
        <v>2</v>
      </c>
      <c r="F91" s="311" t="s">
        <v>656</v>
      </c>
      <c r="G91" s="312">
        <f>VLOOKUP($D91,天敵姫一覧!$A:$F,6,FALSE)</f>
        <v>42124.75</v>
      </c>
      <c r="H91" s="312" t="str">
        <f>VLOOKUP($D91,天敵姫一覧!$A:$F,2,FALSE)</f>
        <v>[歌姫暴走中]極･ﾌﾞｴﾙ</v>
      </c>
      <c r="I91" s="312" t="str">
        <f>VLOOKUP($D91,天敵姫一覧!$A:$F,3,FALSE)</f>
        <v>Sﾚｱ</v>
      </c>
      <c r="J91" s="313"/>
      <c r="K91" s="298"/>
      <c r="L91" s="299"/>
      <c r="M91" s="299"/>
      <c r="N91" s="2"/>
      <c r="O91" s="2"/>
      <c r="R91" s="2"/>
      <c r="T91" s="2"/>
    </row>
    <row r="92" spans="1:25">
      <c r="A92" s="314">
        <f t="shared" si="3"/>
        <v>89</v>
      </c>
      <c r="B92" s="314" t="s">
        <v>173</v>
      </c>
      <c r="C92" s="73" t="str">
        <f>キングボス!$C$7</f>
        <v>ﾊﾟｰﾚｱｽ</v>
      </c>
      <c r="D92" s="226">
        <v>16578212</v>
      </c>
      <c r="E92" s="311">
        <f>VLOOKUP($D92,天敵姫一覧!$A:$F,IF($B92="攻撃",4,IF($B92="経験値",6,IF($B92="勝利pt",5))),FALSE)</f>
        <v>2</v>
      </c>
      <c r="F92" s="311" t="s">
        <v>656</v>
      </c>
      <c r="G92" s="312">
        <f>VLOOKUP($D92,天敵姫一覧!$A:$F,6,FALSE)</f>
        <v>42124.75</v>
      </c>
      <c r="H92" s="312" t="str">
        <f>VLOOKUP($D92,天敵姫一覧!$A:$F,2,FALSE)</f>
        <v>[歌姫暴走中]極･ﾌﾞｴﾙ+</v>
      </c>
      <c r="I92" s="312" t="str">
        <f>VLOOKUP($D92,天敵姫一覧!$A:$F,3,FALSE)</f>
        <v>Sﾚｱ</v>
      </c>
      <c r="J92" s="313"/>
      <c r="K92" s="298"/>
      <c r="L92" s="299"/>
      <c r="M92" s="299"/>
      <c r="N92" s="2"/>
      <c r="O92" s="2"/>
      <c r="R92" s="2"/>
      <c r="T92" s="2"/>
    </row>
    <row r="93" spans="1:25">
      <c r="A93" s="314">
        <f t="shared" si="3"/>
        <v>90</v>
      </c>
      <c r="B93" s="314" t="s">
        <v>173</v>
      </c>
      <c r="C93" s="73" t="str">
        <f>キングボス!$C$7</f>
        <v>ﾊﾟｰﾚｱｽ</v>
      </c>
      <c r="D93" s="226">
        <v>16578213</v>
      </c>
      <c r="E93" s="311">
        <f>VLOOKUP($D93,天敵姫一覧!$A:$F,IF($B93="攻撃",4,IF($B93="経験値",6,IF($B93="勝利pt",5))),FALSE)</f>
        <v>2</v>
      </c>
      <c r="F93" s="311" t="s">
        <v>656</v>
      </c>
      <c r="G93" s="312">
        <f>VLOOKUP($D93,天敵姫一覧!$A:$F,6,FALSE)</f>
        <v>42124.75</v>
      </c>
      <c r="H93" s="312" t="str">
        <f>VLOOKUP($D93,天敵姫一覧!$A:$F,2,FALSE)</f>
        <v>[掻壊ｽﾃｰｼﾞﾝｸﾞ]極･ﾌﾞｴﾙ</v>
      </c>
      <c r="I93" s="312" t="str">
        <f>VLOOKUP($D93,天敵姫一覧!$A:$F,3,FALSE)</f>
        <v>Sﾚｱ+</v>
      </c>
      <c r="J93" s="313"/>
      <c r="K93" s="298"/>
      <c r="L93" s="299"/>
      <c r="M93" s="299"/>
      <c r="N93" s="2"/>
      <c r="O93" s="2"/>
      <c r="R93" s="2"/>
      <c r="T93" s="2"/>
    </row>
    <row r="94" spans="1:25">
      <c r="A94" s="314">
        <f t="shared" si="3"/>
        <v>91</v>
      </c>
      <c r="B94" s="314" t="s">
        <v>173</v>
      </c>
      <c r="C94" s="73" t="str">
        <f>キングボス!$C$7</f>
        <v>ﾊﾟｰﾚｱｽ</v>
      </c>
      <c r="D94" s="225">
        <v>25579211</v>
      </c>
      <c r="E94" s="307">
        <f>VLOOKUP($D94,天敵姫一覧!$A:$F,IF($B94="攻撃",4,IF($B94="経験値",6,IF($B94="勝利pt",5))),FALSE)</f>
        <v>2</v>
      </c>
      <c r="F94" s="307"/>
      <c r="G94" s="309">
        <f>VLOOKUP($D94,天敵姫一覧!$A:$F,6,FALSE)</f>
        <v>42124.75</v>
      </c>
      <c r="H94" s="309" t="str">
        <f>VLOOKUP($D94,天敵姫一覧!$A:$F,2,FALSE)</f>
        <v>[暗黒ﾃﾞｨｰﾊﾞ]真極･ﾌﾞｴﾙ</v>
      </c>
      <c r="I94" s="309" t="str">
        <f>VLOOKUP($D94,天敵姫一覧!$A:$F,3,FALSE)</f>
        <v>SSﾚｱ</v>
      </c>
      <c r="J94" s="310"/>
      <c r="K94" s="298"/>
      <c r="L94" s="299"/>
      <c r="M94" s="299"/>
      <c r="N94" s="2"/>
      <c r="O94" s="2"/>
      <c r="R94" s="2"/>
      <c r="T94" s="2"/>
      <c r="W94" s="298"/>
      <c r="X94" s="298"/>
      <c r="Y94" s="298"/>
    </row>
    <row r="95" spans="1:25">
      <c r="A95" s="314">
        <f t="shared" si="3"/>
        <v>92</v>
      </c>
      <c r="B95" s="314" t="s">
        <v>173</v>
      </c>
      <c r="C95" s="73" t="str">
        <f>キングボス!$C$7</f>
        <v>ﾊﾟｰﾚｱｽ</v>
      </c>
      <c r="D95" s="225">
        <v>25579212</v>
      </c>
      <c r="E95" s="307">
        <f>VLOOKUP($D95,天敵姫一覧!$A:$F,IF($B95="攻撃",4,IF($B95="経験値",6,IF($B95="勝利pt",5))),FALSE)</f>
        <v>2</v>
      </c>
      <c r="F95" s="307"/>
      <c r="G95" s="309">
        <f>VLOOKUP($D95,天敵姫一覧!$A:$F,6,FALSE)</f>
        <v>42124.75</v>
      </c>
      <c r="H95" s="309" t="str">
        <f>VLOOKUP($D95,天敵姫一覧!$A:$F,2,FALSE)</f>
        <v>[暗黒ﾃﾞｨｰﾊﾞ]真極･ﾌﾞｴﾙ+</v>
      </c>
      <c r="I95" s="309" t="str">
        <f>VLOOKUP($D95,天敵姫一覧!$A:$F,3,FALSE)</f>
        <v>SSﾚｱ</v>
      </c>
      <c r="J95" s="310"/>
      <c r="K95" s="298"/>
      <c r="L95" s="299"/>
      <c r="M95" s="299"/>
      <c r="N95" s="2"/>
      <c r="O95" s="2"/>
      <c r="R95" s="2"/>
      <c r="T95" s="2"/>
      <c r="W95" s="298"/>
      <c r="X95" s="298"/>
      <c r="Y95" s="298"/>
    </row>
    <row r="96" spans="1:25">
      <c r="A96" s="314">
        <f t="shared" si="3"/>
        <v>93</v>
      </c>
      <c r="B96" s="314" t="s">
        <v>173</v>
      </c>
      <c r="C96" s="73" t="str">
        <f>キングボス!$C$7</f>
        <v>ﾊﾟｰﾚｱｽ</v>
      </c>
      <c r="D96" s="225">
        <v>25579213</v>
      </c>
      <c r="E96" s="307">
        <f>VLOOKUP($D96,天敵姫一覧!$A:$F,IF($B96="攻撃",4,IF($B96="経験値",6,IF($B96="勝利pt",5))),FALSE)</f>
        <v>2</v>
      </c>
      <c r="F96" s="307"/>
      <c r="G96" s="309">
        <f>VLOOKUP($D96,天敵姫一覧!$A:$F,6,FALSE)</f>
        <v>42124.75</v>
      </c>
      <c r="H96" s="309" t="str">
        <f>VLOOKUP($D96,天敵姫一覧!$A:$F,2,FALSE)</f>
        <v>[闇夜の狂演]真極･ﾌﾞｴﾙ</v>
      </c>
      <c r="I96" s="309" t="str">
        <f>VLOOKUP($D96,天敵姫一覧!$A:$F,3,FALSE)</f>
        <v>SSﾚｱ+</v>
      </c>
      <c r="J96" s="310"/>
      <c r="K96" s="298"/>
      <c r="L96" s="2"/>
      <c r="M96" s="265"/>
      <c r="N96" s="2"/>
      <c r="O96" s="2"/>
      <c r="R96" s="2"/>
      <c r="T96" s="2"/>
      <c r="W96" s="298"/>
      <c r="X96" s="298"/>
      <c r="Y96" s="298"/>
    </row>
    <row r="97" spans="1:25">
      <c r="A97" s="314">
        <f t="shared" si="3"/>
        <v>94</v>
      </c>
      <c r="B97" s="314" t="s">
        <v>173</v>
      </c>
      <c r="C97" s="73" t="str">
        <f>キングボス!$C$7</f>
        <v>ﾊﾟｰﾚｱｽ</v>
      </c>
      <c r="D97" s="226">
        <v>36580211</v>
      </c>
      <c r="E97" s="311">
        <f>VLOOKUP($D97,天敵姫一覧!$A:$F,IF($B97="攻撃",4,IF($B97="経験値",6,IF($B97="勝利pt",5))),FALSE)</f>
        <v>2</v>
      </c>
      <c r="F97" s="311" t="s">
        <v>656</v>
      </c>
      <c r="G97" s="312">
        <f>VLOOKUP($D97,天敵姫一覧!$A:$F,6,FALSE)</f>
        <v>42124.75</v>
      </c>
      <c r="H97" s="312" t="str">
        <f>VLOOKUP($D97,天敵姫一覧!$A:$F,2,FALSE)</f>
        <v>ｱｲﾑ</v>
      </c>
      <c r="I97" s="312" t="str">
        <f>VLOOKUP($D97,天敵姫一覧!$A:$F,3,FALSE)</f>
        <v>Sﾚｱ</v>
      </c>
      <c r="J97" s="313"/>
      <c r="K97" s="298"/>
      <c r="L97" s="299"/>
      <c r="M97" s="299"/>
      <c r="N97" s="2"/>
      <c r="O97" s="2"/>
      <c r="R97" s="2"/>
      <c r="T97" s="2"/>
      <c r="W97" s="298"/>
      <c r="X97" s="298"/>
      <c r="Y97" s="298"/>
    </row>
    <row r="98" spans="1:25" s="298" customFormat="1">
      <c r="A98" s="314">
        <f t="shared" si="3"/>
        <v>95</v>
      </c>
      <c r="B98" s="314" t="s">
        <v>173</v>
      </c>
      <c r="C98" s="73" t="str">
        <f>キングボス!$C$7</f>
        <v>ﾊﾟｰﾚｱｽ</v>
      </c>
      <c r="D98" s="226">
        <v>36580212</v>
      </c>
      <c r="E98" s="311">
        <f>VLOOKUP($D98,天敵姫一覧!$A:$F,IF($B98="攻撃",4,IF($B98="経験値",6,IF($B98="勝利pt",5))),FALSE)</f>
        <v>2</v>
      </c>
      <c r="F98" s="311" t="s">
        <v>656</v>
      </c>
      <c r="G98" s="312">
        <f>VLOOKUP($D98,天敵姫一覧!$A:$F,6,FALSE)</f>
        <v>42124.75</v>
      </c>
      <c r="H98" s="312" t="str">
        <f>VLOOKUP($D98,天敵姫一覧!$A:$F,2,FALSE)</f>
        <v>ｱｲﾑ+</v>
      </c>
      <c r="I98" s="312" t="str">
        <f>VLOOKUP($D98,天敵姫一覧!$A:$F,3,FALSE)</f>
        <v>Sﾚｱ</v>
      </c>
      <c r="J98" s="313"/>
      <c r="L98" s="299"/>
      <c r="M98" s="299"/>
      <c r="N98" s="2"/>
      <c r="O98" s="2"/>
      <c r="P98" s="284"/>
      <c r="R98" s="2"/>
      <c r="S98" s="284"/>
      <c r="T98" s="2"/>
      <c r="U98" s="284"/>
    </row>
    <row r="99" spans="1:25" s="298" customFormat="1">
      <c r="A99" s="314">
        <f t="shared" si="3"/>
        <v>96</v>
      </c>
      <c r="B99" s="314" t="s">
        <v>173</v>
      </c>
      <c r="C99" s="73" t="str">
        <f>キングボス!$C$7</f>
        <v>ﾊﾟｰﾚｱｽ</v>
      </c>
      <c r="D99" s="226">
        <v>36580213</v>
      </c>
      <c r="E99" s="311">
        <f>VLOOKUP($D99,天敵姫一覧!$A:$F,IF($B99="攻撃",4,IF($B99="経験値",6,IF($B99="勝利pt",5))),FALSE)</f>
        <v>2</v>
      </c>
      <c r="F99" s="311" t="s">
        <v>656</v>
      </c>
      <c r="G99" s="312">
        <f>VLOOKUP($D99,天敵姫一覧!$A:$F,6,FALSE)</f>
        <v>42124.75</v>
      </c>
      <c r="H99" s="312" t="str">
        <f>VLOOKUP($D99,天敵姫一覧!$A:$F,2,FALSE)</f>
        <v>[獄火灯娘]ｱｲﾑ</v>
      </c>
      <c r="I99" s="312" t="str">
        <f>VLOOKUP($D99,天敵姫一覧!$A:$F,3,FALSE)</f>
        <v>Sﾚｱ+</v>
      </c>
      <c r="J99" s="313"/>
      <c r="L99" s="299"/>
      <c r="M99" s="299"/>
      <c r="N99" s="2"/>
      <c r="O99" s="2"/>
      <c r="P99" s="284"/>
      <c r="R99" s="2"/>
      <c r="S99" s="284"/>
      <c r="T99" s="2"/>
      <c r="U99" s="284"/>
    </row>
    <row r="100" spans="1:25">
      <c r="A100" s="316">
        <f t="shared" si="3"/>
        <v>97</v>
      </c>
      <c r="B100" s="316" t="s">
        <v>173</v>
      </c>
      <c r="C100" s="164" t="str">
        <f>キングボス!$C$8</f>
        <v>ﾄﾗﾝﾌﾟﾅｲﾄ</v>
      </c>
      <c r="D100" s="122">
        <v>27593211</v>
      </c>
      <c r="E100" s="291">
        <f>VLOOKUP($D100,天敵姫一覧!$A:$F,IF($B100="攻撃",4,IF($B100="経験値",6,IF($B100="勝利pt",5))),FALSE)</f>
        <v>5</v>
      </c>
      <c r="F100" s="291"/>
      <c r="G100" s="292">
        <f>VLOOKUP($D100,天敵姫一覧!$A:$F,6,FALSE)</f>
        <v>42142.583333333336</v>
      </c>
      <c r="H100" s="292" t="str">
        <f>VLOOKUP($D100,天敵姫一覧!$A:$F,2,FALSE)</f>
        <v>ﾀﾞﾝﾋﾟｰﾙ</v>
      </c>
      <c r="I100" s="292" t="str">
        <f>VLOOKUP($D100,天敵姫一覧!$A:$F,3,FALSE)</f>
        <v>ﾌﾟﾘﾝｾｽﾚｱ</v>
      </c>
      <c r="J100" s="293"/>
      <c r="K100" s="298"/>
      <c r="L100" s="299"/>
      <c r="M100" s="299"/>
      <c r="N100" s="2"/>
      <c r="O100" s="2"/>
      <c r="R100" s="2"/>
      <c r="T100" s="2"/>
      <c r="U100" s="298"/>
      <c r="W100" s="298"/>
      <c r="X100" s="298"/>
      <c r="Y100" s="298"/>
    </row>
    <row r="101" spans="1:25">
      <c r="A101" s="316">
        <f t="shared" si="3"/>
        <v>98</v>
      </c>
      <c r="B101" s="316" t="s">
        <v>173</v>
      </c>
      <c r="C101" s="164" t="str">
        <f>キングボス!$C$8</f>
        <v>ﾄﾗﾝﾌﾟﾅｲﾄ</v>
      </c>
      <c r="D101" s="122">
        <v>27593212</v>
      </c>
      <c r="E101" s="291">
        <f>VLOOKUP($D101,天敵姫一覧!$A:$F,IF($B101="攻撃",4,IF($B101="経験値",6,IF($B101="勝利pt",5))),FALSE)</f>
        <v>8</v>
      </c>
      <c r="F101" s="291"/>
      <c r="G101" s="292">
        <f>VLOOKUP($D101,天敵姫一覧!$A:$F,6,FALSE)</f>
        <v>42142.583333333336</v>
      </c>
      <c r="H101" s="292" t="str">
        <f>VLOOKUP($D101,天敵姫一覧!$A:$F,2,FALSE)</f>
        <v>ﾀﾞﾝﾋﾟｰﾙ+</v>
      </c>
      <c r="I101" s="292" t="str">
        <f>VLOOKUP($D101,天敵姫一覧!$A:$F,3,FALSE)</f>
        <v>ﾌﾟﾘﾝｾｽﾚｱ</v>
      </c>
      <c r="J101" s="293"/>
      <c r="K101" s="298"/>
      <c r="L101" s="299"/>
      <c r="M101" s="299"/>
      <c r="N101" s="2"/>
      <c r="O101" s="2"/>
      <c r="R101" s="2"/>
      <c r="T101" s="2"/>
      <c r="U101" s="298"/>
      <c r="W101" s="298"/>
      <c r="X101" s="298"/>
      <c r="Y101" s="298"/>
    </row>
    <row r="102" spans="1:25">
      <c r="A102" s="316">
        <f t="shared" si="3"/>
        <v>99</v>
      </c>
      <c r="B102" s="316" t="s">
        <v>173</v>
      </c>
      <c r="C102" s="164" t="str">
        <f>キングボス!$C$8</f>
        <v>ﾄﾗﾝﾌﾟﾅｲﾄ</v>
      </c>
      <c r="D102" s="122">
        <v>27593213</v>
      </c>
      <c r="E102" s="291">
        <f>VLOOKUP($D102,天敵姫一覧!$A:$F,IF($B102="攻撃",4,IF($B102="経験値",6,IF($B102="勝利pt",5))),FALSE)</f>
        <v>12</v>
      </c>
      <c r="F102" s="291"/>
      <c r="G102" s="292">
        <f>VLOOKUP($D102,天敵姫一覧!$A:$F,6,FALSE)</f>
        <v>42142.583333333336</v>
      </c>
      <c r="H102" s="292" t="str">
        <f>VLOOKUP($D102,天敵姫一覧!$A:$F,2,FALSE)</f>
        <v>[異端の眷族]ﾀﾞﾝﾋﾟｰﾙ</v>
      </c>
      <c r="I102" s="292" t="str">
        <f>VLOOKUP($D102,天敵姫一覧!$A:$F,3,FALSE)</f>
        <v>ﾌﾟﾘﾝｾｽﾚｱ+</v>
      </c>
      <c r="J102" s="293"/>
      <c r="K102" s="298"/>
      <c r="L102" s="299"/>
      <c r="M102" s="299"/>
      <c r="N102" s="2"/>
      <c r="O102" s="2"/>
      <c r="R102" s="2"/>
      <c r="T102" s="2"/>
      <c r="U102" s="298"/>
      <c r="W102" s="298"/>
      <c r="X102" s="298"/>
      <c r="Y102" s="298"/>
    </row>
    <row r="103" spans="1:25">
      <c r="A103" s="316">
        <f t="shared" si="3"/>
        <v>100</v>
      </c>
      <c r="B103" s="316" t="s">
        <v>173</v>
      </c>
      <c r="C103" s="164" t="str">
        <f>キングボス!$C$8</f>
        <v>ﾄﾗﾝﾌﾟﾅｲﾄ</v>
      </c>
      <c r="D103" s="223">
        <v>16594211</v>
      </c>
      <c r="E103" s="300">
        <f>VLOOKUP($D103,天敵姫一覧!$A:$F,IF($B103="攻撃",4,IF($B103="経験値",6,IF($B103="勝利pt",5))),FALSE)</f>
        <v>3</v>
      </c>
      <c r="F103" s="300"/>
      <c r="G103" s="301">
        <f>VLOOKUP($D103,天敵姫一覧!$A:$F,6,FALSE)</f>
        <v>42142.583333333336</v>
      </c>
      <c r="H103" s="301" t="str">
        <f>VLOOKUP($D103,天敵姫一覧!$A:$F,2,FALSE)</f>
        <v>ｳﾞｧﾝﾊﾟｲｱﾛｰﾄﾞ</v>
      </c>
      <c r="I103" s="301" t="str">
        <f>VLOOKUP($D103,天敵姫一覧!$A:$F,3,FALSE)</f>
        <v>Sﾚｱ</v>
      </c>
      <c r="J103" s="302"/>
      <c r="K103" s="298"/>
      <c r="L103" s="299"/>
      <c r="M103" s="299"/>
      <c r="N103" s="2"/>
      <c r="O103" s="2"/>
      <c r="R103" s="2"/>
      <c r="T103" s="2"/>
      <c r="W103" s="298"/>
      <c r="X103" s="298"/>
      <c r="Y103" s="298"/>
    </row>
    <row r="104" spans="1:25">
      <c r="A104" s="316">
        <f t="shared" si="3"/>
        <v>101</v>
      </c>
      <c r="B104" s="316" t="s">
        <v>173</v>
      </c>
      <c r="C104" s="164" t="str">
        <f>キングボス!$C$8</f>
        <v>ﾄﾗﾝﾌﾟﾅｲﾄ</v>
      </c>
      <c r="D104" s="223">
        <v>16594212</v>
      </c>
      <c r="E104" s="300">
        <f>VLOOKUP($D104,天敵姫一覧!$A:$F,IF($B104="攻撃",4,IF($B104="経験値",6,IF($B104="勝利pt",5))),FALSE)</f>
        <v>5</v>
      </c>
      <c r="F104" s="300"/>
      <c r="G104" s="301">
        <f>VLOOKUP($D104,天敵姫一覧!$A:$F,6,FALSE)</f>
        <v>42142.583333333336</v>
      </c>
      <c r="H104" s="301" t="str">
        <f>VLOOKUP($D104,天敵姫一覧!$A:$F,2,FALSE)</f>
        <v>ｳﾞｧﾝﾊﾟｲｱﾛｰﾄﾞ+</v>
      </c>
      <c r="I104" s="301" t="str">
        <f>VLOOKUP($D104,天敵姫一覧!$A:$F,3,FALSE)</f>
        <v>Sﾚｱ</v>
      </c>
      <c r="J104" s="302"/>
      <c r="K104" s="298"/>
      <c r="L104" s="299"/>
      <c r="M104" s="299"/>
      <c r="N104" s="2"/>
      <c r="O104" s="2"/>
      <c r="R104" s="2"/>
      <c r="T104" s="2"/>
      <c r="W104" s="298"/>
      <c r="X104" s="298"/>
      <c r="Y104" s="298"/>
    </row>
    <row r="105" spans="1:25">
      <c r="A105" s="316">
        <f t="shared" si="3"/>
        <v>102</v>
      </c>
      <c r="B105" s="316" t="s">
        <v>173</v>
      </c>
      <c r="C105" s="164" t="str">
        <f>キングボス!$C$8</f>
        <v>ﾄﾗﾝﾌﾟﾅｲﾄ</v>
      </c>
      <c r="D105" s="223">
        <v>16594213</v>
      </c>
      <c r="E105" s="300">
        <f>VLOOKUP($D105,天敵姫一覧!$A:$F,IF($B105="攻撃",4,IF($B105="経験値",6,IF($B105="勝利pt",5))),FALSE)</f>
        <v>7</v>
      </c>
      <c r="F105" s="300"/>
      <c r="G105" s="301">
        <f>VLOOKUP($D105,天敵姫一覧!$A:$F,6,FALSE)</f>
        <v>42142.583333333336</v>
      </c>
      <c r="H105" s="301" t="str">
        <f>VLOOKUP($D105,天敵姫一覧!$A:$F,2,FALSE)</f>
        <v>[深淵黒王]ｳﾞｧﾝﾊﾟｲｱﾛｰﾄﾞ</v>
      </c>
      <c r="I105" s="301" t="str">
        <f>VLOOKUP($D105,天敵姫一覧!$A:$F,3,FALSE)</f>
        <v>Sﾚｱ+</v>
      </c>
      <c r="J105" s="302"/>
      <c r="K105" s="298"/>
      <c r="L105" s="2"/>
      <c r="M105" s="265"/>
      <c r="N105" s="2"/>
      <c r="O105" s="2"/>
      <c r="R105" s="2"/>
      <c r="T105" s="2"/>
      <c r="W105" s="298"/>
      <c r="X105" s="298"/>
      <c r="Y105" s="298"/>
    </row>
    <row r="106" spans="1:25">
      <c r="A106" s="316">
        <f t="shared" si="3"/>
        <v>103</v>
      </c>
      <c r="B106" s="316" t="s">
        <v>173</v>
      </c>
      <c r="C106" s="164" t="str">
        <f>キングボス!$C$8</f>
        <v>ﾄﾗﾝﾌﾟﾅｲﾄ</v>
      </c>
      <c r="D106" s="223">
        <v>36595211</v>
      </c>
      <c r="E106" s="300">
        <f>VLOOKUP($D106,天敵姫一覧!$A:$F,IF($B106="攻撃",4,IF($B106="経験値",6,IF($B106="勝利pt",5))),FALSE)</f>
        <v>3</v>
      </c>
      <c r="F106" s="300"/>
      <c r="G106" s="301">
        <f>VLOOKUP($D106,天敵姫一覧!$A:$F,6,FALSE)</f>
        <v>42142.583333333336</v>
      </c>
      <c r="H106" s="301" t="str">
        <f>VLOOKUP($D106,天敵姫一覧!$A:$F,2,FALSE)</f>
        <v>[]ｳﾞｧﾝﾊﾟｲｱ</v>
      </c>
      <c r="I106" s="301" t="str">
        <f>VLOOKUP($D106,天敵姫一覧!$A:$F,3,FALSE)</f>
        <v>Sﾚｱ</v>
      </c>
      <c r="J106" s="302"/>
      <c r="K106" s="298"/>
      <c r="L106" s="299"/>
      <c r="M106" s="299"/>
      <c r="N106" s="2"/>
      <c r="O106" s="2"/>
      <c r="R106" s="2"/>
      <c r="T106" s="2"/>
      <c r="W106" s="298"/>
      <c r="X106" s="298"/>
      <c r="Y106" s="298"/>
    </row>
    <row r="107" spans="1:25">
      <c r="A107" s="316">
        <f t="shared" si="3"/>
        <v>104</v>
      </c>
      <c r="B107" s="316" t="s">
        <v>173</v>
      </c>
      <c r="C107" s="164" t="str">
        <f>キングボス!$C$8</f>
        <v>ﾄﾗﾝﾌﾟﾅｲﾄ</v>
      </c>
      <c r="D107" s="223">
        <v>36595212</v>
      </c>
      <c r="E107" s="300">
        <f>VLOOKUP($D107,天敵姫一覧!$A:$F,IF($B107="攻撃",4,IF($B107="経験値",6,IF($B107="勝利pt",5))),FALSE)</f>
        <v>5</v>
      </c>
      <c r="F107" s="300"/>
      <c r="G107" s="301">
        <f>VLOOKUP($D107,天敵姫一覧!$A:$F,6,FALSE)</f>
        <v>42142.583333333336</v>
      </c>
      <c r="H107" s="301" t="str">
        <f>VLOOKUP($D107,天敵姫一覧!$A:$F,2,FALSE)</f>
        <v>[]ｳﾞｧﾝﾊﾟｲｱ+</v>
      </c>
      <c r="I107" s="301" t="str">
        <f>VLOOKUP($D107,天敵姫一覧!$A:$F,3,FALSE)</f>
        <v>Sﾚｱ</v>
      </c>
      <c r="J107" s="302"/>
      <c r="K107" s="298"/>
      <c r="L107" s="299"/>
      <c r="M107" s="299"/>
      <c r="N107" s="2"/>
      <c r="O107" s="2"/>
      <c r="R107" s="2"/>
      <c r="T107" s="2"/>
      <c r="W107" s="298"/>
      <c r="X107" s="298"/>
      <c r="Y107" s="298"/>
    </row>
    <row r="108" spans="1:25">
      <c r="A108" s="316">
        <f t="shared" si="3"/>
        <v>105</v>
      </c>
      <c r="B108" s="316" t="s">
        <v>173</v>
      </c>
      <c r="C108" s="164" t="str">
        <f>キングボス!$C$8</f>
        <v>ﾄﾗﾝﾌﾟﾅｲﾄ</v>
      </c>
      <c r="D108" s="223">
        <v>36595213</v>
      </c>
      <c r="E108" s="300">
        <f>VLOOKUP($D108,天敵姫一覧!$A:$F,IF($B108="攻撃",4,IF($B108="経験値",6,IF($B108="勝利pt",5))),FALSE)</f>
        <v>7</v>
      </c>
      <c r="F108" s="300"/>
      <c r="G108" s="301">
        <f>VLOOKUP($D108,天敵姫一覧!$A:$F,6,FALSE)</f>
        <v>42142.583333333336</v>
      </c>
      <c r="H108" s="301" t="str">
        <f>VLOOKUP($D108,天敵姫一覧!$A:$F,2,FALSE)</f>
        <v>[愛の契り]ｳﾞｧﾝﾊﾟｲｱ</v>
      </c>
      <c r="I108" s="301" t="str">
        <f>VLOOKUP($D108,天敵姫一覧!$A:$F,3,FALSE)</f>
        <v>Sﾚｱ+</v>
      </c>
      <c r="J108" s="302"/>
      <c r="K108" s="298"/>
      <c r="L108" s="299"/>
      <c r="M108" s="299"/>
      <c r="N108" s="2"/>
      <c r="O108" s="2"/>
      <c r="R108" s="2"/>
      <c r="T108" s="2"/>
      <c r="W108" s="298"/>
      <c r="X108" s="298"/>
      <c r="Y108" s="298"/>
    </row>
    <row r="109" spans="1:25">
      <c r="A109" s="316">
        <f t="shared" si="3"/>
        <v>106</v>
      </c>
      <c r="B109" s="316" t="s">
        <v>173</v>
      </c>
      <c r="C109" s="164" t="str">
        <f>キングボス!$C$8</f>
        <v>ﾄﾗﾝﾌﾟﾅｲﾄ</v>
      </c>
      <c r="D109" s="224">
        <v>24596211</v>
      </c>
      <c r="E109" s="304">
        <f>VLOOKUP($D109,天敵姫一覧!$A:$F,IF($B109="攻撃",4,IF($B109="経験値",6,IF($B109="勝利pt",5))),FALSE)</f>
        <v>2</v>
      </c>
      <c r="F109" s="304"/>
      <c r="G109" s="305">
        <f>VLOOKUP($D109,天敵姫一覧!$A:$F,6,FALSE)</f>
        <v>42142.583333333336</v>
      </c>
      <c r="H109" s="305" t="str">
        <f>VLOOKUP($D109,天敵姫一覧!$A:$F,2,FALSE)</f>
        <v>[]ﾁｭﾊﾟｶﾌﾞﾗ</v>
      </c>
      <c r="I109" s="305" t="str">
        <f>VLOOKUP($D109,天敵姫一覧!$A:$F,3,FALSE)</f>
        <v>ﾊｲﾚｱ</v>
      </c>
      <c r="J109" s="306"/>
      <c r="K109" s="298"/>
      <c r="L109" s="299"/>
      <c r="M109" s="299"/>
      <c r="N109" s="2"/>
      <c r="O109" s="2"/>
      <c r="R109" s="2"/>
      <c r="T109" s="2"/>
      <c r="W109" s="298"/>
      <c r="X109" s="298"/>
      <c r="Y109" s="298"/>
    </row>
    <row r="110" spans="1:25" s="298" customFormat="1">
      <c r="A110" s="316">
        <f t="shared" si="3"/>
        <v>107</v>
      </c>
      <c r="B110" s="316" t="s">
        <v>173</v>
      </c>
      <c r="C110" s="164" t="str">
        <f>キングボス!$C$8</f>
        <v>ﾄﾗﾝﾌﾟﾅｲﾄ</v>
      </c>
      <c r="D110" s="224">
        <v>24596212</v>
      </c>
      <c r="E110" s="304">
        <f>VLOOKUP($D110,天敵姫一覧!$A:$F,IF($B110="攻撃",4,IF($B110="経験値",6,IF($B110="勝利pt",5))),FALSE)</f>
        <v>2</v>
      </c>
      <c r="F110" s="304"/>
      <c r="G110" s="305">
        <f>VLOOKUP($D110,天敵姫一覧!$A:$F,6,FALSE)</f>
        <v>42142.583333333336</v>
      </c>
      <c r="H110" s="305" t="str">
        <f>VLOOKUP($D110,天敵姫一覧!$A:$F,2,FALSE)</f>
        <v>[]ﾁｭﾊﾟｶﾌﾞﾗ+</v>
      </c>
      <c r="I110" s="305" t="str">
        <f>VLOOKUP($D110,天敵姫一覧!$A:$F,3,FALSE)</f>
        <v>ﾊｲﾚｱ</v>
      </c>
      <c r="J110" s="306"/>
      <c r="L110" s="299"/>
      <c r="M110" s="299"/>
      <c r="N110" s="2"/>
      <c r="O110" s="2"/>
      <c r="P110" s="284"/>
      <c r="R110" s="2"/>
      <c r="S110" s="284"/>
      <c r="T110" s="2"/>
      <c r="U110" s="284"/>
    </row>
    <row r="111" spans="1:25" s="298" customFormat="1">
      <c r="A111" s="316">
        <f t="shared" si="3"/>
        <v>108</v>
      </c>
      <c r="B111" s="316" t="s">
        <v>173</v>
      </c>
      <c r="C111" s="164" t="str">
        <f>キングボス!$C$8</f>
        <v>ﾄﾗﾝﾌﾟﾅｲﾄ</v>
      </c>
      <c r="D111" s="224">
        <v>24596213</v>
      </c>
      <c r="E111" s="304">
        <f>VLOOKUP($D111,天敵姫一覧!$A:$F,IF($B111="攻撃",4,IF($B111="経験値",6,IF($B111="勝利pt",5))),FALSE)</f>
        <v>3</v>
      </c>
      <c r="F111" s="304"/>
      <c r="G111" s="305">
        <f>VLOOKUP($D111,天敵姫一覧!$A:$F,6,FALSE)</f>
        <v>42142.583333333336</v>
      </c>
      <c r="H111" s="305" t="str">
        <f>VLOOKUP($D111,天敵姫一覧!$A:$F,2,FALSE)</f>
        <v>[血の宴]ﾁｭﾊﾟｶﾌﾞﾗ</v>
      </c>
      <c r="I111" s="305" t="str">
        <f>VLOOKUP($D111,天敵姫一覧!$A:$F,3,FALSE)</f>
        <v>ﾊｲﾚｱ+</v>
      </c>
      <c r="J111" s="306"/>
      <c r="L111" s="299"/>
      <c r="M111" s="299"/>
      <c r="N111" s="2"/>
      <c r="O111" s="2"/>
      <c r="P111" s="284"/>
      <c r="R111" s="2"/>
      <c r="S111" s="284"/>
      <c r="T111" s="2"/>
      <c r="U111" s="284"/>
    </row>
    <row r="112" spans="1:25" s="298" customFormat="1">
      <c r="A112" s="316">
        <f t="shared" si="3"/>
        <v>109</v>
      </c>
      <c r="B112" s="316" t="s">
        <v>173</v>
      </c>
      <c r="C112" s="164" t="str">
        <f>キングボス!$C$8</f>
        <v>ﾄﾗﾝﾌﾟﾅｲﾄ</v>
      </c>
      <c r="D112" s="225">
        <v>35577211</v>
      </c>
      <c r="E112" s="307">
        <f>VLOOKUP($D112,天敵姫一覧!$A:$F,IF($B112="攻撃",4,IF($B112="経験値",6,IF($B112="勝利pt",5))),FALSE)</f>
        <v>2</v>
      </c>
      <c r="F112" s="307"/>
      <c r="G112" s="308">
        <f>VLOOKUP($D112,天敵姫一覧!$A:$F,6,FALSE)</f>
        <v>42124.75</v>
      </c>
      <c r="H112" s="309" t="str">
        <f>VLOOKUP($D112,天敵姫一覧!$A:$F,2,FALSE)</f>
        <v>[癒しの歌姫]ﾌﾞｴﾙ</v>
      </c>
      <c r="I112" s="309" t="str">
        <f>VLOOKUP($D112,天敵姫一覧!$A:$F,3,FALSE)</f>
        <v>SSﾚｱ</v>
      </c>
      <c r="J112" s="310"/>
      <c r="L112" s="299"/>
      <c r="M112" s="299"/>
      <c r="N112" s="2"/>
      <c r="O112" s="2"/>
      <c r="P112" s="284"/>
      <c r="R112" s="2"/>
      <c r="S112" s="284"/>
      <c r="T112" s="2"/>
      <c r="U112" s="284"/>
    </row>
    <row r="113" spans="1:21" s="298" customFormat="1">
      <c r="A113" s="316">
        <f t="shared" si="3"/>
        <v>110</v>
      </c>
      <c r="B113" s="316" t="s">
        <v>173</v>
      </c>
      <c r="C113" s="164" t="str">
        <f>キングボス!$C$8</f>
        <v>ﾄﾗﾝﾌﾟﾅｲﾄ</v>
      </c>
      <c r="D113" s="225">
        <v>35577212</v>
      </c>
      <c r="E113" s="307">
        <f>VLOOKUP($D113,天敵姫一覧!$A:$F,IF($B113="攻撃",4,IF($B113="経験値",6,IF($B113="勝利pt",5))),FALSE)</f>
        <v>2</v>
      </c>
      <c r="F113" s="307"/>
      <c r="G113" s="309">
        <f>VLOOKUP($D113,天敵姫一覧!$A:$F,6,FALSE)</f>
        <v>42124.75</v>
      </c>
      <c r="H113" s="309" t="str">
        <f>VLOOKUP($D113,天敵姫一覧!$A:$F,2,FALSE)</f>
        <v>[癒しの歌姫]ﾌﾞｴﾙ+</v>
      </c>
      <c r="I113" s="309" t="str">
        <f>VLOOKUP($D113,天敵姫一覧!$A:$F,3,FALSE)</f>
        <v>SSﾚｱ</v>
      </c>
      <c r="J113" s="310"/>
      <c r="L113" s="299"/>
      <c r="M113" s="299"/>
      <c r="N113" s="2"/>
      <c r="O113" s="2"/>
      <c r="P113" s="284"/>
      <c r="R113" s="2"/>
      <c r="S113" s="284"/>
      <c r="T113" s="2"/>
      <c r="U113" s="284"/>
    </row>
    <row r="114" spans="1:21" s="298" customFormat="1">
      <c r="A114" s="316">
        <f t="shared" si="3"/>
        <v>111</v>
      </c>
      <c r="B114" s="316" t="s">
        <v>173</v>
      </c>
      <c r="C114" s="164" t="str">
        <f>キングボス!$C$8</f>
        <v>ﾄﾗﾝﾌﾟﾅｲﾄ</v>
      </c>
      <c r="D114" s="225">
        <v>35577213</v>
      </c>
      <c r="E114" s="307">
        <f>VLOOKUP($D114,天敵姫一覧!$A:$F,IF($B114="攻撃",4,IF($B114="経験値",6,IF($B114="勝利pt",5))),FALSE)</f>
        <v>2</v>
      </c>
      <c r="F114" s="307"/>
      <c r="G114" s="309">
        <f>VLOOKUP($D114,天敵姫一覧!$A:$F,6,FALSE)</f>
        <v>42124.75</v>
      </c>
      <c r="H114" s="309" t="str">
        <f>VLOOKUP($D114,天敵姫一覧!$A:$F,2,FALSE)</f>
        <v>[ﾊｰﾄﾌﾙLIVE]ﾌﾞｴﾙ</v>
      </c>
      <c r="I114" s="309" t="str">
        <f>VLOOKUP($D114,天敵姫一覧!$A:$F,3,FALSE)</f>
        <v>SSﾚｱ+</v>
      </c>
      <c r="J114" s="310"/>
      <c r="L114" s="299"/>
      <c r="M114" s="299"/>
      <c r="N114" s="2"/>
      <c r="O114" s="2"/>
      <c r="P114" s="284"/>
      <c r="R114" s="2"/>
      <c r="S114" s="284"/>
      <c r="T114" s="2"/>
      <c r="U114" s="284"/>
    </row>
    <row r="115" spans="1:21" s="298" customFormat="1">
      <c r="A115" s="316">
        <f t="shared" si="3"/>
        <v>112</v>
      </c>
      <c r="B115" s="316" t="s">
        <v>173</v>
      </c>
      <c r="C115" s="164" t="str">
        <f>キングボス!$C$8</f>
        <v>ﾄﾗﾝﾌﾟﾅｲﾄ</v>
      </c>
      <c r="D115" s="226">
        <v>16578211</v>
      </c>
      <c r="E115" s="311">
        <f>VLOOKUP($D115,天敵姫一覧!$A:$F,IF($B115="攻撃",4,IF($B115="経験値",6,IF($B115="勝利pt",5))),FALSE)</f>
        <v>2</v>
      </c>
      <c r="F115" s="311" t="s">
        <v>656</v>
      </c>
      <c r="G115" s="312">
        <f>VLOOKUP($D115,天敵姫一覧!$A:$F,6,FALSE)</f>
        <v>42124.75</v>
      </c>
      <c r="H115" s="312" t="str">
        <f>VLOOKUP($D115,天敵姫一覧!$A:$F,2,FALSE)</f>
        <v>[歌姫暴走中]極･ﾌﾞｴﾙ</v>
      </c>
      <c r="I115" s="312" t="str">
        <f>VLOOKUP($D115,天敵姫一覧!$A:$F,3,FALSE)</f>
        <v>Sﾚｱ</v>
      </c>
      <c r="J115" s="313"/>
      <c r="L115" s="299"/>
      <c r="M115" s="299"/>
      <c r="N115" s="2"/>
      <c r="O115" s="2"/>
      <c r="P115" s="284"/>
      <c r="R115" s="2"/>
      <c r="S115" s="284"/>
      <c r="T115" s="2"/>
      <c r="U115" s="284"/>
    </row>
    <row r="116" spans="1:21" s="298" customFormat="1">
      <c r="A116" s="316">
        <f t="shared" si="3"/>
        <v>113</v>
      </c>
      <c r="B116" s="316" t="s">
        <v>173</v>
      </c>
      <c r="C116" s="164" t="str">
        <f>キングボス!$C$8</f>
        <v>ﾄﾗﾝﾌﾟﾅｲﾄ</v>
      </c>
      <c r="D116" s="226">
        <v>16578212</v>
      </c>
      <c r="E116" s="311">
        <f>VLOOKUP($D116,天敵姫一覧!$A:$F,IF($B116="攻撃",4,IF($B116="経験値",6,IF($B116="勝利pt",5))),FALSE)</f>
        <v>2</v>
      </c>
      <c r="F116" s="311" t="s">
        <v>656</v>
      </c>
      <c r="G116" s="312">
        <f>VLOOKUP($D116,天敵姫一覧!$A:$F,6,FALSE)</f>
        <v>42124.75</v>
      </c>
      <c r="H116" s="312" t="str">
        <f>VLOOKUP($D116,天敵姫一覧!$A:$F,2,FALSE)</f>
        <v>[歌姫暴走中]極･ﾌﾞｴﾙ+</v>
      </c>
      <c r="I116" s="312" t="str">
        <f>VLOOKUP($D116,天敵姫一覧!$A:$F,3,FALSE)</f>
        <v>Sﾚｱ</v>
      </c>
      <c r="J116" s="313"/>
      <c r="L116" s="2"/>
      <c r="M116" s="265"/>
      <c r="N116" s="2"/>
      <c r="O116" s="2"/>
      <c r="P116" s="284"/>
      <c r="R116" s="2"/>
      <c r="S116" s="284"/>
      <c r="T116" s="2"/>
      <c r="U116" s="284"/>
    </row>
    <row r="117" spans="1:21" s="298" customFormat="1">
      <c r="A117" s="316">
        <f t="shared" si="3"/>
        <v>114</v>
      </c>
      <c r="B117" s="316" t="s">
        <v>173</v>
      </c>
      <c r="C117" s="164" t="str">
        <f>キングボス!$C$8</f>
        <v>ﾄﾗﾝﾌﾟﾅｲﾄ</v>
      </c>
      <c r="D117" s="226">
        <v>16578213</v>
      </c>
      <c r="E117" s="311">
        <f>VLOOKUP($D117,天敵姫一覧!$A:$F,IF($B117="攻撃",4,IF($B117="経験値",6,IF($B117="勝利pt",5))),FALSE)</f>
        <v>2</v>
      </c>
      <c r="F117" s="311" t="s">
        <v>656</v>
      </c>
      <c r="G117" s="312">
        <f>VLOOKUP($D117,天敵姫一覧!$A:$F,6,FALSE)</f>
        <v>42124.75</v>
      </c>
      <c r="H117" s="312" t="str">
        <f>VLOOKUP($D117,天敵姫一覧!$A:$F,2,FALSE)</f>
        <v>[掻壊ｽﾃｰｼﾞﾝｸﾞ]極･ﾌﾞｴﾙ</v>
      </c>
      <c r="I117" s="312" t="str">
        <f>VLOOKUP($D117,天敵姫一覧!$A:$F,3,FALSE)</f>
        <v>Sﾚｱ+</v>
      </c>
      <c r="J117" s="313"/>
      <c r="L117" s="299"/>
      <c r="M117" s="299"/>
      <c r="N117" s="2"/>
      <c r="O117" s="2"/>
      <c r="P117" s="284"/>
      <c r="R117" s="2"/>
      <c r="S117" s="284"/>
      <c r="T117" s="2"/>
      <c r="U117" s="284"/>
    </row>
    <row r="118" spans="1:21">
      <c r="A118" s="316">
        <f t="shared" si="3"/>
        <v>115</v>
      </c>
      <c r="B118" s="316" t="s">
        <v>173</v>
      </c>
      <c r="C118" s="164" t="str">
        <f>キングボス!$C$8</f>
        <v>ﾄﾗﾝﾌﾟﾅｲﾄ</v>
      </c>
      <c r="D118" s="225">
        <v>25579211</v>
      </c>
      <c r="E118" s="307">
        <f>VLOOKUP($D118,天敵姫一覧!$A:$F,IF($B118="攻撃",4,IF($B118="経験値",6,IF($B118="勝利pt",5))),FALSE)</f>
        <v>2</v>
      </c>
      <c r="F118" s="307"/>
      <c r="G118" s="309">
        <f>VLOOKUP($D118,天敵姫一覧!$A:$F,6,FALSE)</f>
        <v>42124.75</v>
      </c>
      <c r="H118" s="309" t="str">
        <f>VLOOKUP($D118,天敵姫一覧!$A:$F,2,FALSE)</f>
        <v>[暗黒ﾃﾞｨｰﾊﾞ]真極･ﾌﾞｴﾙ</v>
      </c>
      <c r="I118" s="309" t="str">
        <f>VLOOKUP($D118,天敵姫一覧!$A:$F,3,FALSE)</f>
        <v>SSﾚｱ</v>
      </c>
      <c r="J118" s="310"/>
      <c r="K118" s="298"/>
      <c r="L118" s="299"/>
      <c r="M118" s="299"/>
      <c r="N118" s="2"/>
      <c r="O118" s="2"/>
      <c r="R118" s="2"/>
      <c r="T118" s="2"/>
    </row>
    <row r="119" spans="1:21">
      <c r="A119" s="316">
        <f t="shared" si="3"/>
        <v>116</v>
      </c>
      <c r="B119" s="316" t="s">
        <v>173</v>
      </c>
      <c r="C119" s="164" t="str">
        <f>キングボス!$C$8</f>
        <v>ﾄﾗﾝﾌﾟﾅｲﾄ</v>
      </c>
      <c r="D119" s="225">
        <v>25579212</v>
      </c>
      <c r="E119" s="307">
        <f>VLOOKUP($D119,天敵姫一覧!$A:$F,IF($B119="攻撃",4,IF($B119="経験値",6,IF($B119="勝利pt",5))),FALSE)</f>
        <v>2</v>
      </c>
      <c r="F119" s="307"/>
      <c r="G119" s="309">
        <f>VLOOKUP($D119,天敵姫一覧!$A:$F,6,FALSE)</f>
        <v>42124.75</v>
      </c>
      <c r="H119" s="309" t="str">
        <f>VLOOKUP($D119,天敵姫一覧!$A:$F,2,FALSE)</f>
        <v>[暗黒ﾃﾞｨｰﾊﾞ]真極･ﾌﾞｴﾙ+</v>
      </c>
      <c r="I119" s="309" t="str">
        <f>VLOOKUP($D119,天敵姫一覧!$A:$F,3,FALSE)</f>
        <v>SSﾚｱ</v>
      </c>
      <c r="J119" s="310"/>
      <c r="K119" s="298"/>
      <c r="L119" s="299"/>
      <c r="M119" s="299"/>
      <c r="N119" s="2"/>
      <c r="O119" s="2"/>
      <c r="R119" s="2"/>
      <c r="T119" s="2"/>
    </row>
    <row r="120" spans="1:21">
      <c r="A120" s="316">
        <f t="shared" si="3"/>
        <v>117</v>
      </c>
      <c r="B120" s="316" t="s">
        <v>173</v>
      </c>
      <c r="C120" s="164" t="str">
        <f>キングボス!$C$8</f>
        <v>ﾄﾗﾝﾌﾟﾅｲﾄ</v>
      </c>
      <c r="D120" s="225">
        <v>25579213</v>
      </c>
      <c r="E120" s="307">
        <f>VLOOKUP($D120,天敵姫一覧!$A:$F,IF($B120="攻撃",4,IF($B120="経験値",6,IF($B120="勝利pt",5))),FALSE)</f>
        <v>2</v>
      </c>
      <c r="F120" s="307"/>
      <c r="G120" s="309">
        <f>VLOOKUP($D120,天敵姫一覧!$A:$F,6,FALSE)</f>
        <v>42124.75</v>
      </c>
      <c r="H120" s="309" t="str">
        <f>VLOOKUP($D120,天敵姫一覧!$A:$F,2,FALSE)</f>
        <v>[闇夜の狂演]真極･ﾌﾞｴﾙ</v>
      </c>
      <c r="I120" s="309" t="str">
        <f>VLOOKUP($D120,天敵姫一覧!$A:$F,3,FALSE)</f>
        <v>SSﾚｱ+</v>
      </c>
      <c r="J120" s="310"/>
      <c r="K120" s="298"/>
      <c r="L120" s="299"/>
      <c r="M120" s="299"/>
      <c r="N120" s="2"/>
      <c r="O120" s="2"/>
      <c r="R120" s="2"/>
      <c r="T120" s="2"/>
    </row>
    <row r="121" spans="1:21">
      <c r="A121" s="316">
        <f t="shared" si="3"/>
        <v>118</v>
      </c>
      <c r="B121" s="316" t="s">
        <v>173</v>
      </c>
      <c r="C121" s="164" t="str">
        <f>キングボス!$C$8</f>
        <v>ﾄﾗﾝﾌﾟﾅｲﾄ</v>
      </c>
      <c r="D121" s="226">
        <v>36580211</v>
      </c>
      <c r="E121" s="311">
        <f>VLOOKUP($D121,天敵姫一覧!$A:$F,IF($B121="攻撃",4,IF($B121="経験値",6,IF($B121="勝利pt",5))),FALSE)</f>
        <v>2</v>
      </c>
      <c r="F121" s="311" t="s">
        <v>656</v>
      </c>
      <c r="G121" s="312">
        <f>VLOOKUP($D121,天敵姫一覧!$A:$F,6,FALSE)</f>
        <v>42124.75</v>
      </c>
      <c r="H121" s="312" t="str">
        <f>VLOOKUP($D121,天敵姫一覧!$A:$F,2,FALSE)</f>
        <v>ｱｲﾑ</v>
      </c>
      <c r="I121" s="312" t="str">
        <f>VLOOKUP($D121,天敵姫一覧!$A:$F,3,FALSE)</f>
        <v>Sﾚｱ</v>
      </c>
      <c r="J121" s="313"/>
      <c r="K121" s="298"/>
      <c r="L121" s="299"/>
      <c r="M121" s="299"/>
      <c r="N121" s="2"/>
      <c r="O121" s="2"/>
      <c r="R121" s="2"/>
      <c r="T121" s="2"/>
    </row>
    <row r="122" spans="1:21">
      <c r="A122" s="316">
        <f t="shared" si="3"/>
        <v>119</v>
      </c>
      <c r="B122" s="316" t="s">
        <v>173</v>
      </c>
      <c r="C122" s="164" t="str">
        <f>キングボス!$C$8</f>
        <v>ﾄﾗﾝﾌﾟﾅｲﾄ</v>
      </c>
      <c r="D122" s="226">
        <v>36580212</v>
      </c>
      <c r="E122" s="311">
        <f>VLOOKUP($D122,天敵姫一覧!$A:$F,IF($B122="攻撃",4,IF($B122="経験値",6,IF($B122="勝利pt",5))),FALSE)</f>
        <v>2</v>
      </c>
      <c r="F122" s="311" t="s">
        <v>656</v>
      </c>
      <c r="G122" s="312">
        <f>VLOOKUP($D122,天敵姫一覧!$A:$F,6,FALSE)</f>
        <v>42124.75</v>
      </c>
      <c r="H122" s="312" t="str">
        <f>VLOOKUP($D122,天敵姫一覧!$A:$F,2,FALSE)</f>
        <v>ｱｲﾑ+</v>
      </c>
      <c r="I122" s="312" t="str">
        <f>VLOOKUP($D122,天敵姫一覧!$A:$F,3,FALSE)</f>
        <v>Sﾚｱ</v>
      </c>
      <c r="J122" s="313"/>
      <c r="K122" s="298"/>
      <c r="L122" s="299"/>
      <c r="M122" s="299"/>
      <c r="N122" s="299"/>
      <c r="O122" s="299"/>
      <c r="P122" s="298"/>
      <c r="R122" s="2"/>
      <c r="T122" s="2"/>
    </row>
    <row r="123" spans="1:21">
      <c r="A123" s="316">
        <f t="shared" si="3"/>
        <v>120</v>
      </c>
      <c r="B123" s="316" t="s">
        <v>173</v>
      </c>
      <c r="C123" s="164" t="str">
        <f>キングボス!$C$8</f>
        <v>ﾄﾗﾝﾌﾟﾅｲﾄ</v>
      </c>
      <c r="D123" s="226">
        <v>36580213</v>
      </c>
      <c r="E123" s="311">
        <f>VLOOKUP($D123,天敵姫一覧!$A:$F,IF($B123="攻撃",4,IF($B123="経験値",6,IF($B123="勝利pt",5))),FALSE)</f>
        <v>2</v>
      </c>
      <c r="F123" s="311" t="s">
        <v>656</v>
      </c>
      <c r="G123" s="312">
        <f>VLOOKUP($D123,天敵姫一覧!$A:$F,6,FALSE)</f>
        <v>42124.75</v>
      </c>
      <c r="H123" s="312" t="str">
        <f>VLOOKUP($D123,天敵姫一覧!$A:$F,2,FALSE)</f>
        <v>[獄火灯娘]ｱｲﾑ</v>
      </c>
      <c r="I123" s="312" t="str">
        <f>VLOOKUP($D123,天敵姫一覧!$A:$F,3,FALSE)</f>
        <v>Sﾚｱ+</v>
      </c>
      <c r="J123" s="313"/>
      <c r="K123" s="298"/>
      <c r="L123" s="299"/>
      <c r="M123" s="299"/>
      <c r="N123" s="299"/>
      <c r="O123" s="299"/>
      <c r="P123" s="298"/>
      <c r="R123" s="2"/>
      <c r="T123" s="2"/>
    </row>
    <row r="124" spans="1:21">
      <c r="A124" s="314">
        <f t="shared" si="3"/>
        <v>121</v>
      </c>
      <c r="B124" s="314" t="s">
        <v>173</v>
      </c>
      <c r="C124" s="73" t="str">
        <f>キングボス!$C$9</f>
        <v>ｼｬﾙ･ﾊﾟﾚｱｽ</v>
      </c>
      <c r="D124" s="122">
        <v>27593211</v>
      </c>
      <c r="E124" s="291">
        <f>VLOOKUP($D124,天敵姫一覧!$A:$F,IF($B124="攻撃",4,IF($B124="経験値",6,IF($B124="勝利pt",5))),FALSE)</f>
        <v>5</v>
      </c>
      <c r="F124" s="291"/>
      <c r="G124" s="292">
        <f>VLOOKUP($D124,天敵姫一覧!$A:$F,6,FALSE)</f>
        <v>42142.583333333336</v>
      </c>
      <c r="H124" s="292" t="str">
        <f>VLOOKUP($D124,天敵姫一覧!$A:$F,2,FALSE)</f>
        <v>ﾀﾞﾝﾋﾟｰﾙ</v>
      </c>
      <c r="I124" s="292" t="str">
        <f>VLOOKUP($D124,天敵姫一覧!$A:$F,3,FALSE)</f>
        <v>ﾌﾟﾘﾝｾｽﾚｱ</v>
      </c>
      <c r="J124" s="293"/>
      <c r="K124" s="298"/>
      <c r="L124" s="299"/>
      <c r="M124" s="299"/>
      <c r="N124" s="299"/>
      <c r="O124" s="299"/>
      <c r="P124" s="298"/>
      <c r="R124" s="2"/>
      <c r="T124" s="2"/>
    </row>
    <row r="125" spans="1:21">
      <c r="A125" s="314">
        <f t="shared" si="3"/>
        <v>122</v>
      </c>
      <c r="B125" s="314" t="s">
        <v>173</v>
      </c>
      <c r="C125" s="73" t="str">
        <f>キングボス!$C$9</f>
        <v>ｼｬﾙ･ﾊﾟﾚｱｽ</v>
      </c>
      <c r="D125" s="122">
        <v>27593212</v>
      </c>
      <c r="E125" s="291">
        <f>VLOOKUP($D125,天敵姫一覧!$A:$F,IF($B125="攻撃",4,IF($B125="経験値",6,IF($B125="勝利pt",5))),FALSE)</f>
        <v>8</v>
      </c>
      <c r="F125" s="291"/>
      <c r="G125" s="292">
        <f>VLOOKUP($D125,天敵姫一覧!$A:$F,6,FALSE)</f>
        <v>42142.583333333336</v>
      </c>
      <c r="H125" s="292" t="str">
        <f>VLOOKUP($D125,天敵姫一覧!$A:$F,2,FALSE)</f>
        <v>ﾀﾞﾝﾋﾟｰﾙ+</v>
      </c>
      <c r="I125" s="292" t="str">
        <f>VLOOKUP($D125,天敵姫一覧!$A:$F,3,FALSE)</f>
        <v>ﾌﾟﾘﾝｾｽﾚｱ</v>
      </c>
      <c r="J125" s="293"/>
      <c r="K125" s="298"/>
      <c r="L125" s="2"/>
      <c r="M125" s="265"/>
      <c r="N125" s="299"/>
      <c r="O125" s="299"/>
      <c r="P125" s="298"/>
      <c r="R125" s="2"/>
      <c r="T125" s="2"/>
    </row>
    <row r="126" spans="1:21">
      <c r="A126" s="314">
        <f t="shared" si="3"/>
        <v>123</v>
      </c>
      <c r="B126" s="314" t="s">
        <v>173</v>
      </c>
      <c r="C126" s="73" t="str">
        <f>キングボス!$C$9</f>
        <v>ｼｬﾙ･ﾊﾟﾚｱｽ</v>
      </c>
      <c r="D126" s="122">
        <v>27593213</v>
      </c>
      <c r="E126" s="291">
        <f>VLOOKUP($D126,天敵姫一覧!$A:$F,IF($B126="攻撃",4,IF($B126="経験値",6,IF($B126="勝利pt",5))),FALSE)</f>
        <v>12</v>
      </c>
      <c r="F126" s="291"/>
      <c r="G126" s="292">
        <f>VLOOKUP($D126,天敵姫一覧!$A:$F,6,FALSE)</f>
        <v>42142.583333333336</v>
      </c>
      <c r="H126" s="292" t="str">
        <f>VLOOKUP($D126,天敵姫一覧!$A:$F,2,FALSE)</f>
        <v>[異端の眷族]ﾀﾞﾝﾋﾟｰﾙ</v>
      </c>
      <c r="I126" s="292" t="str">
        <f>VLOOKUP($D126,天敵姫一覧!$A:$F,3,FALSE)</f>
        <v>ﾌﾟﾘﾝｾｽﾚｱ+</v>
      </c>
      <c r="J126" s="293"/>
      <c r="K126" s="298"/>
      <c r="L126" s="299"/>
      <c r="M126" s="299"/>
      <c r="N126" s="299"/>
      <c r="O126" s="299"/>
      <c r="P126" s="298"/>
      <c r="R126" s="2"/>
      <c r="T126" s="2"/>
    </row>
    <row r="127" spans="1:21">
      <c r="A127" s="314">
        <f t="shared" si="3"/>
        <v>124</v>
      </c>
      <c r="B127" s="314" t="s">
        <v>173</v>
      </c>
      <c r="C127" s="73" t="str">
        <f>キングボス!$C$9</f>
        <v>ｼｬﾙ･ﾊﾟﾚｱｽ</v>
      </c>
      <c r="D127" s="223">
        <v>16594211</v>
      </c>
      <c r="E127" s="300">
        <f>VLOOKUP($D127,天敵姫一覧!$A:$F,IF($B127="攻撃",4,IF($B127="経験値",6,IF($B127="勝利pt",5))),FALSE)</f>
        <v>3</v>
      </c>
      <c r="F127" s="300"/>
      <c r="G127" s="301">
        <f>VLOOKUP($D127,天敵姫一覧!$A:$F,6,FALSE)</f>
        <v>42142.583333333336</v>
      </c>
      <c r="H127" s="301" t="str">
        <f>VLOOKUP($D127,天敵姫一覧!$A:$F,2,FALSE)</f>
        <v>ｳﾞｧﾝﾊﾟｲｱﾛｰﾄﾞ</v>
      </c>
      <c r="I127" s="301" t="str">
        <f>VLOOKUP($D127,天敵姫一覧!$A:$F,3,FALSE)</f>
        <v>Sﾚｱ</v>
      </c>
      <c r="J127" s="302"/>
      <c r="K127" s="298"/>
      <c r="L127" s="299"/>
      <c r="M127" s="299"/>
      <c r="N127" s="2"/>
      <c r="O127" s="2"/>
      <c r="R127" s="2"/>
      <c r="T127" s="2"/>
    </row>
    <row r="128" spans="1:21">
      <c r="A128" s="314">
        <f t="shared" si="3"/>
        <v>125</v>
      </c>
      <c r="B128" s="314" t="s">
        <v>173</v>
      </c>
      <c r="C128" s="73" t="str">
        <f>キングボス!$C$9</f>
        <v>ｼｬﾙ･ﾊﾟﾚｱｽ</v>
      </c>
      <c r="D128" s="223">
        <v>16594212</v>
      </c>
      <c r="E128" s="300">
        <f>VLOOKUP($D128,天敵姫一覧!$A:$F,IF($B128="攻撃",4,IF($B128="経験値",6,IF($B128="勝利pt",5))),FALSE)</f>
        <v>5</v>
      </c>
      <c r="F128" s="300"/>
      <c r="G128" s="301">
        <f>VLOOKUP($D128,天敵姫一覧!$A:$F,6,FALSE)</f>
        <v>42142.583333333336</v>
      </c>
      <c r="H128" s="301" t="str">
        <f>VLOOKUP($D128,天敵姫一覧!$A:$F,2,FALSE)</f>
        <v>ｳﾞｧﾝﾊﾟｲｱﾛｰﾄﾞ+</v>
      </c>
      <c r="I128" s="301" t="str">
        <f>VLOOKUP($D128,天敵姫一覧!$A:$F,3,FALSE)</f>
        <v>Sﾚｱ</v>
      </c>
      <c r="J128" s="302"/>
      <c r="K128" s="298"/>
      <c r="L128" s="299"/>
      <c r="M128" s="299"/>
      <c r="N128" s="2"/>
      <c r="O128" s="2"/>
      <c r="R128" s="2"/>
      <c r="T128" s="2"/>
    </row>
    <row r="129" spans="1:20">
      <c r="A129" s="314">
        <f t="shared" si="3"/>
        <v>126</v>
      </c>
      <c r="B129" s="314" t="s">
        <v>173</v>
      </c>
      <c r="C129" s="73" t="str">
        <f>キングボス!$C$9</f>
        <v>ｼｬﾙ･ﾊﾟﾚｱｽ</v>
      </c>
      <c r="D129" s="223">
        <v>16594213</v>
      </c>
      <c r="E129" s="300">
        <f>VLOOKUP($D129,天敵姫一覧!$A:$F,IF($B129="攻撃",4,IF($B129="経験値",6,IF($B129="勝利pt",5))),FALSE)</f>
        <v>7</v>
      </c>
      <c r="F129" s="300"/>
      <c r="G129" s="301">
        <f>VLOOKUP($D129,天敵姫一覧!$A:$F,6,FALSE)</f>
        <v>42142.583333333336</v>
      </c>
      <c r="H129" s="301" t="str">
        <f>VLOOKUP($D129,天敵姫一覧!$A:$F,2,FALSE)</f>
        <v>[深淵黒王]ｳﾞｧﾝﾊﾟｲｱﾛｰﾄﾞ</v>
      </c>
      <c r="I129" s="301" t="str">
        <f>VLOOKUP($D129,天敵姫一覧!$A:$F,3,FALSE)</f>
        <v>Sﾚｱ+</v>
      </c>
      <c r="J129" s="302"/>
      <c r="K129" s="298"/>
      <c r="L129" s="299"/>
      <c r="M129" s="299"/>
      <c r="N129" s="2"/>
      <c r="O129" s="2"/>
      <c r="R129" s="2"/>
      <c r="T129" s="2"/>
    </row>
    <row r="130" spans="1:20">
      <c r="A130" s="314">
        <f t="shared" si="3"/>
        <v>127</v>
      </c>
      <c r="B130" s="314" t="s">
        <v>173</v>
      </c>
      <c r="C130" s="73" t="str">
        <f>キングボス!$C$9</f>
        <v>ｼｬﾙ･ﾊﾟﾚｱｽ</v>
      </c>
      <c r="D130" s="223">
        <v>36595211</v>
      </c>
      <c r="E130" s="300">
        <f>VLOOKUP($D130,天敵姫一覧!$A:$F,IF($B130="攻撃",4,IF($B130="経験値",6,IF($B130="勝利pt",5))),FALSE)</f>
        <v>3</v>
      </c>
      <c r="F130" s="300"/>
      <c r="G130" s="301">
        <f>VLOOKUP($D130,天敵姫一覧!$A:$F,6,FALSE)</f>
        <v>42142.583333333336</v>
      </c>
      <c r="H130" s="301" t="str">
        <f>VLOOKUP($D130,天敵姫一覧!$A:$F,2,FALSE)</f>
        <v>[]ｳﾞｧﾝﾊﾟｲｱ</v>
      </c>
      <c r="I130" s="301" t="str">
        <f>VLOOKUP($D130,天敵姫一覧!$A:$F,3,FALSE)</f>
        <v>Sﾚｱ</v>
      </c>
      <c r="J130" s="302"/>
      <c r="K130" s="298"/>
      <c r="L130" s="299"/>
      <c r="M130" s="299"/>
      <c r="N130" s="2"/>
      <c r="O130" s="2"/>
      <c r="R130" s="2"/>
      <c r="T130" s="2"/>
    </row>
    <row r="131" spans="1:20">
      <c r="A131" s="314">
        <f t="shared" si="3"/>
        <v>128</v>
      </c>
      <c r="B131" s="314" t="s">
        <v>173</v>
      </c>
      <c r="C131" s="73" t="str">
        <f>キングボス!$C$9</f>
        <v>ｼｬﾙ･ﾊﾟﾚｱｽ</v>
      </c>
      <c r="D131" s="223">
        <v>36595212</v>
      </c>
      <c r="E131" s="300">
        <f>VLOOKUP($D131,天敵姫一覧!$A:$F,IF($B131="攻撃",4,IF($B131="経験値",6,IF($B131="勝利pt",5))),FALSE)</f>
        <v>5</v>
      </c>
      <c r="F131" s="300"/>
      <c r="G131" s="301">
        <f>VLOOKUP($D131,天敵姫一覧!$A:$F,6,FALSE)</f>
        <v>42142.583333333336</v>
      </c>
      <c r="H131" s="301" t="str">
        <f>VLOOKUP($D131,天敵姫一覧!$A:$F,2,FALSE)</f>
        <v>[]ｳﾞｧﾝﾊﾟｲｱ+</v>
      </c>
      <c r="I131" s="301" t="str">
        <f>VLOOKUP($D131,天敵姫一覧!$A:$F,3,FALSE)</f>
        <v>Sﾚｱ</v>
      </c>
      <c r="J131" s="302"/>
      <c r="K131" s="298"/>
      <c r="L131" s="299"/>
      <c r="M131" s="299"/>
      <c r="N131" s="2"/>
      <c r="O131" s="2"/>
      <c r="R131" s="2"/>
      <c r="T131" s="2"/>
    </row>
    <row r="132" spans="1:20">
      <c r="A132" s="314">
        <f t="shared" si="3"/>
        <v>129</v>
      </c>
      <c r="B132" s="314" t="s">
        <v>173</v>
      </c>
      <c r="C132" s="73" t="str">
        <f>キングボス!$C$9</f>
        <v>ｼｬﾙ･ﾊﾟﾚｱｽ</v>
      </c>
      <c r="D132" s="223">
        <v>36595213</v>
      </c>
      <c r="E132" s="300">
        <f>VLOOKUP($D132,天敵姫一覧!$A:$F,IF($B132="攻撃",4,IF($B132="経験値",6,IF($B132="勝利pt",5))),FALSE)</f>
        <v>7</v>
      </c>
      <c r="F132" s="300"/>
      <c r="G132" s="301">
        <f>VLOOKUP($D132,天敵姫一覧!$A:$F,6,FALSE)</f>
        <v>42142.583333333336</v>
      </c>
      <c r="H132" s="301" t="str">
        <f>VLOOKUP($D132,天敵姫一覧!$A:$F,2,FALSE)</f>
        <v>[愛の契り]ｳﾞｧﾝﾊﾟｲｱ</v>
      </c>
      <c r="I132" s="301" t="str">
        <f>VLOOKUP($D132,天敵姫一覧!$A:$F,3,FALSE)</f>
        <v>Sﾚｱ+</v>
      </c>
      <c r="J132" s="302"/>
      <c r="K132" s="298"/>
      <c r="L132" s="299"/>
      <c r="M132" s="299"/>
      <c r="N132" s="2"/>
      <c r="O132" s="2"/>
      <c r="R132" s="2"/>
      <c r="T132" s="2"/>
    </row>
    <row r="133" spans="1:20">
      <c r="A133" s="314">
        <f t="shared" si="3"/>
        <v>130</v>
      </c>
      <c r="B133" s="314" t="s">
        <v>173</v>
      </c>
      <c r="C133" s="73" t="str">
        <f>キングボス!$C$9</f>
        <v>ｼｬﾙ･ﾊﾟﾚｱｽ</v>
      </c>
      <c r="D133" s="224">
        <v>24596211</v>
      </c>
      <c r="E133" s="304">
        <f>VLOOKUP($D133,天敵姫一覧!$A:$F,IF($B133="攻撃",4,IF($B133="経験値",6,IF($B133="勝利pt",5))),FALSE)</f>
        <v>2</v>
      </c>
      <c r="F133" s="304"/>
      <c r="G133" s="305">
        <f>VLOOKUP($D133,天敵姫一覧!$A:$F,6,FALSE)</f>
        <v>42142.583333333336</v>
      </c>
      <c r="H133" s="305" t="str">
        <f>VLOOKUP($D133,天敵姫一覧!$A:$F,2,FALSE)</f>
        <v>[]ﾁｭﾊﾟｶﾌﾞﾗ</v>
      </c>
      <c r="I133" s="305" t="str">
        <f>VLOOKUP($D133,天敵姫一覧!$A:$F,3,FALSE)</f>
        <v>ﾊｲﾚｱ</v>
      </c>
      <c r="J133" s="306"/>
      <c r="K133" s="298"/>
      <c r="L133" s="299"/>
      <c r="M133" s="299"/>
      <c r="N133" s="2"/>
      <c r="O133" s="2"/>
      <c r="R133" s="2"/>
      <c r="T133" s="2"/>
    </row>
    <row r="134" spans="1:20">
      <c r="A134" s="314">
        <f t="shared" si="3"/>
        <v>131</v>
      </c>
      <c r="B134" s="314" t="s">
        <v>173</v>
      </c>
      <c r="C134" s="73" t="str">
        <f>キングボス!$C$9</f>
        <v>ｼｬﾙ･ﾊﾟﾚｱｽ</v>
      </c>
      <c r="D134" s="224">
        <v>24596212</v>
      </c>
      <c r="E134" s="304">
        <f>VLOOKUP($D134,天敵姫一覧!$A:$F,IF($B134="攻撃",4,IF($B134="経験値",6,IF($B134="勝利pt",5))),FALSE)</f>
        <v>2</v>
      </c>
      <c r="F134" s="304"/>
      <c r="G134" s="305">
        <f>VLOOKUP($D134,天敵姫一覧!$A:$F,6,FALSE)</f>
        <v>42142.583333333336</v>
      </c>
      <c r="H134" s="305" t="str">
        <f>VLOOKUP($D134,天敵姫一覧!$A:$F,2,FALSE)</f>
        <v>[]ﾁｭﾊﾟｶﾌﾞﾗ+</v>
      </c>
      <c r="I134" s="305" t="str">
        <f>VLOOKUP($D134,天敵姫一覧!$A:$F,3,FALSE)</f>
        <v>ﾊｲﾚｱ</v>
      </c>
      <c r="J134" s="306"/>
      <c r="K134" s="298"/>
      <c r="L134" s="299"/>
      <c r="M134" s="299"/>
      <c r="N134" s="2"/>
      <c r="O134" s="2"/>
      <c r="R134" s="2"/>
      <c r="T134" s="2"/>
    </row>
    <row r="135" spans="1:20">
      <c r="A135" s="314">
        <f t="shared" si="3"/>
        <v>132</v>
      </c>
      <c r="B135" s="314" t="s">
        <v>173</v>
      </c>
      <c r="C135" s="73" t="str">
        <f>キングボス!$C$9</f>
        <v>ｼｬﾙ･ﾊﾟﾚｱｽ</v>
      </c>
      <c r="D135" s="224">
        <v>24596213</v>
      </c>
      <c r="E135" s="304">
        <f>VLOOKUP($D135,天敵姫一覧!$A:$F,IF($B135="攻撃",4,IF($B135="経験値",6,IF($B135="勝利pt",5))),FALSE)</f>
        <v>3</v>
      </c>
      <c r="F135" s="304"/>
      <c r="G135" s="305">
        <f>VLOOKUP($D135,天敵姫一覧!$A:$F,6,FALSE)</f>
        <v>42142.583333333336</v>
      </c>
      <c r="H135" s="305" t="str">
        <f>VLOOKUP($D135,天敵姫一覧!$A:$F,2,FALSE)</f>
        <v>[血の宴]ﾁｭﾊﾟｶﾌﾞﾗ</v>
      </c>
      <c r="I135" s="305" t="str">
        <f>VLOOKUP($D135,天敵姫一覧!$A:$F,3,FALSE)</f>
        <v>ﾊｲﾚｱ+</v>
      </c>
      <c r="J135" s="306"/>
      <c r="K135" s="298"/>
      <c r="L135" s="299"/>
      <c r="M135" s="299"/>
      <c r="N135" s="2"/>
      <c r="O135" s="2"/>
      <c r="R135" s="2"/>
      <c r="T135" s="2"/>
    </row>
    <row r="136" spans="1:20">
      <c r="A136" s="314">
        <f t="shared" si="3"/>
        <v>133</v>
      </c>
      <c r="B136" s="314" t="s">
        <v>173</v>
      </c>
      <c r="C136" s="73" t="str">
        <f>キングボス!$C$9</f>
        <v>ｼｬﾙ･ﾊﾟﾚｱｽ</v>
      </c>
      <c r="D136" s="225">
        <v>35577211</v>
      </c>
      <c r="E136" s="307">
        <f>VLOOKUP($D136,天敵姫一覧!$A:$F,IF($B136="攻撃",4,IF($B136="経験値",6,IF($B136="勝利pt",5))),FALSE)</f>
        <v>2</v>
      </c>
      <c r="F136" s="307"/>
      <c r="G136" s="308">
        <f>VLOOKUP($D136,天敵姫一覧!$A:$F,6,FALSE)</f>
        <v>42124.75</v>
      </c>
      <c r="H136" s="309" t="str">
        <f>VLOOKUP($D136,天敵姫一覧!$A:$F,2,FALSE)</f>
        <v>[癒しの歌姫]ﾌﾞｴﾙ</v>
      </c>
      <c r="I136" s="309" t="str">
        <f>VLOOKUP($D136,天敵姫一覧!$A:$F,3,FALSE)</f>
        <v>SSﾚｱ</v>
      </c>
      <c r="J136" s="310"/>
      <c r="K136" s="298"/>
      <c r="L136" s="299"/>
      <c r="M136" s="299"/>
      <c r="N136" s="2"/>
      <c r="O136" s="2"/>
      <c r="R136" s="2"/>
      <c r="T136" s="2"/>
    </row>
    <row r="137" spans="1:20">
      <c r="A137" s="314">
        <f t="shared" si="3"/>
        <v>134</v>
      </c>
      <c r="B137" s="314" t="s">
        <v>173</v>
      </c>
      <c r="C137" s="73" t="str">
        <f>キングボス!$C$9</f>
        <v>ｼｬﾙ･ﾊﾟﾚｱｽ</v>
      </c>
      <c r="D137" s="225">
        <v>35577212</v>
      </c>
      <c r="E137" s="307">
        <f>VLOOKUP($D137,天敵姫一覧!$A:$F,IF($B137="攻撃",4,IF($B137="経験値",6,IF($B137="勝利pt",5))),FALSE)</f>
        <v>2</v>
      </c>
      <c r="F137" s="307"/>
      <c r="G137" s="309">
        <f>VLOOKUP($D137,天敵姫一覧!$A:$F,6,FALSE)</f>
        <v>42124.75</v>
      </c>
      <c r="H137" s="309" t="str">
        <f>VLOOKUP($D137,天敵姫一覧!$A:$F,2,FALSE)</f>
        <v>[癒しの歌姫]ﾌﾞｴﾙ+</v>
      </c>
      <c r="I137" s="309" t="str">
        <f>VLOOKUP($D137,天敵姫一覧!$A:$F,3,FALSE)</f>
        <v>SSﾚｱ</v>
      </c>
      <c r="J137" s="310"/>
      <c r="K137" s="298"/>
      <c r="L137" s="299"/>
      <c r="M137" s="299"/>
      <c r="N137" s="2"/>
      <c r="O137" s="2"/>
      <c r="R137" s="2"/>
      <c r="T137" s="2"/>
    </row>
    <row r="138" spans="1:20">
      <c r="A138" s="314">
        <f t="shared" si="3"/>
        <v>135</v>
      </c>
      <c r="B138" s="314" t="s">
        <v>173</v>
      </c>
      <c r="C138" s="73" t="str">
        <f>キングボス!$C$9</f>
        <v>ｼｬﾙ･ﾊﾟﾚｱｽ</v>
      </c>
      <c r="D138" s="225">
        <v>35577213</v>
      </c>
      <c r="E138" s="307">
        <f>VLOOKUP($D138,天敵姫一覧!$A:$F,IF($B138="攻撃",4,IF($B138="経験値",6,IF($B138="勝利pt",5))),FALSE)</f>
        <v>2</v>
      </c>
      <c r="F138" s="307"/>
      <c r="G138" s="309">
        <f>VLOOKUP($D138,天敵姫一覧!$A:$F,6,FALSE)</f>
        <v>42124.75</v>
      </c>
      <c r="H138" s="309" t="str">
        <f>VLOOKUP($D138,天敵姫一覧!$A:$F,2,FALSE)</f>
        <v>[ﾊｰﾄﾌﾙLIVE]ﾌﾞｴﾙ</v>
      </c>
      <c r="I138" s="309" t="str">
        <f>VLOOKUP($D138,天敵姫一覧!$A:$F,3,FALSE)</f>
        <v>SSﾚｱ+</v>
      </c>
      <c r="J138" s="310"/>
      <c r="K138" s="298"/>
      <c r="L138" s="299"/>
      <c r="M138" s="299"/>
      <c r="N138" s="2"/>
      <c r="O138" s="2"/>
      <c r="R138" s="2"/>
      <c r="T138" s="2"/>
    </row>
    <row r="139" spans="1:20">
      <c r="A139" s="314">
        <f t="shared" si="3"/>
        <v>136</v>
      </c>
      <c r="B139" s="314" t="s">
        <v>173</v>
      </c>
      <c r="C139" s="73" t="str">
        <f>キングボス!$C$9</f>
        <v>ｼｬﾙ･ﾊﾟﾚｱｽ</v>
      </c>
      <c r="D139" s="226">
        <v>16578211</v>
      </c>
      <c r="E139" s="311">
        <f>VLOOKUP($D139,天敵姫一覧!$A:$F,IF($B139="攻撃",4,IF($B139="経験値",6,IF($B139="勝利pt",5))),FALSE)</f>
        <v>2</v>
      </c>
      <c r="F139" s="311" t="s">
        <v>656</v>
      </c>
      <c r="G139" s="312">
        <f>VLOOKUP($D139,天敵姫一覧!$A:$F,6,FALSE)</f>
        <v>42124.75</v>
      </c>
      <c r="H139" s="312" t="str">
        <f>VLOOKUP($D139,天敵姫一覧!$A:$F,2,FALSE)</f>
        <v>[歌姫暴走中]極･ﾌﾞｴﾙ</v>
      </c>
      <c r="I139" s="312" t="str">
        <f>VLOOKUP($D139,天敵姫一覧!$A:$F,3,FALSE)</f>
        <v>Sﾚｱ</v>
      </c>
      <c r="J139" s="313"/>
      <c r="K139" s="298"/>
      <c r="L139" s="299"/>
      <c r="M139" s="299"/>
      <c r="N139" s="2"/>
      <c r="O139" s="2"/>
      <c r="R139" s="2"/>
      <c r="T139" s="2"/>
    </row>
    <row r="140" spans="1:20">
      <c r="A140" s="314">
        <f t="shared" si="3"/>
        <v>137</v>
      </c>
      <c r="B140" s="314" t="s">
        <v>173</v>
      </c>
      <c r="C140" s="73" t="str">
        <f>キングボス!$C$9</f>
        <v>ｼｬﾙ･ﾊﾟﾚｱｽ</v>
      </c>
      <c r="D140" s="226">
        <v>16578212</v>
      </c>
      <c r="E140" s="311">
        <f>VLOOKUP($D140,天敵姫一覧!$A:$F,IF($B140="攻撃",4,IF($B140="経験値",6,IF($B140="勝利pt",5))),FALSE)</f>
        <v>2</v>
      </c>
      <c r="F140" s="311" t="s">
        <v>656</v>
      </c>
      <c r="G140" s="312">
        <f>VLOOKUP($D140,天敵姫一覧!$A:$F,6,FALSE)</f>
        <v>42124.75</v>
      </c>
      <c r="H140" s="312" t="str">
        <f>VLOOKUP($D140,天敵姫一覧!$A:$F,2,FALSE)</f>
        <v>[歌姫暴走中]極･ﾌﾞｴﾙ+</v>
      </c>
      <c r="I140" s="312" t="str">
        <f>VLOOKUP($D140,天敵姫一覧!$A:$F,3,FALSE)</f>
        <v>Sﾚｱ</v>
      </c>
      <c r="J140" s="313"/>
      <c r="K140" s="298"/>
      <c r="L140" s="299"/>
      <c r="M140" s="299"/>
      <c r="N140" s="2"/>
      <c r="O140" s="2"/>
      <c r="R140" s="2"/>
      <c r="T140" s="2"/>
    </row>
    <row r="141" spans="1:20">
      <c r="A141" s="314">
        <f t="shared" si="3"/>
        <v>138</v>
      </c>
      <c r="B141" s="314" t="s">
        <v>173</v>
      </c>
      <c r="C141" s="73" t="str">
        <f>キングボス!$C$9</f>
        <v>ｼｬﾙ･ﾊﾟﾚｱｽ</v>
      </c>
      <c r="D141" s="226">
        <v>16578213</v>
      </c>
      <c r="E141" s="311">
        <f>VLOOKUP($D141,天敵姫一覧!$A:$F,IF($B141="攻撃",4,IF($B141="経験値",6,IF($B141="勝利pt",5))),FALSE)</f>
        <v>2</v>
      </c>
      <c r="F141" s="311" t="s">
        <v>656</v>
      </c>
      <c r="G141" s="312">
        <f>VLOOKUP($D141,天敵姫一覧!$A:$F,6,FALSE)</f>
        <v>42124.75</v>
      </c>
      <c r="H141" s="312" t="str">
        <f>VLOOKUP($D141,天敵姫一覧!$A:$F,2,FALSE)</f>
        <v>[掻壊ｽﾃｰｼﾞﾝｸﾞ]極･ﾌﾞｴﾙ</v>
      </c>
      <c r="I141" s="312" t="str">
        <f>VLOOKUP($D141,天敵姫一覧!$A:$F,3,FALSE)</f>
        <v>Sﾚｱ+</v>
      </c>
      <c r="J141" s="313"/>
      <c r="K141" s="298"/>
      <c r="L141" s="299"/>
      <c r="M141" s="299"/>
      <c r="N141" s="2"/>
      <c r="O141" s="2"/>
      <c r="R141" s="2"/>
      <c r="T141" s="2"/>
    </row>
    <row r="142" spans="1:20">
      <c r="A142" s="314">
        <f t="shared" si="3"/>
        <v>139</v>
      </c>
      <c r="B142" s="314" t="s">
        <v>173</v>
      </c>
      <c r="C142" s="73" t="str">
        <f>キングボス!$C$9</f>
        <v>ｼｬﾙ･ﾊﾟﾚｱｽ</v>
      </c>
      <c r="D142" s="225">
        <v>25579211</v>
      </c>
      <c r="E142" s="307">
        <f>VLOOKUP($D142,天敵姫一覧!$A:$F,IF($B142="攻撃",4,IF($B142="経験値",6,IF($B142="勝利pt",5))),FALSE)</f>
        <v>2</v>
      </c>
      <c r="F142" s="307"/>
      <c r="G142" s="309">
        <f>VLOOKUP($D142,天敵姫一覧!$A:$F,6,FALSE)</f>
        <v>42124.75</v>
      </c>
      <c r="H142" s="309" t="str">
        <f>VLOOKUP($D142,天敵姫一覧!$A:$F,2,FALSE)</f>
        <v>[暗黒ﾃﾞｨｰﾊﾞ]真極･ﾌﾞｴﾙ</v>
      </c>
      <c r="I142" s="309" t="str">
        <f>VLOOKUP($D142,天敵姫一覧!$A:$F,3,FALSE)</f>
        <v>SSﾚｱ</v>
      </c>
      <c r="J142" s="310"/>
      <c r="K142" s="298"/>
      <c r="L142" s="299"/>
      <c r="M142" s="299"/>
      <c r="N142" s="2"/>
      <c r="O142" s="2"/>
      <c r="R142" s="2"/>
      <c r="T142" s="2"/>
    </row>
    <row r="143" spans="1:20">
      <c r="A143" s="314">
        <f t="shared" si="3"/>
        <v>140</v>
      </c>
      <c r="B143" s="314" t="s">
        <v>173</v>
      </c>
      <c r="C143" s="73" t="str">
        <f>キングボス!$C$9</f>
        <v>ｼｬﾙ･ﾊﾟﾚｱｽ</v>
      </c>
      <c r="D143" s="225">
        <v>25579212</v>
      </c>
      <c r="E143" s="307">
        <f>VLOOKUP($D143,天敵姫一覧!$A:$F,IF($B143="攻撃",4,IF($B143="経験値",6,IF($B143="勝利pt",5))),FALSE)</f>
        <v>2</v>
      </c>
      <c r="F143" s="307"/>
      <c r="G143" s="309">
        <f>VLOOKUP($D143,天敵姫一覧!$A:$F,6,FALSE)</f>
        <v>42124.75</v>
      </c>
      <c r="H143" s="309" t="str">
        <f>VLOOKUP($D143,天敵姫一覧!$A:$F,2,FALSE)</f>
        <v>[暗黒ﾃﾞｨｰﾊﾞ]真極･ﾌﾞｴﾙ+</v>
      </c>
      <c r="I143" s="309" t="str">
        <f>VLOOKUP($D143,天敵姫一覧!$A:$F,3,FALSE)</f>
        <v>SSﾚｱ</v>
      </c>
      <c r="J143" s="310"/>
      <c r="K143" s="298"/>
      <c r="L143" s="299"/>
      <c r="M143" s="299"/>
      <c r="N143" s="2"/>
      <c r="O143" s="2"/>
      <c r="R143" s="2"/>
      <c r="T143" s="2"/>
    </row>
    <row r="144" spans="1:20">
      <c r="A144" s="314">
        <f t="shared" si="3"/>
        <v>141</v>
      </c>
      <c r="B144" s="314" t="s">
        <v>173</v>
      </c>
      <c r="C144" s="73" t="str">
        <f>キングボス!$C$9</f>
        <v>ｼｬﾙ･ﾊﾟﾚｱｽ</v>
      </c>
      <c r="D144" s="225">
        <v>25579213</v>
      </c>
      <c r="E144" s="307">
        <f>VLOOKUP($D144,天敵姫一覧!$A:$F,IF($B144="攻撃",4,IF($B144="経験値",6,IF($B144="勝利pt",5))),FALSE)</f>
        <v>2</v>
      </c>
      <c r="F144" s="307"/>
      <c r="G144" s="309">
        <f>VLOOKUP($D144,天敵姫一覧!$A:$F,6,FALSE)</f>
        <v>42124.75</v>
      </c>
      <c r="H144" s="309" t="str">
        <f>VLOOKUP($D144,天敵姫一覧!$A:$F,2,FALSE)</f>
        <v>[闇夜の狂演]真極･ﾌﾞｴﾙ</v>
      </c>
      <c r="I144" s="309" t="str">
        <f>VLOOKUP($D144,天敵姫一覧!$A:$F,3,FALSE)</f>
        <v>SSﾚｱ+</v>
      </c>
      <c r="J144" s="310"/>
      <c r="K144" s="298"/>
      <c r="L144" s="299"/>
      <c r="M144" s="299"/>
      <c r="N144" s="2"/>
      <c r="O144" s="2"/>
      <c r="R144" s="2"/>
      <c r="T144" s="2"/>
    </row>
    <row r="145" spans="1:20">
      <c r="A145" s="314">
        <f t="shared" si="3"/>
        <v>142</v>
      </c>
      <c r="B145" s="314" t="s">
        <v>173</v>
      </c>
      <c r="C145" s="73" t="str">
        <f>キングボス!$C$9</f>
        <v>ｼｬﾙ･ﾊﾟﾚｱｽ</v>
      </c>
      <c r="D145" s="226">
        <v>36580211</v>
      </c>
      <c r="E145" s="311">
        <f>VLOOKUP($D145,天敵姫一覧!$A:$F,IF($B145="攻撃",4,IF($B145="経験値",6,IF($B145="勝利pt",5))),FALSE)</f>
        <v>2</v>
      </c>
      <c r="F145" s="311" t="s">
        <v>656</v>
      </c>
      <c r="G145" s="312">
        <f>VLOOKUP($D145,天敵姫一覧!$A:$F,6,FALSE)</f>
        <v>42124.75</v>
      </c>
      <c r="H145" s="312" t="str">
        <f>VLOOKUP($D145,天敵姫一覧!$A:$F,2,FALSE)</f>
        <v>ｱｲﾑ</v>
      </c>
      <c r="I145" s="312" t="str">
        <f>VLOOKUP($D145,天敵姫一覧!$A:$F,3,FALSE)</f>
        <v>Sﾚｱ</v>
      </c>
      <c r="J145" s="313"/>
      <c r="K145" s="298"/>
      <c r="L145" s="2"/>
      <c r="M145" s="265"/>
      <c r="N145" s="2"/>
      <c r="O145" s="2"/>
      <c r="R145" s="2"/>
      <c r="T145" s="2"/>
    </row>
    <row r="146" spans="1:20">
      <c r="A146" s="314">
        <f t="shared" si="3"/>
        <v>143</v>
      </c>
      <c r="B146" s="314" t="s">
        <v>173</v>
      </c>
      <c r="C146" s="73" t="str">
        <f>キングボス!$C$9</f>
        <v>ｼｬﾙ･ﾊﾟﾚｱｽ</v>
      </c>
      <c r="D146" s="226">
        <v>36580212</v>
      </c>
      <c r="E146" s="311">
        <f>VLOOKUP($D146,天敵姫一覧!$A:$F,IF($B146="攻撃",4,IF($B146="経験値",6,IF($B146="勝利pt",5))),FALSE)</f>
        <v>2</v>
      </c>
      <c r="F146" s="311" t="s">
        <v>656</v>
      </c>
      <c r="G146" s="312">
        <f>VLOOKUP($D146,天敵姫一覧!$A:$F,6,FALSE)</f>
        <v>42124.75</v>
      </c>
      <c r="H146" s="312" t="str">
        <f>VLOOKUP($D146,天敵姫一覧!$A:$F,2,FALSE)</f>
        <v>ｱｲﾑ+</v>
      </c>
      <c r="I146" s="312" t="str">
        <f>VLOOKUP($D146,天敵姫一覧!$A:$F,3,FALSE)</f>
        <v>Sﾚｱ</v>
      </c>
      <c r="J146" s="313"/>
      <c r="K146" s="298"/>
      <c r="L146" s="299"/>
      <c r="M146" s="299"/>
      <c r="N146" s="2"/>
      <c r="O146" s="2"/>
      <c r="R146" s="2"/>
      <c r="T146" s="2"/>
    </row>
    <row r="147" spans="1:20">
      <c r="A147" s="314">
        <f t="shared" si="3"/>
        <v>144</v>
      </c>
      <c r="B147" s="314" t="s">
        <v>173</v>
      </c>
      <c r="C147" s="73" t="str">
        <f>キングボス!$C$9</f>
        <v>ｼｬﾙ･ﾊﾟﾚｱｽ</v>
      </c>
      <c r="D147" s="226">
        <v>36580213</v>
      </c>
      <c r="E147" s="311">
        <f>VLOOKUP($D147,天敵姫一覧!$A:$F,IF($B147="攻撃",4,IF($B147="経験値",6,IF($B147="勝利pt",5))),FALSE)</f>
        <v>2</v>
      </c>
      <c r="F147" s="311" t="s">
        <v>656</v>
      </c>
      <c r="G147" s="312">
        <f>VLOOKUP($D147,天敵姫一覧!$A:$F,6,FALSE)</f>
        <v>42124.75</v>
      </c>
      <c r="H147" s="312" t="str">
        <f>VLOOKUP($D147,天敵姫一覧!$A:$F,2,FALSE)</f>
        <v>[獄火灯娘]ｱｲﾑ</v>
      </c>
      <c r="I147" s="312" t="str">
        <f>VLOOKUP($D147,天敵姫一覧!$A:$F,3,FALSE)</f>
        <v>Sﾚｱ+</v>
      </c>
      <c r="J147" s="313"/>
      <c r="K147" s="298"/>
      <c r="L147" s="299"/>
      <c r="M147" s="299"/>
      <c r="N147" s="2"/>
      <c r="O147" s="2"/>
      <c r="R147" s="2"/>
      <c r="T147" s="2"/>
    </row>
    <row r="148" spans="1:20">
      <c r="A148" s="316">
        <f t="shared" si="3"/>
        <v>145</v>
      </c>
      <c r="B148" s="316" t="s">
        <v>173</v>
      </c>
      <c r="C148" s="164" t="str">
        <f>キングボス!$C$10</f>
        <v>ﾊｰﾄｸｲｰﾝ</v>
      </c>
      <c r="D148" s="122">
        <v>27593211</v>
      </c>
      <c r="E148" s="291">
        <f>VLOOKUP($D148,天敵姫一覧!$A:$F,IF($B148="攻撃",4,IF($B148="経験値",6,IF($B148="勝利pt",5))),FALSE)</f>
        <v>5</v>
      </c>
      <c r="F148" s="291"/>
      <c r="G148" s="292">
        <f>VLOOKUP($D148,天敵姫一覧!$A:$F,6,FALSE)</f>
        <v>42142.583333333336</v>
      </c>
      <c r="H148" s="292" t="str">
        <f>VLOOKUP($D148,天敵姫一覧!$A:$F,2,FALSE)</f>
        <v>ﾀﾞﾝﾋﾟｰﾙ</v>
      </c>
      <c r="I148" s="292" t="str">
        <f>VLOOKUP($D148,天敵姫一覧!$A:$F,3,FALSE)</f>
        <v>ﾌﾟﾘﾝｾｽﾚｱ</v>
      </c>
      <c r="J148" s="293"/>
      <c r="K148" s="298"/>
      <c r="L148" s="299"/>
      <c r="M148" s="299"/>
      <c r="N148" s="2"/>
      <c r="O148" s="2"/>
      <c r="R148" s="2"/>
      <c r="T148" s="2"/>
    </row>
    <row r="149" spans="1:20">
      <c r="A149" s="316">
        <f t="shared" si="3"/>
        <v>146</v>
      </c>
      <c r="B149" s="316" t="s">
        <v>173</v>
      </c>
      <c r="C149" s="164" t="str">
        <f>キングボス!$C$10</f>
        <v>ﾊｰﾄｸｲｰﾝ</v>
      </c>
      <c r="D149" s="122">
        <v>27593212</v>
      </c>
      <c r="E149" s="291">
        <f>VLOOKUP($D149,天敵姫一覧!$A:$F,IF($B149="攻撃",4,IF($B149="経験値",6,IF($B149="勝利pt",5))),FALSE)</f>
        <v>8</v>
      </c>
      <c r="F149" s="291"/>
      <c r="G149" s="292">
        <f>VLOOKUP($D149,天敵姫一覧!$A:$F,6,FALSE)</f>
        <v>42142.583333333336</v>
      </c>
      <c r="H149" s="292" t="str">
        <f>VLOOKUP($D149,天敵姫一覧!$A:$F,2,FALSE)</f>
        <v>ﾀﾞﾝﾋﾟｰﾙ+</v>
      </c>
      <c r="I149" s="292" t="str">
        <f>VLOOKUP($D149,天敵姫一覧!$A:$F,3,FALSE)</f>
        <v>ﾌﾟﾘﾝｾｽﾚｱ</v>
      </c>
      <c r="J149" s="293"/>
      <c r="K149" s="298"/>
      <c r="L149" s="299"/>
      <c r="M149" s="299"/>
      <c r="N149" s="2"/>
      <c r="O149" s="2"/>
      <c r="R149" s="2"/>
      <c r="T149" s="2"/>
    </row>
    <row r="150" spans="1:20">
      <c r="A150" s="316">
        <f t="shared" si="3"/>
        <v>147</v>
      </c>
      <c r="B150" s="316" t="s">
        <v>173</v>
      </c>
      <c r="C150" s="164" t="str">
        <f>キングボス!$C$10</f>
        <v>ﾊｰﾄｸｲｰﾝ</v>
      </c>
      <c r="D150" s="122">
        <v>27593213</v>
      </c>
      <c r="E150" s="291">
        <f>VLOOKUP($D150,天敵姫一覧!$A:$F,IF($B150="攻撃",4,IF($B150="経験値",6,IF($B150="勝利pt",5))),FALSE)</f>
        <v>12</v>
      </c>
      <c r="F150" s="291"/>
      <c r="G150" s="292">
        <f>VLOOKUP($D150,天敵姫一覧!$A:$F,6,FALSE)</f>
        <v>42142.583333333336</v>
      </c>
      <c r="H150" s="292" t="str">
        <f>VLOOKUP($D150,天敵姫一覧!$A:$F,2,FALSE)</f>
        <v>[異端の眷族]ﾀﾞﾝﾋﾟｰﾙ</v>
      </c>
      <c r="I150" s="292" t="str">
        <f>VLOOKUP($D150,天敵姫一覧!$A:$F,3,FALSE)</f>
        <v>ﾌﾟﾘﾝｾｽﾚｱ+</v>
      </c>
      <c r="J150" s="293"/>
      <c r="K150" s="298"/>
      <c r="L150" s="299"/>
      <c r="M150" s="299"/>
      <c r="N150" s="2"/>
      <c r="O150" s="2"/>
      <c r="R150" s="2"/>
      <c r="T150" s="2"/>
    </row>
    <row r="151" spans="1:20">
      <c r="A151" s="316">
        <f t="shared" si="3"/>
        <v>148</v>
      </c>
      <c r="B151" s="316" t="s">
        <v>173</v>
      </c>
      <c r="C151" s="164" t="str">
        <f>キングボス!$C$10</f>
        <v>ﾊｰﾄｸｲｰﾝ</v>
      </c>
      <c r="D151" s="223">
        <v>16594211</v>
      </c>
      <c r="E151" s="300">
        <f>VLOOKUP($D151,天敵姫一覧!$A:$F,IF($B151="攻撃",4,IF($B151="経験値",6,IF($B151="勝利pt",5))),FALSE)</f>
        <v>3</v>
      </c>
      <c r="F151" s="300"/>
      <c r="G151" s="301">
        <f>VLOOKUP($D151,天敵姫一覧!$A:$F,6,FALSE)</f>
        <v>42142.583333333336</v>
      </c>
      <c r="H151" s="301" t="str">
        <f>VLOOKUP($D151,天敵姫一覧!$A:$F,2,FALSE)</f>
        <v>ｳﾞｧﾝﾊﾟｲｱﾛｰﾄﾞ</v>
      </c>
      <c r="I151" s="301" t="str">
        <f>VLOOKUP($D151,天敵姫一覧!$A:$F,3,FALSE)</f>
        <v>Sﾚｱ</v>
      </c>
      <c r="J151" s="302"/>
      <c r="K151" s="298"/>
      <c r="L151" s="299"/>
      <c r="M151" s="299"/>
      <c r="N151" s="2"/>
      <c r="O151" s="2"/>
      <c r="R151" s="2"/>
      <c r="T151" s="2"/>
    </row>
    <row r="152" spans="1:20">
      <c r="A152" s="316">
        <f t="shared" si="3"/>
        <v>149</v>
      </c>
      <c r="B152" s="316" t="s">
        <v>173</v>
      </c>
      <c r="C152" s="164" t="str">
        <f>キングボス!$C$10</f>
        <v>ﾊｰﾄｸｲｰﾝ</v>
      </c>
      <c r="D152" s="223">
        <v>16594212</v>
      </c>
      <c r="E152" s="300">
        <f>VLOOKUP($D152,天敵姫一覧!$A:$F,IF($B152="攻撃",4,IF($B152="経験値",6,IF($B152="勝利pt",5))),FALSE)</f>
        <v>5</v>
      </c>
      <c r="F152" s="300"/>
      <c r="G152" s="301">
        <f>VLOOKUP($D152,天敵姫一覧!$A:$F,6,FALSE)</f>
        <v>42142.583333333336</v>
      </c>
      <c r="H152" s="301" t="str">
        <f>VLOOKUP($D152,天敵姫一覧!$A:$F,2,FALSE)</f>
        <v>ｳﾞｧﾝﾊﾟｲｱﾛｰﾄﾞ+</v>
      </c>
      <c r="I152" s="301" t="str">
        <f>VLOOKUP($D152,天敵姫一覧!$A:$F,3,FALSE)</f>
        <v>Sﾚｱ</v>
      </c>
      <c r="J152" s="302"/>
      <c r="K152" s="298"/>
      <c r="L152" s="299"/>
      <c r="M152" s="299"/>
      <c r="N152" s="2"/>
      <c r="O152" s="2"/>
      <c r="R152" s="2"/>
      <c r="T152" s="2"/>
    </row>
    <row r="153" spans="1:20">
      <c r="A153" s="316">
        <f t="shared" si="3"/>
        <v>150</v>
      </c>
      <c r="B153" s="316" t="s">
        <v>173</v>
      </c>
      <c r="C153" s="164" t="str">
        <f>キングボス!$C$10</f>
        <v>ﾊｰﾄｸｲｰﾝ</v>
      </c>
      <c r="D153" s="223">
        <v>16594213</v>
      </c>
      <c r="E153" s="300">
        <f>VLOOKUP($D153,天敵姫一覧!$A:$F,IF($B153="攻撃",4,IF($B153="経験値",6,IF($B153="勝利pt",5))),FALSE)</f>
        <v>7</v>
      </c>
      <c r="F153" s="300"/>
      <c r="G153" s="301">
        <f>VLOOKUP($D153,天敵姫一覧!$A:$F,6,FALSE)</f>
        <v>42142.583333333336</v>
      </c>
      <c r="H153" s="301" t="str">
        <f>VLOOKUP($D153,天敵姫一覧!$A:$F,2,FALSE)</f>
        <v>[深淵黒王]ｳﾞｧﾝﾊﾟｲｱﾛｰﾄﾞ</v>
      </c>
      <c r="I153" s="301" t="str">
        <f>VLOOKUP($D153,天敵姫一覧!$A:$F,3,FALSE)</f>
        <v>Sﾚｱ+</v>
      </c>
      <c r="J153" s="302"/>
      <c r="K153" s="298"/>
      <c r="L153" s="299"/>
      <c r="M153" s="299"/>
      <c r="N153" s="2"/>
      <c r="O153" s="2"/>
      <c r="R153" s="2"/>
      <c r="T153" s="2"/>
    </row>
    <row r="154" spans="1:20">
      <c r="A154" s="316">
        <f t="shared" si="3"/>
        <v>151</v>
      </c>
      <c r="B154" s="316" t="s">
        <v>173</v>
      </c>
      <c r="C154" s="164" t="str">
        <f>キングボス!$C$10</f>
        <v>ﾊｰﾄｸｲｰﾝ</v>
      </c>
      <c r="D154" s="223">
        <v>36595211</v>
      </c>
      <c r="E154" s="300">
        <f>VLOOKUP($D154,天敵姫一覧!$A:$F,IF($B154="攻撃",4,IF($B154="経験値",6,IF($B154="勝利pt",5))),FALSE)</f>
        <v>3</v>
      </c>
      <c r="F154" s="300"/>
      <c r="G154" s="301">
        <f>VLOOKUP($D154,天敵姫一覧!$A:$F,6,FALSE)</f>
        <v>42142.583333333336</v>
      </c>
      <c r="H154" s="301" t="str">
        <f>VLOOKUP($D154,天敵姫一覧!$A:$F,2,FALSE)</f>
        <v>[]ｳﾞｧﾝﾊﾟｲｱ</v>
      </c>
      <c r="I154" s="301" t="str">
        <f>VLOOKUP($D154,天敵姫一覧!$A:$F,3,FALSE)</f>
        <v>Sﾚｱ</v>
      </c>
      <c r="J154" s="302"/>
      <c r="K154" s="298"/>
      <c r="L154" s="2"/>
      <c r="M154" s="265"/>
      <c r="N154" s="2"/>
      <c r="O154" s="2"/>
      <c r="R154" s="2"/>
      <c r="T154" s="2"/>
    </row>
    <row r="155" spans="1:20">
      <c r="A155" s="316">
        <f t="shared" si="3"/>
        <v>152</v>
      </c>
      <c r="B155" s="316" t="s">
        <v>173</v>
      </c>
      <c r="C155" s="164" t="str">
        <f>キングボス!$C$10</f>
        <v>ﾊｰﾄｸｲｰﾝ</v>
      </c>
      <c r="D155" s="223">
        <v>36595212</v>
      </c>
      <c r="E155" s="300">
        <f>VLOOKUP($D155,天敵姫一覧!$A:$F,IF($B155="攻撃",4,IF($B155="経験値",6,IF($B155="勝利pt",5))),FALSE)</f>
        <v>5</v>
      </c>
      <c r="F155" s="300"/>
      <c r="G155" s="301">
        <f>VLOOKUP($D155,天敵姫一覧!$A:$F,6,FALSE)</f>
        <v>42142.583333333336</v>
      </c>
      <c r="H155" s="301" t="str">
        <f>VLOOKUP($D155,天敵姫一覧!$A:$F,2,FALSE)</f>
        <v>[]ｳﾞｧﾝﾊﾟｲｱ+</v>
      </c>
      <c r="I155" s="301" t="str">
        <f>VLOOKUP($D155,天敵姫一覧!$A:$F,3,FALSE)</f>
        <v>Sﾚｱ</v>
      </c>
      <c r="J155" s="302"/>
      <c r="K155" s="298"/>
      <c r="L155" s="299"/>
      <c r="M155" s="299"/>
      <c r="N155" s="2"/>
      <c r="O155" s="2"/>
      <c r="R155" s="2"/>
      <c r="T155" s="2"/>
    </row>
    <row r="156" spans="1:20">
      <c r="A156" s="316">
        <f t="shared" si="3"/>
        <v>153</v>
      </c>
      <c r="B156" s="316" t="s">
        <v>173</v>
      </c>
      <c r="C156" s="164" t="str">
        <f>キングボス!$C$10</f>
        <v>ﾊｰﾄｸｲｰﾝ</v>
      </c>
      <c r="D156" s="223">
        <v>36595213</v>
      </c>
      <c r="E156" s="300">
        <f>VLOOKUP($D156,天敵姫一覧!$A:$F,IF($B156="攻撃",4,IF($B156="経験値",6,IF($B156="勝利pt",5))),FALSE)</f>
        <v>7</v>
      </c>
      <c r="F156" s="300"/>
      <c r="G156" s="301">
        <f>VLOOKUP($D156,天敵姫一覧!$A:$F,6,FALSE)</f>
        <v>42142.583333333336</v>
      </c>
      <c r="H156" s="301" t="str">
        <f>VLOOKUP($D156,天敵姫一覧!$A:$F,2,FALSE)</f>
        <v>[愛の契り]ｳﾞｧﾝﾊﾟｲｱ</v>
      </c>
      <c r="I156" s="301" t="str">
        <f>VLOOKUP($D156,天敵姫一覧!$A:$F,3,FALSE)</f>
        <v>Sﾚｱ+</v>
      </c>
      <c r="J156" s="302"/>
      <c r="K156" s="298"/>
      <c r="L156" s="299"/>
      <c r="M156" s="299"/>
      <c r="N156" s="2"/>
      <c r="O156" s="2"/>
      <c r="R156" s="2"/>
      <c r="T156" s="2"/>
    </row>
    <row r="157" spans="1:20">
      <c r="A157" s="316">
        <f t="shared" si="3"/>
        <v>154</v>
      </c>
      <c r="B157" s="316" t="s">
        <v>173</v>
      </c>
      <c r="C157" s="164" t="str">
        <f>キングボス!$C$10</f>
        <v>ﾊｰﾄｸｲｰﾝ</v>
      </c>
      <c r="D157" s="224">
        <v>24596211</v>
      </c>
      <c r="E157" s="304">
        <f>VLOOKUP($D157,天敵姫一覧!$A:$F,IF($B157="攻撃",4,IF($B157="経験値",6,IF($B157="勝利pt",5))),FALSE)</f>
        <v>2</v>
      </c>
      <c r="F157" s="304"/>
      <c r="G157" s="305">
        <f>VLOOKUP($D157,天敵姫一覧!$A:$F,6,FALSE)</f>
        <v>42142.583333333336</v>
      </c>
      <c r="H157" s="305" t="str">
        <f>VLOOKUP($D157,天敵姫一覧!$A:$F,2,FALSE)</f>
        <v>[]ﾁｭﾊﾟｶﾌﾞﾗ</v>
      </c>
      <c r="I157" s="305" t="str">
        <f>VLOOKUP($D157,天敵姫一覧!$A:$F,3,FALSE)</f>
        <v>ﾊｲﾚｱ</v>
      </c>
      <c r="J157" s="306"/>
    </row>
    <row r="158" spans="1:20">
      <c r="A158" s="316">
        <f t="shared" si="3"/>
        <v>155</v>
      </c>
      <c r="B158" s="316" t="s">
        <v>173</v>
      </c>
      <c r="C158" s="164" t="str">
        <f>キングボス!$C$10</f>
        <v>ﾊｰﾄｸｲｰﾝ</v>
      </c>
      <c r="D158" s="224">
        <v>24596212</v>
      </c>
      <c r="E158" s="304">
        <f>VLOOKUP($D158,天敵姫一覧!$A:$F,IF($B158="攻撃",4,IF($B158="経験値",6,IF($B158="勝利pt",5))),FALSE)</f>
        <v>2</v>
      </c>
      <c r="F158" s="304"/>
      <c r="G158" s="305">
        <f>VLOOKUP($D158,天敵姫一覧!$A:$F,6,FALSE)</f>
        <v>42142.583333333336</v>
      </c>
      <c r="H158" s="305" t="str">
        <f>VLOOKUP($D158,天敵姫一覧!$A:$F,2,FALSE)</f>
        <v>[]ﾁｭﾊﾟｶﾌﾞﾗ+</v>
      </c>
      <c r="I158" s="305" t="str">
        <f>VLOOKUP($D158,天敵姫一覧!$A:$F,3,FALSE)</f>
        <v>ﾊｲﾚｱ</v>
      </c>
      <c r="J158" s="306"/>
    </row>
    <row r="159" spans="1:20">
      <c r="A159" s="316">
        <f t="shared" si="3"/>
        <v>156</v>
      </c>
      <c r="B159" s="316" t="s">
        <v>173</v>
      </c>
      <c r="C159" s="164" t="str">
        <f>キングボス!$C$10</f>
        <v>ﾊｰﾄｸｲｰﾝ</v>
      </c>
      <c r="D159" s="224">
        <v>24596213</v>
      </c>
      <c r="E159" s="304">
        <f>VLOOKUP($D159,天敵姫一覧!$A:$F,IF($B159="攻撃",4,IF($B159="経験値",6,IF($B159="勝利pt",5))),FALSE)</f>
        <v>3</v>
      </c>
      <c r="F159" s="304"/>
      <c r="G159" s="305">
        <f>VLOOKUP($D159,天敵姫一覧!$A:$F,6,FALSE)</f>
        <v>42142.583333333336</v>
      </c>
      <c r="H159" s="305" t="str">
        <f>VLOOKUP($D159,天敵姫一覧!$A:$F,2,FALSE)</f>
        <v>[血の宴]ﾁｭﾊﾟｶﾌﾞﾗ</v>
      </c>
      <c r="I159" s="305" t="str">
        <f>VLOOKUP($D159,天敵姫一覧!$A:$F,3,FALSE)</f>
        <v>ﾊｲﾚｱ+</v>
      </c>
      <c r="J159" s="306"/>
    </row>
    <row r="160" spans="1:20">
      <c r="A160" s="316">
        <f t="shared" si="3"/>
        <v>157</v>
      </c>
      <c r="B160" s="316" t="s">
        <v>173</v>
      </c>
      <c r="C160" s="164" t="str">
        <f>キングボス!$C$10</f>
        <v>ﾊｰﾄｸｲｰﾝ</v>
      </c>
      <c r="D160" s="225">
        <v>35577211</v>
      </c>
      <c r="E160" s="307">
        <f>VLOOKUP($D160,天敵姫一覧!$A:$F,IF($B160="攻撃",4,IF($B160="経験値",6,IF($B160="勝利pt",5))),FALSE)</f>
        <v>2</v>
      </c>
      <c r="F160" s="307"/>
      <c r="G160" s="308">
        <f>VLOOKUP($D160,天敵姫一覧!$A:$F,6,FALSE)</f>
        <v>42124.75</v>
      </c>
      <c r="H160" s="309" t="str">
        <f>VLOOKUP($D160,天敵姫一覧!$A:$F,2,FALSE)</f>
        <v>[癒しの歌姫]ﾌﾞｴﾙ</v>
      </c>
      <c r="I160" s="309" t="str">
        <f>VLOOKUP($D160,天敵姫一覧!$A:$F,3,FALSE)</f>
        <v>SSﾚｱ</v>
      </c>
      <c r="J160" s="310"/>
    </row>
    <row r="161" spans="1:10">
      <c r="A161" s="316">
        <f t="shared" si="3"/>
        <v>158</v>
      </c>
      <c r="B161" s="316" t="s">
        <v>173</v>
      </c>
      <c r="C161" s="164" t="str">
        <f>キングボス!$C$10</f>
        <v>ﾊｰﾄｸｲｰﾝ</v>
      </c>
      <c r="D161" s="225">
        <v>35577212</v>
      </c>
      <c r="E161" s="307">
        <f>VLOOKUP($D161,天敵姫一覧!$A:$F,IF($B161="攻撃",4,IF($B161="経験値",6,IF($B161="勝利pt",5))),FALSE)</f>
        <v>2</v>
      </c>
      <c r="F161" s="307"/>
      <c r="G161" s="309">
        <f>VLOOKUP($D161,天敵姫一覧!$A:$F,6,FALSE)</f>
        <v>42124.75</v>
      </c>
      <c r="H161" s="309" t="str">
        <f>VLOOKUP($D161,天敵姫一覧!$A:$F,2,FALSE)</f>
        <v>[癒しの歌姫]ﾌﾞｴﾙ+</v>
      </c>
      <c r="I161" s="309" t="str">
        <f>VLOOKUP($D161,天敵姫一覧!$A:$F,3,FALSE)</f>
        <v>SSﾚｱ</v>
      </c>
      <c r="J161" s="310"/>
    </row>
    <row r="162" spans="1:10">
      <c r="A162" s="316">
        <f t="shared" si="3"/>
        <v>159</v>
      </c>
      <c r="B162" s="316" t="s">
        <v>173</v>
      </c>
      <c r="C162" s="164" t="str">
        <f>キングボス!$C$10</f>
        <v>ﾊｰﾄｸｲｰﾝ</v>
      </c>
      <c r="D162" s="225">
        <v>35577213</v>
      </c>
      <c r="E162" s="307">
        <f>VLOOKUP($D162,天敵姫一覧!$A:$F,IF($B162="攻撃",4,IF($B162="経験値",6,IF($B162="勝利pt",5))),FALSE)</f>
        <v>2</v>
      </c>
      <c r="F162" s="307"/>
      <c r="G162" s="309">
        <f>VLOOKUP($D162,天敵姫一覧!$A:$F,6,FALSE)</f>
        <v>42124.75</v>
      </c>
      <c r="H162" s="309" t="str">
        <f>VLOOKUP($D162,天敵姫一覧!$A:$F,2,FALSE)</f>
        <v>[ﾊｰﾄﾌﾙLIVE]ﾌﾞｴﾙ</v>
      </c>
      <c r="I162" s="309" t="str">
        <f>VLOOKUP($D162,天敵姫一覧!$A:$F,3,FALSE)</f>
        <v>SSﾚｱ+</v>
      </c>
      <c r="J162" s="310"/>
    </row>
    <row r="163" spans="1:10">
      <c r="A163" s="316">
        <f t="shared" si="3"/>
        <v>160</v>
      </c>
      <c r="B163" s="316" t="s">
        <v>173</v>
      </c>
      <c r="C163" s="164" t="str">
        <f>キングボス!$C$10</f>
        <v>ﾊｰﾄｸｲｰﾝ</v>
      </c>
      <c r="D163" s="226">
        <v>16578211</v>
      </c>
      <c r="E163" s="311">
        <f>VLOOKUP($D163,天敵姫一覧!$A:$F,IF($B163="攻撃",4,IF($B163="経験値",6,IF($B163="勝利pt",5))),FALSE)</f>
        <v>2</v>
      </c>
      <c r="F163" s="311" t="s">
        <v>656</v>
      </c>
      <c r="G163" s="312">
        <f>VLOOKUP($D163,天敵姫一覧!$A:$F,6,FALSE)</f>
        <v>42124.75</v>
      </c>
      <c r="H163" s="312" t="str">
        <f>VLOOKUP($D163,天敵姫一覧!$A:$F,2,FALSE)</f>
        <v>[歌姫暴走中]極･ﾌﾞｴﾙ</v>
      </c>
      <c r="I163" s="312" t="str">
        <f>VLOOKUP($D163,天敵姫一覧!$A:$F,3,FALSE)</f>
        <v>Sﾚｱ</v>
      </c>
      <c r="J163" s="313"/>
    </row>
    <row r="164" spans="1:10">
      <c r="A164" s="316">
        <f t="shared" si="3"/>
        <v>161</v>
      </c>
      <c r="B164" s="316" t="s">
        <v>173</v>
      </c>
      <c r="C164" s="164" t="str">
        <f>キングボス!$C$10</f>
        <v>ﾊｰﾄｸｲｰﾝ</v>
      </c>
      <c r="D164" s="226">
        <v>16578212</v>
      </c>
      <c r="E164" s="311">
        <f>VLOOKUP($D164,天敵姫一覧!$A:$F,IF($B164="攻撃",4,IF($B164="経験値",6,IF($B164="勝利pt",5))),FALSE)</f>
        <v>2</v>
      </c>
      <c r="F164" s="311" t="s">
        <v>656</v>
      </c>
      <c r="G164" s="312">
        <f>VLOOKUP($D164,天敵姫一覧!$A:$F,6,FALSE)</f>
        <v>42124.75</v>
      </c>
      <c r="H164" s="312" t="str">
        <f>VLOOKUP($D164,天敵姫一覧!$A:$F,2,FALSE)</f>
        <v>[歌姫暴走中]極･ﾌﾞｴﾙ+</v>
      </c>
      <c r="I164" s="312" t="str">
        <f>VLOOKUP($D164,天敵姫一覧!$A:$F,3,FALSE)</f>
        <v>Sﾚｱ</v>
      </c>
      <c r="J164" s="313"/>
    </row>
    <row r="165" spans="1:10">
      <c r="A165" s="316">
        <f t="shared" si="3"/>
        <v>162</v>
      </c>
      <c r="B165" s="316" t="s">
        <v>173</v>
      </c>
      <c r="C165" s="164" t="str">
        <f>キングボス!$C$10</f>
        <v>ﾊｰﾄｸｲｰﾝ</v>
      </c>
      <c r="D165" s="226">
        <v>16578213</v>
      </c>
      <c r="E165" s="311">
        <f>VLOOKUP($D165,天敵姫一覧!$A:$F,IF($B165="攻撃",4,IF($B165="経験値",6,IF($B165="勝利pt",5))),FALSE)</f>
        <v>2</v>
      </c>
      <c r="F165" s="311" t="s">
        <v>656</v>
      </c>
      <c r="G165" s="312">
        <f>VLOOKUP($D165,天敵姫一覧!$A:$F,6,FALSE)</f>
        <v>42124.75</v>
      </c>
      <c r="H165" s="312" t="str">
        <f>VLOOKUP($D165,天敵姫一覧!$A:$F,2,FALSE)</f>
        <v>[掻壊ｽﾃｰｼﾞﾝｸﾞ]極･ﾌﾞｴﾙ</v>
      </c>
      <c r="I165" s="312" t="str">
        <f>VLOOKUP($D165,天敵姫一覧!$A:$F,3,FALSE)</f>
        <v>Sﾚｱ+</v>
      </c>
      <c r="J165" s="313"/>
    </row>
    <row r="166" spans="1:10">
      <c r="A166" s="316">
        <f t="shared" si="3"/>
        <v>163</v>
      </c>
      <c r="B166" s="316" t="s">
        <v>173</v>
      </c>
      <c r="C166" s="164" t="str">
        <f>キングボス!$C$10</f>
        <v>ﾊｰﾄｸｲｰﾝ</v>
      </c>
      <c r="D166" s="225">
        <v>25579211</v>
      </c>
      <c r="E166" s="307">
        <f>VLOOKUP($D166,天敵姫一覧!$A:$F,IF($B166="攻撃",4,IF($B166="経験値",6,IF($B166="勝利pt",5))),FALSE)</f>
        <v>2</v>
      </c>
      <c r="F166" s="307"/>
      <c r="G166" s="309">
        <f>VLOOKUP($D166,天敵姫一覧!$A:$F,6,FALSE)</f>
        <v>42124.75</v>
      </c>
      <c r="H166" s="309" t="str">
        <f>VLOOKUP($D166,天敵姫一覧!$A:$F,2,FALSE)</f>
        <v>[暗黒ﾃﾞｨｰﾊﾞ]真極･ﾌﾞｴﾙ</v>
      </c>
      <c r="I166" s="309" t="str">
        <f>VLOOKUP($D166,天敵姫一覧!$A:$F,3,FALSE)</f>
        <v>SSﾚｱ</v>
      </c>
      <c r="J166" s="310"/>
    </row>
    <row r="167" spans="1:10">
      <c r="A167" s="316">
        <f t="shared" si="3"/>
        <v>164</v>
      </c>
      <c r="B167" s="316" t="s">
        <v>173</v>
      </c>
      <c r="C167" s="164" t="str">
        <f>キングボス!$C$10</f>
        <v>ﾊｰﾄｸｲｰﾝ</v>
      </c>
      <c r="D167" s="225">
        <v>25579212</v>
      </c>
      <c r="E167" s="307">
        <f>VLOOKUP($D167,天敵姫一覧!$A:$F,IF($B167="攻撃",4,IF($B167="経験値",6,IF($B167="勝利pt",5))),FALSE)</f>
        <v>2</v>
      </c>
      <c r="F167" s="307"/>
      <c r="G167" s="309">
        <f>VLOOKUP($D167,天敵姫一覧!$A:$F,6,FALSE)</f>
        <v>42124.75</v>
      </c>
      <c r="H167" s="309" t="str">
        <f>VLOOKUP($D167,天敵姫一覧!$A:$F,2,FALSE)</f>
        <v>[暗黒ﾃﾞｨｰﾊﾞ]真極･ﾌﾞｴﾙ+</v>
      </c>
      <c r="I167" s="309" t="str">
        <f>VLOOKUP($D167,天敵姫一覧!$A:$F,3,FALSE)</f>
        <v>SSﾚｱ</v>
      </c>
      <c r="J167" s="310"/>
    </row>
    <row r="168" spans="1:10">
      <c r="A168" s="316">
        <f t="shared" si="3"/>
        <v>165</v>
      </c>
      <c r="B168" s="316" t="s">
        <v>173</v>
      </c>
      <c r="C168" s="164" t="str">
        <f>キングボス!$C$10</f>
        <v>ﾊｰﾄｸｲｰﾝ</v>
      </c>
      <c r="D168" s="225">
        <v>25579213</v>
      </c>
      <c r="E168" s="307">
        <f>VLOOKUP($D168,天敵姫一覧!$A:$F,IF($B168="攻撃",4,IF($B168="経験値",6,IF($B168="勝利pt",5))),FALSE)</f>
        <v>2</v>
      </c>
      <c r="F168" s="307"/>
      <c r="G168" s="309">
        <f>VLOOKUP($D168,天敵姫一覧!$A:$F,6,FALSE)</f>
        <v>42124.75</v>
      </c>
      <c r="H168" s="309" t="str">
        <f>VLOOKUP($D168,天敵姫一覧!$A:$F,2,FALSE)</f>
        <v>[闇夜の狂演]真極･ﾌﾞｴﾙ</v>
      </c>
      <c r="I168" s="309" t="str">
        <f>VLOOKUP($D168,天敵姫一覧!$A:$F,3,FALSE)</f>
        <v>SSﾚｱ+</v>
      </c>
      <c r="J168" s="310"/>
    </row>
    <row r="169" spans="1:10">
      <c r="A169" s="316">
        <f t="shared" si="3"/>
        <v>166</v>
      </c>
      <c r="B169" s="316" t="s">
        <v>173</v>
      </c>
      <c r="C169" s="164" t="str">
        <f>キングボス!$C$10</f>
        <v>ﾊｰﾄｸｲｰﾝ</v>
      </c>
      <c r="D169" s="226">
        <v>36580211</v>
      </c>
      <c r="E169" s="311">
        <f>VLOOKUP($D169,天敵姫一覧!$A:$F,IF($B169="攻撃",4,IF($B169="経験値",6,IF($B169="勝利pt",5))),FALSE)</f>
        <v>2</v>
      </c>
      <c r="F169" s="311" t="s">
        <v>656</v>
      </c>
      <c r="G169" s="312">
        <f>VLOOKUP($D169,天敵姫一覧!$A:$F,6,FALSE)</f>
        <v>42124.75</v>
      </c>
      <c r="H169" s="312" t="str">
        <f>VLOOKUP($D169,天敵姫一覧!$A:$F,2,FALSE)</f>
        <v>ｱｲﾑ</v>
      </c>
      <c r="I169" s="312" t="str">
        <f>VLOOKUP($D169,天敵姫一覧!$A:$F,3,FALSE)</f>
        <v>Sﾚｱ</v>
      </c>
      <c r="J169" s="313"/>
    </row>
    <row r="170" spans="1:10">
      <c r="A170" s="316">
        <f t="shared" si="3"/>
        <v>167</v>
      </c>
      <c r="B170" s="316" t="s">
        <v>173</v>
      </c>
      <c r="C170" s="164" t="str">
        <f>キングボス!$C$10</f>
        <v>ﾊｰﾄｸｲｰﾝ</v>
      </c>
      <c r="D170" s="226">
        <v>36580212</v>
      </c>
      <c r="E170" s="311">
        <f>VLOOKUP($D170,天敵姫一覧!$A:$F,IF($B170="攻撃",4,IF($B170="経験値",6,IF($B170="勝利pt",5))),FALSE)</f>
        <v>2</v>
      </c>
      <c r="F170" s="311" t="s">
        <v>656</v>
      </c>
      <c r="G170" s="312">
        <f>VLOOKUP($D170,天敵姫一覧!$A:$F,6,FALSE)</f>
        <v>42124.75</v>
      </c>
      <c r="H170" s="312" t="str">
        <f>VLOOKUP($D170,天敵姫一覧!$A:$F,2,FALSE)</f>
        <v>ｱｲﾑ+</v>
      </c>
      <c r="I170" s="312" t="str">
        <f>VLOOKUP($D170,天敵姫一覧!$A:$F,3,FALSE)</f>
        <v>Sﾚｱ</v>
      </c>
      <c r="J170" s="313"/>
    </row>
    <row r="171" spans="1:10">
      <c r="A171" s="316">
        <f t="shared" si="3"/>
        <v>168</v>
      </c>
      <c r="B171" s="316" t="s">
        <v>173</v>
      </c>
      <c r="C171" s="164" t="str">
        <f>キングボス!$C$10</f>
        <v>ﾊｰﾄｸｲｰﾝ</v>
      </c>
      <c r="D171" s="226">
        <v>36580213</v>
      </c>
      <c r="E171" s="311">
        <f>VLOOKUP($D171,天敵姫一覧!$A:$F,IF($B171="攻撃",4,IF($B171="経験値",6,IF($B171="勝利pt",5))),FALSE)</f>
        <v>2</v>
      </c>
      <c r="F171" s="311" t="s">
        <v>656</v>
      </c>
      <c r="G171" s="312">
        <f>VLOOKUP($D171,天敵姫一覧!$A:$F,6,FALSE)</f>
        <v>42124.75</v>
      </c>
      <c r="H171" s="312" t="str">
        <f>VLOOKUP($D171,天敵姫一覧!$A:$F,2,FALSE)</f>
        <v>[獄火灯娘]ｱｲﾑ</v>
      </c>
      <c r="I171" s="312" t="str">
        <f>VLOOKUP($D171,天敵姫一覧!$A:$F,3,FALSE)</f>
        <v>Sﾚｱ+</v>
      </c>
      <c r="J171" s="313"/>
    </row>
    <row r="172" spans="1:10">
      <c r="A172" s="314">
        <f t="shared" si="3"/>
        <v>169</v>
      </c>
      <c r="B172" s="314" t="s">
        <v>173</v>
      </c>
      <c r="C172" s="73" t="str">
        <f>キングボス!$C$11</f>
        <v>ｾﾚﾝ･ﾌﾟﾘｱｽ</v>
      </c>
      <c r="D172" s="122">
        <v>27593211</v>
      </c>
      <c r="E172" s="291">
        <f>VLOOKUP($D172,天敵姫一覧!$A:$F,IF($B172="攻撃",4,IF($B172="経験値",6,IF($B172="勝利pt",5))),FALSE)</f>
        <v>5</v>
      </c>
      <c r="F172" s="291"/>
      <c r="G172" s="292">
        <f>VLOOKUP($D172,天敵姫一覧!$A:$F,6,FALSE)</f>
        <v>42142.583333333336</v>
      </c>
      <c r="H172" s="292" t="str">
        <f>VLOOKUP($D172,天敵姫一覧!$A:$F,2,FALSE)</f>
        <v>ﾀﾞﾝﾋﾟｰﾙ</v>
      </c>
      <c r="I172" s="292" t="str">
        <f>VLOOKUP($D172,天敵姫一覧!$A:$F,3,FALSE)</f>
        <v>ﾌﾟﾘﾝｾｽﾚｱ</v>
      </c>
      <c r="J172" s="293"/>
    </row>
    <row r="173" spans="1:10">
      <c r="A173" s="314">
        <f t="shared" si="3"/>
        <v>170</v>
      </c>
      <c r="B173" s="314" t="s">
        <v>173</v>
      </c>
      <c r="C173" s="73" t="str">
        <f>キングボス!$C$11</f>
        <v>ｾﾚﾝ･ﾌﾟﾘｱｽ</v>
      </c>
      <c r="D173" s="122">
        <v>27593212</v>
      </c>
      <c r="E173" s="291">
        <f>VLOOKUP($D173,天敵姫一覧!$A:$F,IF($B173="攻撃",4,IF($B173="経験値",6,IF($B173="勝利pt",5))),FALSE)</f>
        <v>8</v>
      </c>
      <c r="F173" s="291"/>
      <c r="G173" s="292">
        <f>VLOOKUP($D173,天敵姫一覧!$A:$F,6,FALSE)</f>
        <v>42142.583333333336</v>
      </c>
      <c r="H173" s="292" t="str">
        <f>VLOOKUP($D173,天敵姫一覧!$A:$F,2,FALSE)</f>
        <v>ﾀﾞﾝﾋﾟｰﾙ+</v>
      </c>
      <c r="I173" s="292" t="str">
        <f>VLOOKUP($D173,天敵姫一覧!$A:$F,3,FALSE)</f>
        <v>ﾌﾟﾘﾝｾｽﾚｱ</v>
      </c>
      <c r="J173" s="293"/>
    </row>
    <row r="174" spans="1:10">
      <c r="A174" s="314">
        <f t="shared" si="3"/>
        <v>171</v>
      </c>
      <c r="B174" s="314" t="s">
        <v>173</v>
      </c>
      <c r="C174" s="73" t="str">
        <f>キングボス!$C$11</f>
        <v>ｾﾚﾝ･ﾌﾟﾘｱｽ</v>
      </c>
      <c r="D174" s="122">
        <v>27593213</v>
      </c>
      <c r="E174" s="291">
        <f>VLOOKUP($D174,天敵姫一覧!$A:$F,IF($B174="攻撃",4,IF($B174="経験値",6,IF($B174="勝利pt",5))),FALSE)</f>
        <v>12</v>
      </c>
      <c r="F174" s="291"/>
      <c r="G174" s="292">
        <f>VLOOKUP($D174,天敵姫一覧!$A:$F,6,FALSE)</f>
        <v>42142.583333333336</v>
      </c>
      <c r="H174" s="292" t="str">
        <f>VLOOKUP($D174,天敵姫一覧!$A:$F,2,FALSE)</f>
        <v>[異端の眷族]ﾀﾞﾝﾋﾟｰﾙ</v>
      </c>
      <c r="I174" s="292" t="str">
        <f>VLOOKUP($D174,天敵姫一覧!$A:$F,3,FALSE)</f>
        <v>ﾌﾟﾘﾝｾｽﾚｱ+</v>
      </c>
      <c r="J174" s="293"/>
    </row>
    <row r="175" spans="1:10">
      <c r="A175" s="314">
        <f t="shared" si="3"/>
        <v>172</v>
      </c>
      <c r="B175" s="314" t="s">
        <v>173</v>
      </c>
      <c r="C175" s="73" t="str">
        <f>キングボス!$C$11</f>
        <v>ｾﾚﾝ･ﾌﾟﾘｱｽ</v>
      </c>
      <c r="D175" s="223">
        <v>16594211</v>
      </c>
      <c r="E175" s="300">
        <f>VLOOKUP($D175,天敵姫一覧!$A:$F,IF($B175="攻撃",4,IF($B175="経験値",6,IF($B175="勝利pt",5))),FALSE)</f>
        <v>3</v>
      </c>
      <c r="F175" s="300"/>
      <c r="G175" s="301">
        <f>VLOOKUP($D175,天敵姫一覧!$A:$F,6,FALSE)</f>
        <v>42142.583333333336</v>
      </c>
      <c r="H175" s="301" t="str">
        <f>VLOOKUP($D175,天敵姫一覧!$A:$F,2,FALSE)</f>
        <v>ｳﾞｧﾝﾊﾟｲｱﾛｰﾄﾞ</v>
      </c>
      <c r="I175" s="301" t="str">
        <f>VLOOKUP($D175,天敵姫一覧!$A:$F,3,FALSE)</f>
        <v>Sﾚｱ</v>
      </c>
      <c r="J175" s="302"/>
    </row>
    <row r="176" spans="1:10">
      <c r="A176" s="314">
        <f t="shared" si="3"/>
        <v>173</v>
      </c>
      <c r="B176" s="314" t="s">
        <v>173</v>
      </c>
      <c r="C176" s="73" t="str">
        <f>キングボス!$C$11</f>
        <v>ｾﾚﾝ･ﾌﾟﾘｱｽ</v>
      </c>
      <c r="D176" s="223">
        <v>16594212</v>
      </c>
      <c r="E176" s="300">
        <f>VLOOKUP($D176,天敵姫一覧!$A:$F,IF($B176="攻撃",4,IF($B176="経験値",6,IF($B176="勝利pt",5))),FALSE)</f>
        <v>5</v>
      </c>
      <c r="F176" s="300"/>
      <c r="G176" s="301">
        <f>VLOOKUP($D176,天敵姫一覧!$A:$F,6,FALSE)</f>
        <v>42142.583333333336</v>
      </c>
      <c r="H176" s="301" t="str">
        <f>VLOOKUP($D176,天敵姫一覧!$A:$F,2,FALSE)</f>
        <v>ｳﾞｧﾝﾊﾟｲｱﾛｰﾄﾞ+</v>
      </c>
      <c r="I176" s="301" t="str">
        <f>VLOOKUP($D176,天敵姫一覧!$A:$F,3,FALSE)</f>
        <v>Sﾚｱ</v>
      </c>
      <c r="J176" s="302"/>
    </row>
    <row r="177" spans="1:10">
      <c r="A177" s="314">
        <f t="shared" si="3"/>
        <v>174</v>
      </c>
      <c r="B177" s="314" t="s">
        <v>173</v>
      </c>
      <c r="C177" s="73" t="str">
        <f>キングボス!$C$11</f>
        <v>ｾﾚﾝ･ﾌﾟﾘｱｽ</v>
      </c>
      <c r="D177" s="223">
        <v>16594213</v>
      </c>
      <c r="E177" s="300">
        <f>VLOOKUP($D177,天敵姫一覧!$A:$F,IF($B177="攻撃",4,IF($B177="経験値",6,IF($B177="勝利pt",5))),FALSE)</f>
        <v>7</v>
      </c>
      <c r="F177" s="300"/>
      <c r="G177" s="301">
        <f>VLOOKUP($D177,天敵姫一覧!$A:$F,6,FALSE)</f>
        <v>42142.583333333336</v>
      </c>
      <c r="H177" s="301" t="str">
        <f>VLOOKUP($D177,天敵姫一覧!$A:$F,2,FALSE)</f>
        <v>[深淵黒王]ｳﾞｧﾝﾊﾟｲｱﾛｰﾄﾞ</v>
      </c>
      <c r="I177" s="301" t="str">
        <f>VLOOKUP($D177,天敵姫一覧!$A:$F,3,FALSE)</f>
        <v>Sﾚｱ+</v>
      </c>
      <c r="J177" s="302"/>
    </row>
    <row r="178" spans="1:10">
      <c r="A178" s="314">
        <f t="shared" si="3"/>
        <v>175</v>
      </c>
      <c r="B178" s="314" t="s">
        <v>173</v>
      </c>
      <c r="C178" s="73" t="str">
        <f>キングボス!$C$11</f>
        <v>ｾﾚﾝ･ﾌﾟﾘｱｽ</v>
      </c>
      <c r="D178" s="223">
        <v>36595211</v>
      </c>
      <c r="E178" s="300">
        <f>VLOOKUP($D178,天敵姫一覧!$A:$F,IF($B178="攻撃",4,IF($B178="経験値",6,IF($B178="勝利pt",5))),FALSE)</f>
        <v>3</v>
      </c>
      <c r="F178" s="300"/>
      <c r="G178" s="301">
        <f>VLOOKUP($D178,天敵姫一覧!$A:$F,6,FALSE)</f>
        <v>42142.583333333336</v>
      </c>
      <c r="H178" s="301" t="str">
        <f>VLOOKUP($D178,天敵姫一覧!$A:$F,2,FALSE)</f>
        <v>[]ｳﾞｧﾝﾊﾟｲｱ</v>
      </c>
      <c r="I178" s="301" t="str">
        <f>VLOOKUP($D178,天敵姫一覧!$A:$F,3,FALSE)</f>
        <v>Sﾚｱ</v>
      </c>
      <c r="J178" s="302"/>
    </row>
    <row r="179" spans="1:10">
      <c r="A179" s="314">
        <f t="shared" si="3"/>
        <v>176</v>
      </c>
      <c r="B179" s="314" t="s">
        <v>173</v>
      </c>
      <c r="C179" s="73" t="str">
        <f>キングボス!$C$11</f>
        <v>ｾﾚﾝ･ﾌﾟﾘｱｽ</v>
      </c>
      <c r="D179" s="223">
        <v>36595212</v>
      </c>
      <c r="E179" s="300">
        <f>VLOOKUP($D179,天敵姫一覧!$A:$F,IF($B179="攻撃",4,IF($B179="経験値",6,IF($B179="勝利pt",5))),FALSE)</f>
        <v>5</v>
      </c>
      <c r="F179" s="300"/>
      <c r="G179" s="301">
        <f>VLOOKUP($D179,天敵姫一覧!$A:$F,6,FALSE)</f>
        <v>42142.583333333336</v>
      </c>
      <c r="H179" s="301" t="str">
        <f>VLOOKUP($D179,天敵姫一覧!$A:$F,2,FALSE)</f>
        <v>[]ｳﾞｧﾝﾊﾟｲｱ+</v>
      </c>
      <c r="I179" s="301" t="str">
        <f>VLOOKUP($D179,天敵姫一覧!$A:$F,3,FALSE)</f>
        <v>Sﾚｱ</v>
      </c>
      <c r="J179" s="302"/>
    </row>
    <row r="180" spans="1:10">
      <c r="A180" s="314">
        <f t="shared" si="3"/>
        <v>177</v>
      </c>
      <c r="B180" s="314" t="s">
        <v>173</v>
      </c>
      <c r="C180" s="73" t="str">
        <f>キングボス!$C$11</f>
        <v>ｾﾚﾝ･ﾌﾟﾘｱｽ</v>
      </c>
      <c r="D180" s="223">
        <v>36595213</v>
      </c>
      <c r="E180" s="300">
        <f>VLOOKUP($D180,天敵姫一覧!$A:$F,IF($B180="攻撃",4,IF($B180="経験値",6,IF($B180="勝利pt",5))),FALSE)</f>
        <v>7</v>
      </c>
      <c r="F180" s="300"/>
      <c r="G180" s="301">
        <f>VLOOKUP($D180,天敵姫一覧!$A:$F,6,FALSE)</f>
        <v>42142.583333333336</v>
      </c>
      <c r="H180" s="301" t="str">
        <f>VLOOKUP($D180,天敵姫一覧!$A:$F,2,FALSE)</f>
        <v>[愛の契り]ｳﾞｧﾝﾊﾟｲｱ</v>
      </c>
      <c r="I180" s="301" t="str">
        <f>VLOOKUP($D180,天敵姫一覧!$A:$F,3,FALSE)</f>
        <v>Sﾚｱ+</v>
      </c>
      <c r="J180" s="302"/>
    </row>
    <row r="181" spans="1:10">
      <c r="A181" s="314">
        <f t="shared" si="3"/>
        <v>178</v>
      </c>
      <c r="B181" s="314" t="s">
        <v>173</v>
      </c>
      <c r="C181" s="73" t="str">
        <f>キングボス!$C$11</f>
        <v>ｾﾚﾝ･ﾌﾟﾘｱｽ</v>
      </c>
      <c r="D181" s="224">
        <v>24596211</v>
      </c>
      <c r="E181" s="304">
        <f>VLOOKUP($D181,天敵姫一覧!$A:$F,IF($B181="攻撃",4,IF($B181="経験値",6,IF($B181="勝利pt",5))),FALSE)</f>
        <v>2</v>
      </c>
      <c r="F181" s="304"/>
      <c r="G181" s="305">
        <f>VLOOKUP($D181,天敵姫一覧!$A:$F,6,FALSE)</f>
        <v>42142.583333333336</v>
      </c>
      <c r="H181" s="305" t="str">
        <f>VLOOKUP($D181,天敵姫一覧!$A:$F,2,FALSE)</f>
        <v>[]ﾁｭﾊﾟｶﾌﾞﾗ</v>
      </c>
      <c r="I181" s="305" t="str">
        <f>VLOOKUP($D181,天敵姫一覧!$A:$F,3,FALSE)</f>
        <v>ﾊｲﾚｱ</v>
      </c>
      <c r="J181" s="306"/>
    </row>
    <row r="182" spans="1:10">
      <c r="A182" s="314">
        <f t="shared" si="3"/>
        <v>179</v>
      </c>
      <c r="B182" s="314" t="s">
        <v>173</v>
      </c>
      <c r="C182" s="73" t="str">
        <f>キングボス!$C$11</f>
        <v>ｾﾚﾝ･ﾌﾟﾘｱｽ</v>
      </c>
      <c r="D182" s="224">
        <v>24596212</v>
      </c>
      <c r="E182" s="304">
        <f>VLOOKUP($D182,天敵姫一覧!$A:$F,IF($B182="攻撃",4,IF($B182="経験値",6,IF($B182="勝利pt",5))),FALSE)</f>
        <v>2</v>
      </c>
      <c r="F182" s="304"/>
      <c r="G182" s="305">
        <f>VLOOKUP($D182,天敵姫一覧!$A:$F,6,FALSE)</f>
        <v>42142.583333333336</v>
      </c>
      <c r="H182" s="305" t="str">
        <f>VLOOKUP($D182,天敵姫一覧!$A:$F,2,FALSE)</f>
        <v>[]ﾁｭﾊﾟｶﾌﾞﾗ+</v>
      </c>
      <c r="I182" s="305" t="str">
        <f>VLOOKUP($D182,天敵姫一覧!$A:$F,3,FALSE)</f>
        <v>ﾊｲﾚｱ</v>
      </c>
      <c r="J182" s="306"/>
    </row>
    <row r="183" spans="1:10">
      <c r="A183" s="314">
        <f t="shared" si="3"/>
        <v>180</v>
      </c>
      <c r="B183" s="314" t="s">
        <v>173</v>
      </c>
      <c r="C183" s="73" t="str">
        <f>キングボス!$C$11</f>
        <v>ｾﾚﾝ･ﾌﾟﾘｱｽ</v>
      </c>
      <c r="D183" s="224">
        <v>24596213</v>
      </c>
      <c r="E183" s="304">
        <f>VLOOKUP($D183,天敵姫一覧!$A:$F,IF($B183="攻撃",4,IF($B183="経験値",6,IF($B183="勝利pt",5))),FALSE)</f>
        <v>3</v>
      </c>
      <c r="F183" s="304"/>
      <c r="G183" s="305">
        <f>VLOOKUP($D183,天敵姫一覧!$A:$F,6,FALSE)</f>
        <v>42142.583333333336</v>
      </c>
      <c r="H183" s="305" t="str">
        <f>VLOOKUP($D183,天敵姫一覧!$A:$F,2,FALSE)</f>
        <v>[血の宴]ﾁｭﾊﾟｶﾌﾞﾗ</v>
      </c>
      <c r="I183" s="305" t="str">
        <f>VLOOKUP($D183,天敵姫一覧!$A:$F,3,FALSE)</f>
        <v>ﾊｲﾚｱ+</v>
      </c>
      <c r="J183" s="306"/>
    </row>
    <row r="184" spans="1:10">
      <c r="A184" s="314">
        <f t="shared" si="3"/>
        <v>181</v>
      </c>
      <c r="B184" s="314" t="s">
        <v>173</v>
      </c>
      <c r="C184" s="73" t="str">
        <f>キングボス!$C$11</f>
        <v>ｾﾚﾝ･ﾌﾟﾘｱｽ</v>
      </c>
      <c r="D184" s="225">
        <v>35577211</v>
      </c>
      <c r="E184" s="307">
        <f>VLOOKUP($D184,天敵姫一覧!$A:$F,IF($B184="攻撃",4,IF($B184="経験値",6,IF($B184="勝利pt",5))),FALSE)</f>
        <v>2</v>
      </c>
      <c r="F184" s="307"/>
      <c r="G184" s="308">
        <f>VLOOKUP($D184,天敵姫一覧!$A:$F,6,FALSE)</f>
        <v>42124.75</v>
      </c>
      <c r="H184" s="309" t="str">
        <f>VLOOKUP($D184,天敵姫一覧!$A:$F,2,FALSE)</f>
        <v>[癒しの歌姫]ﾌﾞｴﾙ</v>
      </c>
      <c r="I184" s="309" t="str">
        <f>VLOOKUP($D184,天敵姫一覧!$A:$F,3,FALSE)</f>
        <v>SSﾚｱ</v>
      </c>
      <c r="J184" s="310"/>
    </row>
    <row r="185" spans="1:10">
      <c r="A185" s="314">
        <f t="shared" si="3"/>
        <v>182</v>
      </c>
      <c r="B185" s="314" t="s">
        <v>173</v>
      </c>
      <c r="C185" s="73" t="str">
        <f>キングボス!$C$11</f>
        <v>ｾﾚﾝ･ﾌﾟﾘｱｽ</v>
      </c>
      <c r="D185" s="225">
        <v>35577212</v>
      </c>
      <c r="E185" s="307">
        <f>VLOOKUP($D185,天敵姫一覧!$A:$F,IF($B185="攻撃",4,IF($B185="経験値",6,IF($B185="勝利pt",5))),FALSE)</f>
        <v>2</v>
      </c>
      <c r="F185" s="307"/>
      <c r="G185" s="309">
        <f>VLOOKUP($D185,天敵姫一覧!$A:$F,6,FALSE)</f>
        <v>42124.75</v>
      </c>
      <c r="H185" s="309" t="str">
        <f>VLOOKUP($D185,天敵姫一覧!$A:$F,2,FALSE)</f>
        <v>[癒しの歌姫]ﾌﾞｴﾙ+</v>
      </c>
      <c r="I185" s="309" t="str">
        <f>VLOOKUP($D185,天敵姫一覧!$A:$F,3,FALSE)</f>
        <v>SSﾚｱ</v>
      </c>
      <c r="J185" s="310"/>
    </row>
    <row r="186" spans="1:10">
      <c r="A186" s="314">
        <f t="shared" si="3"/>
        <v>183</v>
      </c>
      <c r="B186" s="314" t="s">
        <v>173</v>
      </c>
      <c r="C186" s="73" t="str">
        <f>キングボス!$C$11</f>
        <v>ｾﾚﾝ･ﾌﾟﾘｱｽ</v>
      </c>
      <c r="D186" s="225">
        <v>35577213</v>
      </c>
      <c r="E186" s="307">
        <f>VLOOKUP($D186,天敵姫一覧!$A:$F,IF($B186="攻撃",4,IF($B186="経験値",6,IF($B186="勝利pt",5))),FALSE)</f>
        <v>2</v>
      </c>
      <c r="F186" s="307"/>
      <c r="G186" s="309">
        <f>VLOOKUP($D186,天敵姫一覧!$A:$F,6,FALSE)</f>
        <v>42124.75</v>
      </c>
      <c r="H186" s="309" t="str">
        <f>VLOOKUP($D186,天敵姫一覧!$A:$F,2,FALSE)</f>
        <v>[ﾊｰﾄﾌﾙLIVE]ﾌﾞｴﾙ</v>
      </c>
      <c r="I186" s="309" t="str">
        <f>VLOOKUP($D186,天敵姫一覧!$A:$F,3,FALSE)</f>
        <v>SSﾚｱ+</v>
      </c>
      <c r="J186" s="310"/>
    </row>
    <row r="187" spans="1:10">
      <c r="A187" s="314">
        <f t="shared" si="3"/>
        <v>184</v>
      </c>
      <c r="B187" s="314" t="s">
        <v>173</v>
      </c>
      <c r="C187" s="73" t="str">
        <f>キングボス!$C$11</f>
        <v>ｾﾚﾝ･ﾌﾟﾘｱｽ</v>
      </c>
      <c r="D187" s="226">
        <v>16578211</v>
      </c>
      <c r="E187" s="311">
        <f>VLOOKUP($D187,天敵姫一覧!$A:$F,IF($B187="攻撃",4,IF($B187="経験値",6,IF($B187="勝利pt",5))),FALSE)</f>
        <v>2</v>
      </c>
      <c r="F187" s="311" t="s">
        <v>656</v>
      </c>
      <c r="G187" s="312">
        <f>VLOOKUP($D187,天敵姫一覧!$A:$F,6,FALSE)</f>
        <v>42124.75</v>
      </c>
      <c r="H187" s="312" t="str">
        <f>VLOOKUP($D187,天敵姫一覧!$A:$F,2,FALSE)</f>
        <v>[歌姫暴走中]極･ﾌﾞｴﾙ</v>
      </c>
      <c r="I187" s="312" t="str">
        <f>VLOOKUP($D187,天敵姫一覧!$A:$F,3,FALSE)</f>
        <v>Sﾚｱ</v>
      </c>
      <c r="J187" s="313"/>
    </row>
    <row r="188" spans="1:10">
      <c r="A188" s="314">
        <f t="shared" si="3"/>
        <v>185</v>
      </c>
      <c r="B188" s="314" t="s">
        <v>173</v>
      </c>
      <c r="C188" s="73" t="str">
        <f>キングボス!$C$11</f>
        <v>ｾﾚﾝ･ﾌﾟﾘｱｽ</v>
      </c>
      <c r="D188" s="226">
        <v>16578212</v>
      </c>
      <c r="E188" s="311">
        <f>VLOOKUP($D188,天敵姫一覧!$A:$F,IF($B188="攻撃",4,IF($B188="経験値",6,IF($B188="勝利pt",5))),FALSE)</f>
        <v>2</v>
      </c>
      <c r="F188" s="311" t="s">
        <v>656</v>
      </c>
      <c r="G188" s="312">
        <f>VLOOKUP($D188,天敵姫一覧!$A:$F,6,FALSE)</f>
        <v>42124.75</v>
      </c>
      <c r="H188" s="312" t="str">
        <f>VLOOKUP($D188,天敵姫一覧!$A:$F,2,FALSE)</f>
        <v>[歌姫暴走中]極･ﾌﾞｴﾙ+</v>
      </c>
      <c r="I188" s="312" t="str">
        <f>VLOOKUP($D188,天敵姫一覧!$A:$F,3,FALSE)</f>
        <v>Sﾚｱ</v>
      </c>
      <c r="J188" s="313"/>
    </row>
    <row r="189" spans="1:10">
      <c r="A189" s="314">
        <f t="shared" si="3"/>
        <v>186</v>
      </c>
      <c r="B189" s="314" t="s">
        <v>173</v>
      </c>
      <c r="C189" s="73" t="str">
        <f>キングボス!$C$11</f>
        <v>ｾﾚﾝ･ﾌﾟﾘｱｽ</v>
      </c>
      <c r="D189" s="226">
        <v>16578213</v>
      </c>
      <c r="E189" s="311">
        <f>VLOOKUP($D189,天敵姫一覧!$A:$F,IF($B189="攻撃",4,IF($B189="経験値",6,IF($B189="勝利pt",5))),FALSE)</f>
        <v>2</v>
      </c>
      <c r="F189" s="311" t="s">
        <v>656</v>
      </c>
      <c r="G189" s="312">
        <f>VLOOKUP($D189,天敵姫一覧!$A:$F,6,FALSE)</f>
        <v>42124.75</v>
      </c>
      <c r="H189" s="312" t="str">
        <f>VLOOKUP($D189,天敵姫一覧!$A:$F,2,FALSE)</f>
        <v>[掻壊ｽﾃｰｼﾞﾝｸﾞ]極･ﾌﾞｴﾙ</v>
      </c>
      <c r="I189" s="312" t="str">
        <f>VLOOKUP($D189,天敵姫一覧!$A:$F,3,FALSE)</f>
        <v>Sﾚｱ+</v>
      </c>
      <c r="J189" s="313"/>
    </row>
    <row r="190" spans="1:10">
      <c r="A190" s="314">
        <f t="shared" si="3"/>
        <v>187</v>
      </c>
      <c r="B190" s="314" t="s">
        <v>173</v>
      </c>
      <c r="C190" s="73" t="str">
        <f>キングボス!$C$11</f>
        <v>ｾﾚﾝ･ﾌﾟﾘｱｽ</v>
      </c>
      <c r="D190" s="225">
        <v>25579211</v>
      </c>
      <c r="E190" s="307">
        <f>VLOOKUP($D190,天敵姫一覧!$A:$F,IF($B190="攻撃",4,IF($B190="経験値",6,IF($B190="勝利pt",5))),FALSE)</f>
        <v>2</v>
      </c>
      <c r="F190" s="307"/>
      <c r="G190" s="309">
        <f>VLOOKUP($D190,天敵姫一覧!$A:$F,6,FALSE)</f>
        <v>42124.75</v>
      </c>
      <c r="H190" s="309" t="str">
        <f>VLOOKUP($D190,天敵姫一覧!$A:$F,2,FALSE)</f>
        <v>[暗黒ﾃﾞｨｰﾊﾞ]真極･ﾌﾞｴﾙ</v>
      </c>
      <c r="I190" s="309" t="str">
        <f>VLOOKUP($D190,天敵姫一覧!$A:$F,3,FALSE)</f>
        <v>SSﾚｱ</v>
      </c>
      <c r="J190" s="310"/>
    </row>
    <row r="191" spans="1:10">
      <c r="A191" s="314">
        <f t="shared" si="3"/>
        <v>188</v>
      </c>
      <c r="B191" s="314" t="s">
        <v>173</v>
      </c>
      <c r="C191" s="73" t="str">
        <f>キングボス!$C$11</f>
        <v>ｾﾚﾝ･ﾌﾟﾘｱｽ</v>
      </c>
      <c r="D191" s="225">
        <v>25579212</v>
      </c>
      <c r="E191" s="307">
        <f>VLOOKUP($D191,天敵姫一覧!$A:$F,IF($B191="攻撃",4,IF($B191="経験値",6,IF($B191="勝利pt",5))),FALSE)</f>
        <v>2</v>
      </c>
      <c r="F191" s="307"/>
      <c r="G191" s="309">
        <f>VLOOKUP($D191,天敵姫一覧!$A:$F,6,FALSE)</f>
        <v>42124.75</v>
      </c>
      <c r="H191" s="309" t="str">
        <f>VLOOKUP($D191,天敵姫一覧!$A:$F,2,FALSE)</f>
        <v>[暗黒ﾃﾞｨｰﾊﾞ]真極･ﾌﾞｴﾙ+</v>
      </c>
      <c r="I191" s="309" t="str">
        <f>VLOOKUP($D191,天敵姫一覧!$A:$F,3,FALSE)</f>
        <v>SSﾚｱ</v>
      </c>
      <c r="J191" s="310"/>
    </row>
    <row r="192" spans="1:10">
      <c r="A192" s="314">
        <f t="shared" si="3"/>
        <v>189</v>
      </c>
      <c r="B192" s="314" t="s">
        <v>173</v>
      </c>
      <c r="C192" s="73" t="str">
        <f>キングボス!$C$11</f>
        <v>ｾﾚﾝ･ﾌﾟﾘｱｽ</v>
      </c>
      <c r="D192" s="225">
        <v>25579213</v>
      </c>
      <c r="E192" s="307">
        <f>VLOOKUP($D192,天敵姫一覧!$A:$F,IF($B192="攻撃",4,IF($B192="経験値",6,IF($B192="勝利pt",5))),FALSE)</f>
        <v>2</v>
      </c>
      <c r="F192" s="307"/>
      <c r="G192" s="309">
        <f>VLOOKUP($D192,天敵姫一覧!$A:$F,6,FALSE)</f>
        <v>42124.75</v>
      </c>
      <c r="H192" s="309" t="str">
        <f>VLOOKUP($D192,天敵姫一覧!$A:$F,2,FALSE)</f>
        <v>[闇夜の狂演]真極･ﾌﾞｴﾙ</v>
      </c>
      <c r="I192" s="309" t="str">
        <f>VLOOKUP($D192,天敵姫一覧!$A:$F,3,FALSE)</f>
        <v>SSﾚｱ+</v>
      </c>
      <c r="J192" s="310"/>
    </row>
    <row r="193" spans="1:10">
      <c r="A193" s="314">
        <f t="shared" si="3"/>
        <v>190</v>
      </c>
      <c r="B193" s="314" t="s">
        <v>173</v>
      </c>
      <c r="C193" s="73" t="str">
        <f>キングボス!$C$11</f>
        <v>ｾﾚﾝ･ﾌﾟﾘｱｽ</v>
      </c>
      <c r="D193" s="226">
        <v>36580211</v>
      </c>
      <c r="E193" s="311">
        <f>VLOOKUP($D193,天敵姫一覧!$A:$F,IF($B193="攻撃",4,IF($B193="経験値",6,IF($B193="勝利pt",5))),FALSE)</f>
        <v>2</v>
      </c>
      <c r="F193" s="311" t="s">
        <v>656</v>
      </c>
      <c r="G193" s="312">
        <f>VLOOKUP($D193,天敵姫一覧!$A:$F,6,FALSE)</f>
        <v>42124.75</v>
      </c>
      <c r="H193" s="312" t="str">
        <f>VLOOKUP($D193,天敵姫一覧!$A:$F,2,FALSE)</f>
        <v>ｱｲﾑ</v>
      </c>
      <c r="I193" s="312" t="str">
        <f>VLOOKUP($D193,天敵姫一覧!$A:$F,3,FALSE)</f>
        <v>Sﾚｱ</v>
      </c>
      <c r="J193" s="313"/>
    </row>
    <row r="194" spans="1:10">
      <c r="A194" s="314">
        <f t="shared" si="3"/>
        <v>191</v>
      </c>
      <c r="B194" s="314" t="s">
        <v>173</v>
      </c>
      <c r="C194" s="73" t="str">
        <f>キングボス!$C$11</f>
        <v>ｾﾚﾝ･ﾌﾟﾘｱｽ</v>
      </c>
      <c r="D194" s="226">
        <v>36580212</v>
      </c>
      <c r="E194" s="311">
        <f>VLOOKUP($D194,天敵姫一覧!$A:$F,IF($B194="攻撃",4,IF($B194="経験値",6,IF($B194="勝利pt",5))),FALSE)</f>
        <v>2</v>
      </c>
      <c r="F194" s="311" t="s">
        <v>656</v>
      </c>
      <c r="G194" s="312">
        <f>VLOOKUP($D194,天敵姫一覧!$A:$F,6,FALSE)</f>
        <v>42124.75</v>
      </c>
      <c r="H194" s="312" t="str">
        <f>VLOOKUP($D194,天敵姫一覧!$A:$F,2,FALSE)</f>
        <v>ｱｲﾑ+</v>
      </c>
      <c r="I194" s="312" t="str">
        <f>VLOOKUP($D194,天敵姫一覧!$A:$F,3,FALSE)</f>
        <v>Sﾚｱ</v>
      </c>
      <c r="J194" s="313"/>
    </row>
    <row r="195" spans="1:10">
      <c r="A195" s="314">
        <f t="shared" si="3"/>
        <v>192</v>
      </c>
      <c r="B195" s="314" t="s">
        <v>173</v>
      </c>
      <c r="C195" s="73" t="str">
        <f>キングボス!$C$11</f>
        <v>ｾﾚﾝ･ﾌﾟﾘｱｽ</v>
      </c>
      <c r="D195" s="226">
        <v>36580213</v>
      </c>
      <c r="E195" s="311">
        <f>VLOOKUP($D195,天敵姫一覧!$A:$F,IF($B195="攻撃",4,IF($B195="経験値",6,IF($B195="勝利pt",5))),FALSE)</f>
        <v>2</v>
      </c>
      <c r="F195" s="311" t="s">
        <v>656</v>
      </c>
      <c r="G195" s="312">
        <f>VLOOKUP($D195,天敵姫一覧!$A:$F,6,FALSE)</f>
        <v>42124.75</v>
      </c>
      <c r="H195" s="312" t="str">
        <f>VLOOKUP($D195,天敵姫一覧!$A:$F,2,FALSE)</f>
        <v>[獄火灯娘]ｱｲﾑ</v>
      </c>
      <c r="I195" s="312" t="str">
        <f>VLOOKUP($D195,天敵姫一覧!$A:$F,3,FALSE)</f>
        <v>Sﾚｱ+</v>
      </c>
      <c r="J195" s="313"/>
    </row>
    <row r="196" spans="1:10">
      <c r="A196" s="317">
        <f t="shared" si="3"/>
        <v>193</v>
      </c>
      <c r="B196" s="317" t="s">
        <v>173</v>
      </c>
      <c r="C196" s="318" t="str">
        <f>キングボス!$C$12</f>
        <v>[蛍夜浴衣姫]ﾊｸﾀｸ</v>
      </c>
      <c r="D196" s="122">
        <v>27593211</v>
      </c>
      <c r="E196" s="291">
        <f>VLOOKUP($D196,天敵姫一覧!$A:$F,IF($B196="攻撃",4,IF($B196="経験値",6,IF($B196="勝利pt",5))),FALSE)</f>
        <v>5</v>
      </c>
      <c r="F196" s="291"/>
      <c r="G196" s="292">
        <f>VLOOKUP($D196,天敵姫一覧!$A:$F,6,FALSE)</f>
        <v>42142.583333333336</v>
      </c>
      <c r="H196" s="292" t="str">
        <f>VLOOKUP($D196,天敵姫一覧!$A:$F,2,FALSE)</f>
        <v>ﾀﾞﾝﾋﾟｰﾙ</v>
      </c>
      <c r="I196" s="292" t="str">
        <f>VLOOKUP($D196,天敵姫一覧!$A:$F,3,FALSE)</f>
        <v>ﾌﾟﾘﾝｾｽﾚｱ</v>
      </c>
      <c r="J196" s="293"/>
    </row>
    <row r="197" spans="1:10">
      <c r="A197" s="317">
        <f t="shared" si="3"/>
        <v>194</v>
      </c>
      <c r="B197" s="317" t="s">
        <v>173</v>
      </c>
      <c r="C197" s="318" t="str">
        <f>キングボス!$C$12</f>
        <v>[蛍夜浴衣姫]ﾊｸﾀｸ</v>
      </c>
      <c r="D197" s="122">
        <v>27593212</v>
      </c>
      <c r="E197" s="291">
        <f>VLOOKUP($D197,天敵姫一覧!$A:$F,IF($B197="攻撃",4,IF($B197="経験値",6,IF($B197="勝利pt",5))),FALSE)</f>
        <v>8</v>
      </c>
      <c r="F197" s="291"/>
      <c r="G197" s="292">
        <f>VLOOKUP($D197,天敵姫一覧!$A:$F,6,FALSE)</f>
        <v>42142.583333333336</v>
      </c>
      <c r="H197" s="292" t="str">
        <f>VLOOKUP($D197,天敵姫一覧!$A:$F,2,FALSE)</f>
        <v>ﾀﾞﾝﾋﾟｰﾙ+</v>
      </c>
      <c r="I197" s="292" t="str">
        <f>VLOOKUP($D197,天敵姫一覧!$A:$F,3,FALSE)</f>
        <v>ﾌﾟﾘﾝｾｽﾚｱ</v>
      </c>
      <c r="J197" s="293"/>
    </row>
    <row r="198" spans="1:10">
      <c r="A198" s="317">
        <f t="shared" si="3"/>
        <v>195</v>
      </c>
      <c r="B198" s="317" t="s">
        <v>173</v>
      </c>
      <c r="C198" s="318" t="str">
        <f>キングボス!$C$12</f>
        <v>[蛍夜浴衣姫]ﾊｸﾀｸ</v>
      </c>
      <c r="D198" s="122">
        <v>27593213</v>
      </c>
      <c r="E198" s="291">
        <f>VLOOKUP($D198,天敵姫一覧!$A:$F,IF($B198="攻撃",4,IF($B198="経験値",6,IF($B198="勝利pt",5))),FALSE)</f>
        <v>12</v>
      </c>
      <c r="F198" s="291"/>
      <c r="G198" s="292">
        <f>VLOOKUP($D198,天敵姫一覧!$A:$F,6,FALSE)</f>
        <v>42142.583333333336</v>
      </c>
      <c r="H198" s="292" t="str">
        <f>VLOOKUP($D198,天敵姫一覧!$A:$F,2,FALSE)</f>
        <v>[異端の眷族]ﾀﾞﾝﾋﾟｰﾙ</v>
      </c>
      <c r="I198" s="292" t="str">
        <f>VLOOKUP($D198,天敵姫一覧!$A:$F,3,FALSE)</f>
        <v>ﾌﾟﾘﾝｾｽﾚｱ+</v>
      </c>
      <c r="J198" s="293"/>
    </row>
    <row r="199" spans="1:10">
      <c r="A199" s="317">
        <f t="shared" si="3"/>
        <v>196</v>
      </c>
      <c r="B199" s="317" t="s">
        <v>173</v>
      </c>
      <c r="C199" s="318" t="str">
        <f>キングボス!$C$12</f>
        <v>[蛍夜浴衣姫]ﾊｸﾀｸ</v>
      </c>
      <c r="D199" s="223">
        <v>16594211</v>
      </c>
      <c r="E199" s="300">
        <f>VLOOKUP($D199,天敵姫一覧!$A:$F,IF($B199="攻撃",4,IF($B199="経験値",6,IF($B199="勝利pt",5))),FALSE)</f>
        <v>3</v>
      </c>
      <c r="F199" s="300"/>
      <c r="G199" s="301">
        <f>VLOOKUP($D199,天敵姫一覧!$A:$F,6,FALSE)</f>
        <v>42142.583333333336</v>
      </c>
      <c r="H199" s="301" t="str">
        <f>VLOOKUP($D199,天敵姫一覧!$A:$F,2,FALSE)</f>
        <v>ｳﾞｧﾝﾊﾟｲｱﾛｰﾄﾞ</v>
      </c>
      <c r="I199" s="301" t="str">
        <f>VLOOKUP($D199,天敵姫一覧!$A:$F,3,FALSE)</f>
        <v>Sﾚｱ</v>
      </c>
      <c r="J199" s="302"/>
    </row>
    <row r="200" spans="1:10">
      <c r="A200" s="317">
        <f t="shared" si="3"/>
        <v>197</v>
      </c>
      <c r="B200" s="317" t="s">
        <v>173</v>
      </c>
      <c r="C200" s="318" t="str">
        <f>キングボス!$C$12</f>
        <v>[蛍夜浴衣姫]ﾊｸﾀｸ</v>
      </c>
      <c r="D200" s="223">
        <v>16594212</v>
      </c>
      <c r="E200" s="300">
        <f>VLOOKUP($D200,天敵姫一覧!$A:$F,IF($B200="攻撃",4,IF($B200="経験値",6,IF($B200="勝利pt",5))),FALSE)</f>
        <v>5</v>
      </c>
      <c r="F200" s="300"/>
      <c r="G200" s="301">
        <f>VLOOKUP($D200,天敵姫一覧!$A:$F,6,FALSE)</f>
        <v>42142.583333333336</v>
      </c>
      <c r="H200" s="301" t="str">
        <f>VLOOKUP($D200,天敵姫一覧!$A:$F,2,FALSE)</f>
        <v>ｳﾞｧﾝﾊﾟｲｱﾛｰﾄﾞ+</v>
      </c>
      <c r="I200" s="301" t="str">
        <f>VLOOKUP($D200,天敵姫一覧!$A:$F,3,FALSE)</f>
        <v>Sﾚｱ</v>
      </c>
      <c r="J200" s="302"/>
    </row>
    <row r="201" spans="1:10">
      <c r="A201" s="317">
        <f t="shared" si="3"/>
        <v>198</v>
      </c>
      <c r="B201" s="317" t="s">
        <v>173</v>
      </c>
      <c r="C201" s="318" t="str">
        <f>キングボス!$C$12</f>
        <v>[蛍夜浴衣姫]ﾊｸﾀｸ</v>
      </c>
      <c r="D201" s="223">
        <v>16594213</v>
      </c>
      <c r="E201" s="300">
        <f>VLOOKUP($D201,天敵姫一覧!$A:$F,IF($B201="攻撃",4,IF($B201="経験値",6,IF($B201="勝利pt",5))),FALSE)</f>
        <v>7</v>
      </c>
      <c r="F201" s="300"/>
      <c r="G201" s="301">
        <f>VLOOKUP($D201,天敵姫一覧!$A:$F,6,FALSE)</f>
        <v>42142.583333333336</v>
      </c>
      <c r="H201" s="301" t="str">
        <f>VLOOKUP($D201,天敵姫一覧!$A:$F,2,FALSE)</f>
        <v>[深淵黒王]ｳﾞｧﾝﾊﾟｲｱﾛｰﾄﾞ</v>
      </c>
      <c r="I201" s="301" t="str">
        <f>VLOOKUP($D201,天敵姫一覧!$A:$F,3,FALSE)</f>
        <v>Sﾚｱ+</v>
      </c>
      <c r="J201" s="302"/>
    </row>
    <row r="202" spans="1:10">
      <c r="A202" s="317">
        <f t="shared" si="3"/>
        <v>199</v>
      </c>
      <c r="B202" s="317" t="s">
        <v>173</v>
      </c>
      <c r="C202" s="318" t="str">
        <f>キングボス!$C$12</f>
        <v>[蛍夜浴衣姫]ﾊｸﾀｸ</v>
      </c>
      <c r="D202" s="223">
        <v>36595211</v>
      </c>
      <c r="E202" s="300">
        <f>VLOOKUP($D202,天敵姫一覧!$A:$F,IF($B202="攻撃",4,IF($B202="経験値",6,IF($B202="勝利pt",5))),FALSE)</f>
        <v>3</v>
      </c>
      <c r="F202" s="300"/>
      <c r="G202" s="301">
        <f>VLOOKUP($D202,天敵姫一覧!$A:$F,6,FALSE)</f>
        <v>42142.583333333336</v>
      </c>
      <c r="H202" s="301" t="str">
        <f>VLOOKUP($D202,天敵姫一覧!$A:$F,2,FALSE)</f>
        <v>[]ｳﾞｧﾝﾊﾟｲｱ</v>
      </c>
      <c r="I202" s="301" t="str">
        <f>VLOOKUP($D202,天敵姫一覧!$A:$F,3,FALSE)</f>
        <v>Sﾚｱ</v>
      </c>
      <c r="J202" s="302"/>
    </row>
    <row r="203" spans="1:10">
      <c r="A203" s="317">
        <f t="shared" si="3"/>
        <v>200</v>
      </c>
      <c r="B203" s="317" t="s">
        <v>173</v>
      </c>
      <c r="C203" s="318" t="str">
        <f>キングボス!$C$12</f>
        <v>[蛍夜浴衣姫]ﾊｸﾀｸ</v>
      </c>
      <c r="D203" s="223">
        <v>36595212</v>
      </c>
      <c r="E203" s="300">
        <f>VLOOKUP($D203,天敵姫一覧!$A:$F,IF($B203="攻撃",4,IF($B203="経験値",6,IF($B203="勝利pt",5))),FALSE)</f>
        <v>5</v>
      </c>
      <c r="F203" s="300"/>
      <c r="G203" s="301">
        <f>VLOOKUP($D203,天敵姫一覧!$A:$F,6,FALSE)</f>
        <v>42142.583333333336</v>
      </c>
      <c r="H203" s="301" t="str">
        <f>VLOOKUP($D203,天敵姫一覧!$A:$F,2,FALSE)</f>
        <v>[]ｳﾞｧﾝﾊﾟｲｱ+</v>
      </c>
      <c r="I203" s="301" t="str">
        <f>VLOOKUP($D203,天敵姫一覧!$A:$F,3,FALSE)</f>
        <v>Sﾚｱ</v>
      </c>
      <c r="J203" s="302"/>
    </row>
    <row r="204" spans="1:10">
      <c r="A204" s="317">
        <f t="shared" si="3"/>
        <v>201</v>
      </c>
      <c r="B204" s="317" t="s">
        <v>173</v>
      </c>
      <c r="C204" s="318" t="str">
        <f>キングボス!$C$12</f>
        <v>[蛍夜浴衣姫]ﾊｸﾀｸ</v>
      </c>
      <c r="D204" s="223">
        <v>36595213</v>
      </c>
      <c r="E204" s="300">
        <f>VLOOKUP($D204,天敵姫一覧!$A:$F,IF($B204="攻撃",4,IF($B204="経験値",6,IF($B204="勝利pt",5))),FALSE)</f>
        <v>7</v>
      </c>
      <c r="F204" s="300"/>
      <c r="G204" s="301">
        <f>VLOOKUP($D204,天敵姫一覧!$A:$F,6,FALSE)</f>
        <v>42142.583333333336</v>
      </c>
      <c r="H204" s="301" t="str">
        <f>VLOOKUP($D204,天敵姫一覧!$A:$F,2,FALSE)</f>
        <v>[愛の契り]ｳﾞｧﾝﾊﾟｲｱ</v>
      </c>
      <c r="I204" s="301" t="str">
        <f>VLOOKUP($D204,天敵姫一覧!$A:$F,3,FALSE)</f>
        <v>Sﾚｱ+</v>
      </c>
      <c r="J204" s="302"/>
    </row>
    <row r="205" spans="1:10">
      <c r="A205" s="317">
        <f t="shared" si="3"/>
        <v>202</v>
      </c>
      <c r="B205" s="317" t="s">
        <v>173</v>
      </c>
      <c r="C205" s="318" t="str">
        <f>キングボス!$C$12</f>
        <v>[蛍夜浴衣姫]ﾊｸﾀｸ</v>
      </c>
      <c r="D205" s="224">
        <v>24596211</v>
      </c>
      <c r="E205" s="304">
        <f>VLOOKUP($D205,天敵姫一覧!$A:$F,IF($B205="攻撃",4,IF($B205="経験値",6,IF($B205="勝利pt",5))),FALSE)</f>
        <v>2</v>
      </c>
      <c r="F205" s="304"/>
      <c r="G205" s="305">
        <f>VLOOKUP($D205,天敵姫一覧!$A:$F,6,FALSE)</f>
        <v>42142.583333333336</v>
      </c>
      <c r="H205" s="305" t="str">
        <f>VLOOKUP($D205,天敵姫一覧!$A:$F,2,FALSE)</f>
        <v>[]ﾁｭﾊﾟｶﾌﾞﾗ</v>
      </c>
      <c r="I205" s="305" t="str">
        <f>VLOOKUP($D205,天敵姫一覧!$A:$F,3,FALSE)</f>
        <v>ﾊｲﾚｱ</v>
      </c>
      <c r="J205" s="306"/>
    </row>
    <row r="206" spans="1:10">
      <c r="A206" s="317">
        <f t="shared" si="3"/>
        <v>203</v>
      </c>
      <c r="B206" s="317" t="s">
        <v>173</v>
      </c>
      <c r="C206" s="318" t="str">
        <f>キングボス!$C$12</f>
        <v>[蛍夜浴衣姫]ﾊｸﾀｸ</v>
      </c>
      <c r="D206" s="224">
        <v>24596212</v>
      </c>
      <c r="E206" s="304">
        <f>VLOOKUP($D206,天敵姫一覧!$A:$F,IF($B206="攻撃",4,IF($B206="経験値",6,IF($B206="勝利pt",5))),FALSE)</f>
        <v>2</v>
      </c>
      <c r="F206" s="304"/>
      <c r="G206" s="305">
        <f>VLOOKUP($D206,天敵姫一覧!$A:$F,6,FALSE)</f>
        <v>42142.583333333336</v>
      </c>
      <c r="H206" s="305" t="str">
        <f>VLOOKUP($D206,天敵姫一覧!$A:$F,2,FALSE)</f>
        <v>[]ﾁｭﾊﾟｶﾌﾞﾗ+</v>
      </c>
      <c r="I206" s="305" t="str">
        <f>VLOOKUP($D206,天敵姫一覧!$A:$F,3,FALSE)</f>
        <v>ﾊｲﾚｱ</v>
      </c>
      <c r="J206" s="306"/>
    </row>
    <row r="207" spans="1:10">
      <c r="A207" s="317">
        <f t="shared" si="3"/>
        <v>204</v>
      </c>
      <c r="B207" s="317" t="s">
        <v>173</v>
      </c>
      <c r="C207" s="318" t="str">
        <f>キングボス!$C$12</f>
        <v>[蛍夜浴衣姫]ﾊｸﾀｸ</v>
      </c>
      <c r="D207" s="224">
        <v>24596213</v>
      </c>
      <c r="E207" s="304">
        <f>VLOOKUP($D207,天敵姫一覧!$A:$F,IF($B207="攻撃",4,IF($B207="経験値",6,IF($B207="勝利pt",5))),FALSE)</f>
        <v>3</v>
      </c>
      <c r="F207" s="304"/>
      <c r="G207" s="305">
        <f>VLOOKUP($D207,天敵姫一覧!$A:$F,6,FALSE)</f>
        <v>42142.583333333336</v>
      </c>
      <c r="H207" s="305" t="str">
        <f>VLOOKUP($D207,天敵姫一覧!$A:$F,2,FALSE)</f>
        <v>[血の宴]ﾁｭﾊﾟｶﾌﾞﾗ</v>
      </c>
      <c r="I207" s="305" t="str">
        <f>VLOOKUP($D207,天敵姫一覧!$A:$F,3,FALSE)</f>
        <v>ﾊｲﾚｱ+</v>
      </c>
      <c r="J207" s="306"/>
    </row>
    <row r="208" spans="1:10">
      <c r="A208" s="317">
        <f t="shared" si="3"/>
        <v>205</v>
      </c>
      <c r="B208" s="317" t="s">
        <v>173</v>
      </c>
      <c r="C208" s="318" t="str">
        <f>キングボス!$C$12</f>
        <v>[蛍夜浴衣姫]ﾊｸﾀｸ</v>
      </c>
      <c r="D208" s="225">
        <v>35577211</v>
      </c>
      <c r="E208" s="307">
        <f>VLOOKUP($D208,天敵姫一覧!$A:$F,IF($B208="攻撃",4,IF($B208="経験値",6,IF($B208="勝利pt",5))),FALSE)</f>
        <v>2</v>
      </c>
      <c r="F208" s="307"/>
      <c r="G208" s="308">
        <f>VLOOKUP($D208,天敵姫一覧!$A:$F,6,FALSE)</f>
        <v>42124.75</v>
      </c>
      <c r="H208" s="309" t="str">
        <f>VLOOKUP($D208,天敵姫一覧!$A:$F,2,FALSE)</f>
        <v>[癒しの歌姫]ﾌﾞｴﾙ</v>
      </c>
      <c r="I208" s="309" t="str">
        <f>VLOOKUP($D208,天敵姫一覧!$A:$F,3,FALSE)</f>
        <v>SSﾚｱ</v>
      </c>
      <c r="J208" s="310"/>
    </row>
    <row r="209" spans="1:10">
      <c r="A209" s="317">
        <f t="shared" si="3"/>
        <v>206</v>
      </c>
      <c r="B209" s="317" t="s">
        <v>173</v>
      </c>
      <c r="C209" s="318" t="str">
        <f>キングボス!$C$12</f>
        <v>[蛍夜浴衣姫]ﾊｸﾀｸ</v>
      </c>
      <c r="D209" s="225">
        <v>35577212</v>
      </c>
      <c r="E209" s="307">
        <f>VLOOKUP($D209,天敵姫一覧!$A:$F,IF($B209="攻撃",4,IF($B209="経験値",6,IF($B209="勝利pt",5))),FALSE)</f>
        <v>2</v>
      </c>
      <c r="F209" s="307"/>
      <c r="G209" s="309">
        <f>VLOOKUP($D209,天敵姫一覧!$A:$F,6,FALSE)</f>
        <v>42124.75</v>
      </c>
      <c r="H209" s="309" t="str">
        <f>VLOOKUP($D209,天敵姫一覧!$A:$F,2,FALSE)</f>
        <v>[癒しの歌姫]ﾌﾞｴﾙ+</v>
      </c>
      <c r="I209" s="309" t="str">
        <f>VLOOKUP($D209,天敵姫一覧!$A:$F,3,FALSE)</f>
        <v>SSﾚｱ</v>
      </c>
      <c r="J209" s="310"/>
    </row>
    <row r="210" spans="1:10">
      <c r="A210" s="317">
        <f t="shared" si="3"/>
        <v>207</v>
      </c>
      <c r="B210" s="317" t="s">
        <v>173</v>
      </c>
      <c r="C210" s="318" t="str">
        <f>キングボス!$C$12</f>
        <v>[蛍夜浴衣姫]ﾊｸﾀｸ</v>
      </c>
      <c r="D210" s="225">
        <v>35577213</v>
      </c>
      <c r="E210" s="307">
        <f>VLOOKUP($D210,天敵姫一覧!$A:$F,IF($B210="攻撃",4,IF($B210="経験値",6,IF($B210="勝利pt",5))),FALSE)</f>
        <v>2</v>
      </c>
      <c r="F210" s="307"/>
      <c r="G210" s="309">
        <f>VLOOKUP($D210,天敵姫一覧!$A:$F,6,FALSE)</f>
        <v>42124.75</v>
      </c>
      <c r="H210" s="309" t="str">
        <f>VLOOKUP($D210,天敵姫一覧!$A:$F,2,FALSE)</f>
        <v>[ﾊｰﾄﾌﾙLIVE]ﾌﾞｴﾙ</v>
      </c>
      <c r="I210" s="309" t="str">
        <f>VLOOKUP($D210,天敵姫一覧!$A:$F,3,FALSE)</f>
        <v>SSﾚｱ+</v>
      </c>
      <c r="J210" s="310"/>
    </row>
    <row r="211" spans="1:10">
      <c r="A211" s="317">
        <f t="shared" si="3"/>
        <v>208</v>
      </c>
      <c r="B211" s="317" t="s">
        <v>173</v>
      </c>
      <c r="C211" s="318" t="str">
        <f>キングボス!$C$12</f>
        <v>[蛍夜浴衣姫]ﾊｸﾀｸ</v>
      </c>
      <c r="D211" s="226">
        <v>16578211</v>
      </c>
      <c r="E211" s="311">
        <f>VLOOKUP($D211,天敵姫一覧!$A:$F,IF($B211="攻撃",4,IF($B211="経験値",6,IF($B211="勝利pt",5))),FALSE)</f>
        <v>2</v>
      </c>
      <c r="F211" s="311" t="s">
        <v>656</v>
      </c>
      <c r="G211" s="312">
        <f>VLOOKUP($D211,天敵姫一覧!$A:$F,6,FALSE)</f>
        <v>42124.75</v>
      </c>
      <c r="H211" s="312" t="str">
        <f>VLOOKUP($D211,天敵姫一覧!$A:$F,2,FALSE)</f>
        <v>[歌姫暴走中]極･ﾌﾞｴﾙ</v>
      </c>
      <c r="I211" s="312" t="str">
        <f>VLOOKUP($D211,天敵姫一覧!$A:$F,3,FALSE)</f>
        <v>Sﾚｱ</v>
      </c>
      <c r="J211" s="313"/>
    </row>
    <row r="212" spans="1:10">
      <c r="A212" s="317">
        <f t="shared" si="3"/>
        <v>209</v>
      </c>
      <c r="B212" s="317" t="s">
        <v>173</v>
      </c>
      <c r="C212" s="318" t="str">
        <f>キングボス!$C$12</f>
        <v>[蛍夜浴衣姫]ﾊｸﾀｸ</v>
      </c>
      <c r="D212" s="226">
        <v>16578212</v>
      </c>
      <c r="E212" s="311">
        <f>VLOOKUP($D212,天敵姫一覧!$A:$F,IF($B212="攻撃",4,IF($B212="経験値",6,IF($B212="勝利pt",5))),FALSE)</f>
        <v>2</v>
      </c>
      <c r="F212" s="311" t="s">
        <v>656</v>
      </c>
      <c r="G212" s="312">
        <f>VLOOKUP($D212,天敵姫一覧!$A:$F,6,FALSE)</f>
        <v>42124.75</v>
      </c>
      <c r="H212" s="312" t="str">
        <f>VLOOKUP($D212,天敵姫一覧!$A:$F,2,FALSE)</f>
        <v>[歌姫暴走中]極･ﾌﾞｴﾙ+</v>
      </c>
      <c r="I212" s="312" t="str">
        <f>VLOOKUP($D212,天敵姫一覧!$A:$F,3,FALSE)</f>
        <v>Sﾚｱ</v>
      </c>
      <c r="J212" s="313"/>
    </row>
    <row r="213" spans="1:10">
      <c r="A213" s="317">
        <f t="shared" si="3"/>
        <v>210</v>
      </c>
      <c r="B213" s="317" t="s">
        <v>173</v>
      </c>
      <c r="C213" s="318" t="str">
        <f>キングボス!$C$12</f>
        <v>[蛍夜浴衣姫]ﾊｸﾀｸ</v>
      </c>
      <c r="D213" s="226">
        <v>16578213</v>
      </c>
      <c r="E213" s="311">
        <f>VLOOKUP($D213,天敵姫一覧!$A:$F,IF($B213="攻撃",4,IF($B213="経験値",6,IF($B213="勝利pt",5))),FALSE)</f>
        <v>2</v>
      </c>
      <c r="F213" s="311" t="s">
        <v>656</v>
      </c>
      <c r="G213" s="312">
        <f>VLOOKUP($D213,天敵姫一覧!$A:$F,6,FALSE)</f>
        <v>42124.75</v>
      </c>
      <c r="H213" s="312" t="str">
        <f>VLOOKUP($D213,天敵姫一覧!$A:$F,2,FALSE)</f>
        <v>[掻壊ｽﾃｰｼﾞﾝｸﾞ]極･ﾌﾞｴﾙ</v>
      </c>
      <c r="I213" s="312" t="str">
        <f>VLOOKUP($D213,天敵姫一覧!$A:$F,3,FALSE)</f>
        <v>Sﾚｱ+</v>
      </c>
      <c r="J213" s="313"/>
    </row>
    <row r="214" spans="1:10">
      <c r="A214" s="317">
        <f t="shared" si="3"/>
        <v>211</v>
      </c>
      <c r="B214" s="317" t="s">
        <v>173</v>
      </c>
      <c r="C214" s="318" t="str">
        <f>キングボス!$C$12</f>
        <v>[蛍夜浴衣姫]ﾊｸﾀｸ</v>
      </c>
      <c r="D214" s="225">
        <v>25579211</v>
      </c>
      <c r="E214" s="307">
        <f>VLOOKUP($D214,天敵姫一覧!$A:$F,IF($B214="攻撃",4,IF($B214="経験値",6,IF($B214="勝利pt",5))),FALSE)</f>
        <v>2</v>
      </c>
      <c r="F214" s="307"/>
      <c r="G214" s="309">
        <f>VLOOKUP($D214,天敵姫一覧!$A:$F,6,FALSE)</f>
        <v>42124.75</v>
      </c>
      <c r="H214" s="309" t="str">
        <f>VLOOKUP($D214,天敵姫一覧!$A:$F,2,FALSE)</f>
        <v>[暗黒ﾃﾞｨｰﾊﾞ]真極･ﾌﾞｴﾙ</v>
      </c>
      <c r="I214" s="309" t="str">
        <f>VLOOKUP($D214,天敵姫一覧!$A:$F,3,FALSE)</f>
        <v>SSﾚｱ</v>
      </c>
      <c r="J214" s="310"/>
    </row>
    <row r="215" spans="1:10">
      <c r="A215" s="317">
        <f t="shared" si="3"/>
        <v>212</v>
      </c>
      <c r="B215" s="317" t="s">
        <v>173</v>
      </c>
      <c r="C215" s="318" t="str">
        <f>キングボス!$C$12</f>
        <v>[蛍夜浴衣姫]ﾊｸﾀｸ</v>
      </c>
      <c r="D215" s="225">
        <v>25579212</v>
      </c>
      <c r="E215" s="307">
        <f>VLOOKUP($D215,天敵姫一覧!$A:$F,IF($B215="攻撃",4,IF($B215="経験値",6,IF($B215="勝利pt",5))),FALSE)</f>
        <v>2</v>
      </c>
      <c r="F215" s="307"/>
      <c r="G215" s="309">
        <f>VLOOKUP($D215,天敵姫一覧!$A:$F,6,FALSE)</f>
        <v>42124.75</v>
      </c>
      <c r="H215" s="309" t="str">
        <f>VLOOKUP($D215,天敵姫一覧!$A:$F,2,FALSE)</f>
        <v>[暗黒ﾃﾞｨｰﾊﾞ]真極･ﾌﾞｴﾙ+</v>
      </c>
      <c r="I215" s="309" t="str">
        <f>VLOOKUP($D215,天敵姫一覧!$A:$F,3,FALSE)</f>
        <v>SSﾚｱ</v>
      </c>
      <c r="J215" s="310"/>
    </row>
    <row r="216" spans="1:10">
      <c r="A216" s="317">
        <f t="shared" si="3"/>
        <v>213</v>
      </c>
      <c r="B216" s="317" t="s">
        <v>173</v>
      </c>
      <c r="C216" s="318" t="str">
        <f>キングボス!$C$12</f>
        <v>[蛍夜浴衣姫]ﾊｸﾀｸ</v>
      </c>
      <c r="D216" s="225">
        <v>25579213</v>
      </c>
      <c r="E216" s="307">
        <f>VLOOKUP($D216,天敵姫一覧!$A:$F,IF($B216="攻撃",4,IF($B216="経験値",6,IF($B216="勝利pt",5))),FALSE)</f>
        <v>2</v>
      </c>
      <c r="F216" s="307"/>
      <c r="G216" s="309">
        <f>VLOOKUP($D216,天敵姫一覧!$A:$F,6,FALSE)</f>
        <v>42124.75</v>
      </c>
      <c r="H216" s="309" t="str">
        <f>VLOOKUP($D216,天敵姫一覧!$A:$F,2,FALSE)</f>
        <v>[闇夜の狂演]真極･ﾌﾞｴﾙ</v>
      </c>
      <c r="I216" s="309" t="str">
        <f>VLOOKUP($D216,天敵姫一覧!$A:$F,3,FALSE)</f>
        <v>SSﾚｱ+</v>
      </c>
      <c r="J216" s="310"/>
    </row>
    <row r="217" spans="1:10">
      <c r="A217" s="317">
        <f t="shared" si="3"/>
        <v>214</v>
      </c>
      <c r="B217" s="317" t="s">
        <v>173</v>
      </c>
      <c r="C217" s="318" t="str">
        <f>キングボス!$C$12</f>
        <v>[蛍夜浴衣姫]ﾊｸﾀｸ</v>
      </c>
      <c r="D217" s="226">
        <v>36580211</v>
      </c>
      <c r="E217" s="311">
        <f>VLOOKUP($D217,天敵姫一覧!$A:$F,IF($B217="攻撃",4,IF($B217="経験値",6,IF($B217="勝利pt",5))),FALSE)</f>
        <v>2</v>
      </c>
      <c r="F217" s="311" t="s">
        <v>656</v>
      </c>
      <c r="G217" s="312">
        <f>VLOOKUP($D217,天敵姫一覧!$A:$F,6,FALSE)</f>
        <v>42124.75</v>
      </c>
      <c r="H217" s="312" t="str">
        <f>VLOOKUP($D217,天敵姫一覧!$A:$F,2,FALSE)</f>
        <v>ｱｲﾑ</v>
      </c>
      <c r="I217" s="312" t="str">
        <f>VLOOKUP($D217,天敵姫一覧!$A:$F,3,FALSE)</f>
        <v>Sﾚｱ</v>
      </c>
      <c r="J217" s="313"/>
    </row>
    <row r="218" spans="1:10">
      <c r="A218" s="317">
        <f t="shared" si="3"/>
        <v>215</v>
      </c>
      <c r="B218" s="317" t="s">
        <v>173</v>
      </c>
      <c r="C218" s="318" t="str">
        <f>キングボス!$C$12</f>
        <v>[蛍夜浴衣姫]ﾊｸﾀｸ</v>
      </c>
      <c r="D218" s="226">
        <v>36580212</v>
      </c>
      <c r="E218" s="311">
        <f>VLOOKUP($D218,天敵姫一覧!$A:$F,IF($B218="攻撃",4,IF($B218="経験値",6,IF($B218="勝利pt",5))),FALSE)</f>
        <v>2</v>
      </c>
      <c r="F218" s="311" t="s">
        <v>656</v>
      </c>
      <c r="G218" s="312">
        <f>VLOOKUP($D218,天敵姫一覧!$A:$F,6,FALSE)</f>
        <v>42124.75</v>
      </c>
      <c r="H218" s="312" t="str">
        <f>VLOOKUP($D218,天敵姫一覧!$A:$F,2,FALSE)</f>
        <v>ｱｲﾑ+</v>
      </c>
      <c r="I218" s="312" t="str">
        <f>VLOOKUP($D218,天敵姫一覧!$A:$F,3,FALSE)</f>
        <v>Sﾚｱ</v>
      </c>
      <c r="J218" s="313"/>
    </row>
    <row r="219" spans="1:10">
      <c r="A219" s="317">
        <f t="shared" si="3"/>
        <v>216</v>
      </c>
      <c r="B219" s="317" t="s">
        <v>173</v>
      </c>
      <c r="C219" s="318" t="str">
        <f>キングボス!$C$12</f>
        <v>[蛍夜浴衣姫]ﾊｸﾀｸ</v>
      </c>
      <c r="D219" s="226">
        <v>36580213</v>
      </c>
      <c r="E219" s="311">
        <f>VLOOKUP($D219,天敵姫一覧!$A:$F,IF($B219="攻撃",4,IF($B219="経験値",6,IF($B219="勝利pt",5))),FALSE)</f>
        <v>2</v>
      </c>
      <c r="F219" s="311" t="s">
        <v>656</v>
      </c>
      <c r="G219" s="312">
        <f>VLOOKUP($D219,天敵姫一覧!$A:$F,6,FALSE)</f>
        <v>42124.75</v>
      </c>
      <c r="H219" s="312" t="str">
        <f>VLOOKUP($D219,天敵姫一覧!$A:$F,2,FALSE)</f>
        <v>[獄火灯娘]ｱｲﾑ</v>
      </c>
      <c r="I219" s="312" t="str">
        <f>VLOOKUP($D219,天敵姫一覧!$A:$F,3,FALSE)</f>
        <v>Sﾚｱ+</v>
      </c>
      <c r="J219" s="313"/>
    </row>
    <row r="220" spans="1:10">
      <c r="A220" s="314">
        <f t="shared" si="3"/>
        <v>217</v>
      </c>
      <c r="B220" s="314" t="s">
        <v>173</v>
      </c>
      <c r="C220" s="74" t="str">
        <f>キングボス!$C$13</f>
        <v>[太鼓浴衣姫]牛頭天王</v>
      </c>
      <c r="D220" s="122">
        <v>27593211</v>
      </c>
      <c r="E220" s="291">
        <f>VLOOKUP($D220,天敵姫一覧!$A:$F,IF($B220="攻撃",4,IF($B220="経験値",6,IF($B220="勝利pt",5))),FALSE)</f>
        <v>5</v>
      </c>
      <c r="F220" s="291"/>
      <c r="G220" s="292">
        <f>VLOOKUP($D220,天敵姫一覧!$A:$F,6,FALSE)</f>
        <v>42142.583333333336</v>
      </c>
      <c r="H220" s="292" t="str">
        <f>VLOOKUP($D220,天敵姫一覧!$A:$F,2,FALSE)</f>
        <v>ﾀﾞﾝﾋﾟｰﾙ</v>
      </c>
      <c r="I220" s="292" t="str">
        <f>VLOOKUP($D220,天敵姫一覧!$A:$F,3,FALSE)</f>
        <v>ﾌﾟﾘﾝｾｽﾚｱ</v>
      </c>
      <c r="J220" s="293"/>
    </row>
    <row r="221" spans="1:10">
      <c r="A221" s="314">
        <f t="shared" si="3"/>
        <v>218</v>
      </c>
      <c r="B221" s="314" t="s">
        <v>173</v>
      </c>
      <c r="C221" s="74" t="str">
        <f>キングボス!$C$13</f>
        <v>[太鼓浴衣姫]牛頭天王</v>
      </c>
      <c r="D221" s="122">
        <v>27593212</v>
      </c>
      <c r="E221" s="291">
        <f>VLOOKUP($D221,天敵姫一覧!$A:$F,IF($B221="攻撃",4,IF($B221="経験値",6,IF($B221="勝利pt",5))),FALSE)</f>
        <v>8</v>
      </c>
      <c r="F221" s="291"/>
      <c r="G221" s="292">
        <f>VLOOKUP($D221,天敵姫一覧!$A:$F,6,FALSE)</f>
        <v>42142.583333333336</v>
      </c>
      <c r="H221" s="292" t="str">
        <f>VLOOKUP($D221,天敵姫一覧!$A:$F,2,FALSE)</f>
        <v>ﾀﾞﾝﾋﾟｰﾙ+</v>
      </c>
      <c r="I221" s="292" t="str">
        <f>VLOOKUP($D221,天敵姫一覧!$A:$F,3,FALSE)</f>
        <v>ﾌﾟﾘﾝｾｽﾚｱ</v>
      </c>
      <c r="J221" s="293"/>
    </row>
    <row r="222" spans="1:10">
      <c r="A222" s="314">
        <f t="shared" si="3"/>
        <v>219</v>
      </c>
      <c r="B222" s="314" t="s">
        <v>173</v>
      </c>
      <c r="C222" s="74" t="str">
        <f>キングボス!$C$13</f>
        <v>[太鼓浴衣姫]牛頭天王</v>
      </c>
      <c r="D222" s="122">
        <v>27593213</v>
      </c>
      <c r="E222" s="291">
        <f>VLOOKUP($D222,天敵姫一覧!$A:$F,IF($B222="攻撃",4,IF($B222="経験値",6,IF($B222="勝利pt",5))),FALSE)</f>
        <v>12</v>
      </c>
      <c r="F222" s="291"/>
      <c r="G222" s="292">
        <f>VLOOKUP($D222,天敵姫一覧!$A:$F,6,FALSE)</f>
        <v>42142.583333333336</v>
      </c>
      <c r="H222" s="292" t="str">
        <f>VLOOKUP($D222,天敵姫一覧!$A:$F,2,FALSE)</f>
        <v>[異端の眷族]ﾀﾞﾝﾋﾟｰﾙ</v>
      </c>
      <c r="I222" s="292" t="str">
        <f>VLOOKUP($D222,天敵姫一覧!$A:$F,3,FALSE)</f>
        <v>ﾌﾟﾘﾝｾｽﾚｱ+</v>
      </c>
      <c r="J222" s="293"/>
    </row>
    <row r="223" spans="1:10">
      <c r="A223" s="314">
        <f t="shared" si="3"/>
        <v>220</v>
      </c>
      <c r="B223" s="314" t="s">
        <v>173</v>
      </c>
      <c r="C223" s="74" t="str">
        <f>キングボス!$C$13</f>
        <v>[太鼓浴衣姫]牛頭天王</v>
      </c>
      <c r="D223" s="223">
        <v>16594211</v>
      </c>
      <c r="E223" s="300">
        <f>VLOOKUP($D223,天敵姫一覧!$A:$F,IF($B223="攻撃",4,IF($B223="経験値",6,IF($B223="勝利pt",5))),FALSE)</f>
        <v>3</v>
      </c>
      <c r="F223" s="300"/>
      <c r="G223" s="301">
        <f>VLOOKUP($D223,天敵姫一覧!$A:$F,6,FALSE)</f>
        <v>42142.583333333336</v>
      </c>
      <c r="H223" s="301" t="str">
        <f>VLOOKUP($D223,天敵姫一覧!$A:$F,2,FALSE)</f>
        <v>ｳﾞｧﾝﾊﾟｲｱﾛｰﾄﾞ</v>
      </c>
      <c r="I223" s="301" t="str">
        <f>VLOOKUP($D223,天敵姫一覧!$A:$F,3,FALSE)</f>
        <v>Sﾚｱ</v>
      </c>
      <c r="J223" s="302"/>
    </row>
    <row r="224" spans="1:10">
      <c r="A224" s="314">
        <f t="shared" si="3"/>
        <v>221</v>
      </c>
      <c r="B224" s="314" t="s">
        <v>173</v>
      </c>
      <c r="C224" s="74" t="str">
        <f>キングボス!$C$13</f>
        <v>[太鼓浴衣姫]牛頭天王</v>
      </c>
      <c r="D224" s="223">
        <v>16594212</v>
      </c>
      <c r="E224" s="300">
        <f>VLOOKUP($D224,天敵姫一覧!$A:$F,IF($B224="攻撃",4,IF($B224="経験値",6,IF($B224="勝利pt",5))),FALSE)</f>
        <v>5</v>
      </c>
      <c r="F224" s="300"/>
      <c r="G224" s="301">
        <f>VLOOKUP($D224,天敵姫一覧!$A:$F,6,FALSE)</f>
        <v>42142.583333333336</v>
      </c>
      <c r="H224" s="301" t="str">
        <f>VLOOKUP($D224,天敵姫一覧!$A:$F,2,FALSE)</f>
        <v>ｳﾞｧﾝﾊﾟｲｱﾛｰﾄﾞ+</v>
      </c>
      <c r="I224" s="301" t="str">
        <f>VLOOKUP($D224,天敵姫一覧!$A:$F,3,FALSE)</f>
        <v>Sﾚｱ</v>
      </c>
      <c r="J224" s="302"/>
    </row>
    <row r="225" spans="1:10">
      <c r="A225" s="314">
        <f t="shared" si="3"/>
        <v>222</v>
      </c>
      <c r="B225" s="314" t="s">
        <v>173</v>
      </c>
      <c r="C225" s="74" t="str">
        <f>キングボス!$C$13</f>
        <v>[太鼓浴衣姫]牛頭天王</v>
      </c>
      <c r="D225" s="223">
        <v>16594213</v>
      </c>
      <c r="E225" s="300">
        <f>VLOOKUP($D225,天敵姫一覧!$A:$F,IF($B225="攻撃",4,IF($B225="経験値",6,IF($B225="勝利pt",5))),FALSE)</f>
        <v>7</v>
      </c>
      <c r="F225" s="300"/>
      <c r="G225" s="301">
        <f>VLOOKUP($D225,天敵姫一覧!$A:$F,6,FALSE)</f>
        <v>42142.583333333336</v>
      </c>
      <c r="H225" s="301" t="str">
        <f>VLOOKUP($D225,天敵姫一覧!$A:$F,2,FALSE)</f>
        <v>[深淵黒王]ｳﾞｧﾝﾊﾟｲｱﾛｰﾄﾞ</v>
      </c>
      <c r="I225" s="301" t="str">
        <f>VLOOKUP($D225,天敵姫一覧!$A:$F,3,FALSE)</f>
        <v>Sﾚｱ+</v>
      </c>
      <c r="J225" s="302"/>
    </row>
    <row r="226" spans="1:10">
      <c r="A226" s="314">
        <f t="shared" si="3"/>
        <v>223</v>
      </c>
      <c r="B226" s="314" t="s">
        <v>173</v>
      </c>
      <c r="C226" s="74" t="str">
        <f>キングボス!$C$13</f>
        <v>[太鼓浴衣姫]牛頭天王</v>
      </c>
      <c r="D226" s="223">
        <v>36595211</v>
      </c>
      <c r="E226" s="300">
        <f>VLOOKUP($D226,天敵姫一覧!$A:$F,IF($B226="攻撃",4,IF($B226="経験値",6,IF($B226="勝利pt",5))),FALSE)</f>
        <v>3</v>
      </c>
      <c r="F226" s="300"/>
      <c r="G226" s="301">
        <f>VLOOKUP($D226,天敵姫一覧!$A:$F,6,FALSE)</f>
        <v>42142.583333333336</v>
      </c>
      <c r="H226" s="301" t="str">
        <f>VLOOKUP($D226,天敵姫一覧!$A:$F,2,FALSE)</f>
        <v>[]ｳﾞｧﾝﾊﾟｲｱ</v>
      </c>
      <c r="I226" s="301" t="str">
        <f>VLOOKUP($D226,天敵姫一覧!$A:$F,3,FALSE)</f>
        <v>Sﾚｱ</v>
      </c>
      <c r="J226" s="302"/>
    </row>
    <row r="227" spans="1:10">
      <c r="A227" s="314">
        <f t="shared" si="3"/>
        <v>224</v>
      </c>
      <c r="B227" s="314" t="s">
        <v>173</v>
      </c>
      <c r="C227" s="74" t="str">
        <f>キングボス!$C$13</f>
        <v>[太鼓浴衣姫]牛頭天王</v>
      </c>
      <c r="D227" s="223">
        <v>36595212</v>
      </c>
      <c r="E227" s="300">
        <f>VLOOKUP($D227,天敵姫一覧!$A:$F,IF($B227="攻撃",4,IF($B227="経験値",6,IF($B227="勝利pt",5))),FALSE)</f>
        <v>5</v>
      </c>
      <c r="F227" s="300"/>
      <c r="G227" s="301">
        <f>VLOOKUP($D227,天敵姫一覧!$A:$F,6,FALSE)</f>
        <v>42142.583333333336</v>
      </c>
      <c r="H227" s="301" t="str">
        <f>VLOOKUP($D227,天敵姫一覧!$A:$F,2,FALSE)</f>
        <v>[]ｳﾞｧﾝﾊﾟｲｱ+</v>
      </c>
      <c r="I227" s="301" t="str">
        <f>VLOOKUP($D227,天敵姫一覧!$A:$F,3,FALSE)</f>
        <v>Sﾚｱ</v>
      </c>
      <c r="J227" s="302"/>
    </row>
    <row r="228" spans="1:10">
      <c r="A228" s="314">
        <f t="shared" si="3"/>
        <v>225</v>
      </c>
      <c r="B228" s="314" t="s">
        <v>173</v>
      </c>
      <c r="C228" s="74" t="str">
        <f>キングボス!$C$13</f>
        <v>[太鼓浴衣姫]牛頭天王</v>
      </c>
      <c r="D228" s="223">
        <v>36595213</v>
      </c>
      <c r="E228" s="300">
        <f>VLOOKUP($D228,天敵姫一覧!$A:$F,IF($B228="攻撃",4,IF($B228="経験値",6,IF($B228="勝利pt",5))),FALSE)</f>
        <v>7</v>
      </c>
      <c r="F228" s="300"/>
      <c r="G228" s="301">
        <f>VLOOKUP($D228,天敵姫一覧!$A:$F,6,FALSE)</f>
        <v>42142.583333333336</v>
      </c>
      <c r="H228" s="301" t="str">
        <f>VLOOKUP($D228,天敵姫一覧!$A:$F,2,FALSE)</f>
        <v>[愛の契り]ｳﾞｧﾝﾊﾟｲｱ</v>
      </c>
      <c r="I228" s="301" t="str">
        <f>VLOOKUP($D228,天敵姫一覧!$A:$F,3,FALSE)</f>
        <v>Sﾚｱ+</v>
      </c>
      <c r="J228" s="302"/>
    </row>
    <row r="229" spans="1:10">
      <c r="A229" s="314">
        <f t="shared" si="3"/>
        <v>226</v>
      </c>
      <c r="B229" s="314" t="s">
        <v>173</v>
      </c>
      <c r="C229" s="74" t="str">
        <f>キングボス!$C$13</f>
        <v>[太鼓浴衣姫]牛頭天王</v>
      </c>
      <c r="D229" s="224">
        <v>24596211</v>
      </c>
      <c r="E229" s="304">
        <f>VLOOKUP($D229,天敵姫一覧!$A:$F,IF($B229="攻撃",4,IF($B229="経験値",6,IF($B229="勝利pt",5))),FALSE)</f>
        <v>2</v>
      </c>
      <c r="F229" s="304"/>
      <c r="G229" s="305">
        <f>VLOOKUP($D229,天敵姫一覧!$A:$F,6,FALSE)</f>
        <v>42142.583333333336</v>
      </c>
      <c r="H229" s="305" t="str">
        <f>VLOOKUP($D229,天敵姫一覧!$A:$F,2,FALSE)</f>
        <v>[]ﾁｭﾊﾟｶﾌﾞﾗ</v>
      </c>
      <c r="I229" s="305" t="str">
        <f>VLOOKUP($D229,天敵姫一覧!$A:$F,3,FALSE)</f>
        <v>ﾊｲﾚｱ</v>
      </c>
      <c r="J229" s="306"/>
    </row>
    <row r="230" spans="1:10">
      <c r="A230" s="314">
        <f t="shared" si="3"/>
        <v>227</v>
      </c>
      <c r="B230" s="314" t="s">
        <v>173</v>
      </c>
      <c r="C230" s="74" t="str">
        <f>キングボス!$C$13</f>
        <v>[太鼓浴衣姫]牛頭天王</v>
      </c>
      <c r="D230" s="224">
        <v>24596212</v>
      </c>
      <c r="E230" s="304">
        <f>VLOOKUP($D230,天敵姫一覧!$A:$F,IF($B230="攻撃",4,IF($B230="経験値",6,IF($B230="勝利pt",5))),FALSE)</f>
        <v>2</v>
      </c>
      <c r="F230" s="304"/>
      <c r="G230" s="305">
        <f>VLOOKUP($D230,天敵姫一覧!$A:$F,6,FALSE)</f>
        <v>42142.583333333336</v>
      </c>
      <c r="H230" s="305" t="str">
        <f>VLOOKUP($D230,天敵姫一覧!$A:$F,2,FALSE)</f>
        <v>[]ﾁｭﾊﾟｶﾌﾞﾗ+</v>
      </c>
      <c r="I230" s="305" t="str">
        <f>VLOOKUP($D230,天敵姫一覧!$A:$F,3,FALSE)</f>
        <v>ﾊｲﾚｱ</v>
      </c>
      <c r="J230" s="306"/>
    </row>
    <row r="231" spans="1:10">
      <c r="A231" s="314">
        <f t="shared" si="3"/>
        <v>228</v>
      </c>
      <c r="B231" s="314" t="s">
        <v>173</v>
      </c>
      <c r="C231" s="74" t="str">
        <f>キングボス!$C$13</f>
        <v>[太鼓浴衣姫]牛頭天王</v>
      </c>
      <c r="D231" s="224">
        <v>24596213</v>
      </c>
      <c r="E231" s="304">
        <f>VLOOKUP($D231,天敵姫一覧!$A:$F,IF($B231="攻撃",4,IF($B231="経験値",6,IF($B231="勝利pt",5))),FALSE)</f>
        <v>3</v>
      </c>
      <c r="F231" s="304"/>
      <c r="G231" s="305">
        <f>VLOOKUP($D231,天敵姫一覧!$A:$F,6,FALSE)</f>
        <v>42142.583333333336</v>
      </c>
      <c r="H231" s="305" t="str">
        <f>VLOOKUP($D231,天敵姫一覧!$A:$F,2,FALSE)</f>
        <v>[血の宴]ﾁｭﾊﾟｶﾌﾞﾗ</v>
      </c>
      <c r="I231" s="305" t="str">
        <f>VLOOKUP($D231,天敵姫一覧!$A:$F,3,FALSE)</f>
        <v>ﾊｲﾚｱ+</v>
      </c>
      <c r="J231" s="306"/>
    </row>
    <row r="232" spans="1:10">
      <c r="A232" s="314">
        <f t="shared" si="3"/>
        <v>229</v>
      </c>
      <c r="B232" s="314" t="s">
        <v>173</v>
      </c>
      <c r="C232" s="74" t="str">
        <f>キングボス!$C$13</f>
        <v>[太鼓浴衣姫]牛頭天王</v>
      </c>
      <c r="D232" s="225">
        <v>35577211</v>
      </c>
      <c r="E232" s="307">
        <f>VLOOKUP($D232,天敵姫一覧!$A:$F,IF($B232="攻撃",4,IF($B232="経験値",6,IF($B232="勝利pt",5))),FALSE)</f>
        <v>2</v>
      </c>
      <c r="F232" s="307"/>
      <c r="G232" s="308">
        <f>VLOOKUP($D232,天敵姫一覧!$A:$F,6,FALSE)</f>
        <v>42124.75</v>
      </c>
      <c r="H232" s="309" t="str">
        <f>VLOOKUP($D232,天敵姫一覧!$A:$F,2,FALSE)</f>
        <v>[癒しの歌姫]ﾌﾞｴﾙ</v>
      </c>
      <c r="I232" s="309" t="str">
        <f>VLOOKUP($D232,天敵姫一覧!$A:$F,3,FALSE)</f>
        <v>SSﾚｱ</v>
      </c>
      <c r="J232" s="310"/>
    </row>
    <row r="233" spans="1:10">
      <c r="A233" s="314">
        <f t="shared" si="3"/>
        <v>230</v>
      </c>
      <c r="B233" s="314" t="s">
        <v>173</v>
      </c>
      <c r="C233" s="74" t="str">
        <f>キングボス!$C$13</f>
        <v>[太鼓浴衣姫]牛頭天王</v>
      </c>
      <c r="D233" s="225">
        <v>35577212</v>
      </c>
      <c r="E233" s="307">
        <f>VLOOKUP($D233,天敵姫一覧!$A:$F,IF($B233="攻撃",4,IF($B233="経験値",6,IF($B233="勝利pt",5))),FALSE)</f>
        <v>2</v>
      </c>
      <c r="F233" s="307"/>
      <c r="G233" s="309">
        <f>VLOOKUP($D233,天敵姫一覧!$A:$F,6,FALSE)</f>
        <v>42124.75</v>
      </c>
      <c r="H233" s="309" t="str">
        <f>VLOOKUP($D233,天敵姫一覧!$A:$F,2,FALSE)</f>
        <v>[癒しの歌姫]ﾌﾞｴﾙ+</v>
      </c>
      <c r="I233" s="309" t="str">
        <f>VLOOKUP($D233,天敵姫一覧!$A:$F,3,FALSE)</f>
        <v>SSﾚｱ</v>
      </c>
      <c r="J233" s="310"/>
    </row>
    <row r="234" spans="1:10">
      <c r="A234" s="314">
        <f t="shared" si="3"/>
        <v>231</v>
      </c>
      <c r="B234" s="314" t="s">
        <v>173</v>
      </c>
      <c r="C234" s="74" t="str">
        <f>キングボス!$C$13</f>
        <v>[太鼓浴衣姫]牛頭天王</v>
      </c>
      <c r="D234" s="225">
        <v>35577213</v>
      </c>
      <c r="E234" s="307">
        <f>VLOOKUP($D234,天敵姫一覧!$A:$F,IF($B234="攻撃",4,IF($B234="経験値",6,IF($B234="勝利pt",5))),FALSE)</f>
        <v>2</v>
      </c>
      <c r="F234" s="307"/>
      <c r="G234" s="309">
        <f>VLOOKUP($D234,天敵姫一覧!$A:$F,6,FALSE)</f>
        <v>42124.75</v>
      </c>
      <c r="H234" s="309" t="str">
        <f>VLOOKUP($D234,天敵姫一覧!$A:$F,2,FALSE)</f>
        <v>[ﾊｰﾄﾌﾙLIVE]ﾌﾞｴﾙ</v>
      </c>
      <c r="I234" s="309" t="str">
        <f>VLOOKUP($D234,天敵姫一覧!$A:$F,3,FALSE)</f>
        <v>SSﾚｱ+</v>
      </c>
      <c r="J234" s="310"/>
    </row>
    <row r="235" spans="1:10">
      <c r="A235" s="314">
        <f t="shared" si="3"/>
        <v>232</v>
      </c>
      <c r="B235" s="314" t="s">
        <v>173</v>
      </c>
      <c r="C235" s="74" t="str">
        <f>キングボス!$C$13</f>
        <v>[太鼓浴衣姫]牛頭天王</v>
      </c>
      <c r="D235" s="226">
        <v>16578211</v>
      </c>
      <c r="E235" s="311">
        <f>VLOOKUP($D235,天敵姫一覧!$A:$F,IF($B235="攻撃",4,IF($B235="経験値",6,IF($B235="勝利pt",5))),FALSE)</f>
        <v>2</v>
      </c>
      <c r="F235" s="311" t="s">
        <v>656</v>
      </c>
      <c r="G235" s="312">
        <f>VLOOKUP($D235,天敵姫一覧!$A:$F,6,FALSE)</f>
        <v>42124.75</v>
      </c>
      <c r="H235" s="312" t="str">
        <f>VLOOKUP($D235,天敵姫一覧!$A:$F,2,FALSE)</f>
        <v>[歌姫暴走中]極･ﾌﾞｴﾙ</v>
      </c>
      <c r="I235" s="312" t="str">
        <f>VLOOKUP($D235,天敵姫一覧!$A:$F,3,FALSE)</f>
        <v>Sﾚｱ</v>
      </c>
      <c r="J235" s="313"/>
    </row>
    <row r="236" spans="1:10">
      <c r="A236" s="314">
        <f t="shared" si="3"/>
        <v>233</v>
      </c>
      <c r="B236" s="314" t="s">
        <v>173</v>
      </c>
      <c r="C236" s="74" t="str">
        <f>キングボス!$C$13</f>
        <v>[太鼓浴衣姫]牛頭天王</v>
      </c>
      <c r="D236" s="226">
        <v>16578212</v>
      </c>
      <c r="E236" s="311">
        <f>VLOOKUP($D236,天敵姫一覧!$A:$F,IF($B236="攻撃",4,IF($B236="経験値",6,IF($B236="勝利pt",5))),FALSE)</f>
        <v>2</v>
      </c>
      <c r="F236" s="311" t="s">
        <v>656</v>
      </c>
      <c r="G236" s="312">
        <f>VLOOKUP($D236,天敵姫一覧!$A:$F,6,FALSE)</f>
        <v>42124.75</v>
      </c>
      <c r="H236" s="312" t="str">
        <f>VLOOKUP($D236,天敵姫一覧!$A:$F,2,FALSE)</f>
        <v>[歌姫暴走中]極･ﾌﾞｴﾙ+</v>
      </c>
      <c r="I236" s="312" t="str">
        <f>VLOOKUP($D236,天敵姫一覧!$A:$F,3,FALSE)</f>
        <v>Sﾚｱ</v>
      </c>
      <c r="J236" s="313"/>
    </row>
    <row r="237" spans="1:10">
      <c r="A237" s="314">
        <f t="shared" si="3"/>
        <v>234</v>
      </c>
      <c r="B237" s="314" t="s">
        <v>173</v>
      </c>
      <c r="C237" s="74" t="str">
        <f>キングボス!$C$13</f>
        <v>[太鼓浴衣姫]牛頭天王</v>
      </c>
      <c r="D237" s="226">
        <v>16578213</v>
      </c>
      <c r="E237" s="311">
        <f>VLOOKUP($D237,天敵姫一覧!$A:$F,IF($B237="攻撃",4,IF($B237="経験値",6,IF($B237="勝利pt",5))),FALSE)</f>
        <v>2</v>
      </c>
      <c r="F237" s="311" t="s">
        <v>656</v>
      </c>
      <c r="G237" s="312">
        <f>VLOOKUP($D237,天敵姫一覧!$A:$F,6,FALSE)</f>
        <v>42124.75</v>
      </c>
      <c r="H237" s="312" t="str">
        <f>VLOOKUP($D237,天敵姫一覧!$A:$F,2,FALSE)</f>
        <v>[掻壊ｽﾃｰｼﾞﾝｸﾞ]極･ﾌﾞｴﾙ</v>
      </c>
      <c r="I237" s="312" t="str">
        <f>VLOOKUP($D237,天敵姫一覧!$A:$F,3,FALSE)</f>
        <v>Sﾚｱ+</v>
      </c>
      <c r="J237" s="313"/>
    </row>
    <row r="238" spans="1:10">
      <c r="A238" s="314">
        <f t="shared" ref="A238:A243" si="4">ROW()-3</f>
        <v>235</v>
      </c>
      <c r="B238" s="314" t="s">
        <v>173</v>
      </c>
      <c r="C238" s="74" t="str">
        <f>キングボス!$C$13</f>
        <v>[太鼓浴衣姫]牛頭天王</v>
      </c>
      <c r="D238" s="225">
        <v>25579211</v>
      </c>
      <c r="E238" s="307">
        <f>VLOOKUP($D238,天敵姫一覧!$A:$F,IF($B238="攻撃",4,IF($B238="経験値",6,IF($B238="勝利pt",5))),FALSE)</f>
        <v>2</v>
      </c>
      <c r="F238" s="307"/>
      <c r="G238" s="309">
        <f>VLOOKUP($D238,天敵姫一覧!$A:$F,6,FALSE)</f>
        <v>42124.75</v>
      </c>
      <c r="H238" s="309" t="str">
        <f>VLOOKUP($D238,天敵姫一覧!$A:$F,2,FALSE)</f>
        <v>[暗黒ﾃﾞｨｰﾊﾞ]真極･ﾌﾞｴﾙ</v>
      </c>
      <c r="I238" s="309" t="str">
        <f>VLOOKUP($D238,天敵姫一覧!$A:$F,3,FALSE)</f>
        <v>SSﾚｱ</v>
      </c>
      <c r="J238" s="310"/>
    </row>
    <row r="239" spans="1:10">
      <c r="A239" s="314">
        <f t="shared" si="4"/>
        <v>236</v>
      </c>
      <c r="B239" s="314" t="s">
        <v>173</v>
      </c>
      <c r="C239" s="74" t="str">
        <f>キングボス!$C$13</f>
        <v>[太鼓浴衣姫]牛頭天王</v>
      </c>
      <c r="D239" s="225">
        <v>25579212</v>
      </c>
      <c r="E239" s="307">
        <f>VLOOKUP($D239,天敵姫一覧!$A:$F,IF($B239="攻撃",4,IF($B239="経験値",6,IF($B239="勝利pt",5))),FALSE)</f>
        <v>2</v>
      </c>
      <c r="F239" s="307"/>
      <c r="G239" s="309">
        <f>VLOOKUP($D239,天敵姫一覧!$A:$F,6,FALSE)</f>
        <v>42124.75</v>
      </c>
      <c r="H239" s="309" t="str">
        <f>VLOOKUP($D239,天敵姫一覧!$A:$F,2,FALSE)</f>
        <v>[暗黒ﾃﾞｨｰﾊﾞ]真極･ﾌﾞｴﾙ+</v>
      </c>
      <c r="I239" s="309" t="str">
        <f>VLOOKUP($D239,天敵姫一覧!$A:$F,3,FALSE)</f>
        <v>SSﾚｱ</v>
      </c>
      <c r="J239" s="310"/>
    </row>
    <row r="240" spans="1:10">
      <c r="A240" s="314">
        <f t="shared" si="4"/>
        <v>237</v>
      </c>
      <c r="B240" s="314" t="s">
        <v>173</v>
      </c>
      <c r="C240" s="74" t="str">
        <f>キングボス!$C$13</f>
        <v>[太鼓浴衣姫]牛頭天王</v>
      </c>
      <c r="D240" s="225">
        <v>25579213</v>
      </c>
      <c r="E240" s="307">
        <f>VLOOKUP($D240,天敵姫一覧!$A:$F,IF($B240="攻撃",4,IF($B240="経験値",6,IF($B240="勝利pt",5))),FALSE)</f>
        <v>2</v>
      </c>
      <c r="F240" s="307"/>
      <c r="G240" s="309">
        <f>VLOOKUP($D240,天敵姫一覧!$A:$F,6,FALSE)</f>
        <v>42124.75</v>
      </c>
      <c r="H240" s="309" t="str">
        <f>VLOOKUP($D240,天敵姫一覧!$A:$F,2,FALSE)</f>
        <v>[闇夜の狂演]真極･ﾌﾞｴﾙ</v>
      </c>
      <c r="I240" s="309" t="str">
        <f>VLOOKUP($D240,天敵姫一覧!$A:$F,3,FALSE)</f>
        <v>SSﾚｱ+</v>
      </c>
      <c r="J240" s="310"/>
    </row>
    <row r="241" spans="1:20">
      <c r="A241" s="314">
        <f t="shared" si="4"/>
        <v>238</v>
      </c>
      <c r="B241" s="314" t="s">
        <v>173</v>
      </c>
      <c r="C241" s="74" t="str">
        <f>キングボス!$C$13</f>
        <v>[太鼓浴衣姫]牛頭天王</v>
      </c>
      <c r="D241" s="226">
        <v>36580211</v>
      </c>
      <c r="E241" s="311">
        <f>VLOOKUP($D241,天敵姫一覧!$A:$F,IF($B241="攻撃",4,IF($B241="経験値",6,IF($B241="勝利pt",5))),FALSE)</f>
        <v>2</v>
      </c>
      <c r="F241" s="311" t="s">
        <v>656</v>
      </c>
      <c r="G241" s="312">
        <f>VLOOKUP($D241,天敵姫一覧!$A:$F,6,FALSE)</f>
        <v>42124.75</v>
      </c>
      <c r="H241" s="312" t="str">
        <f>VLOOKUP($D241,天敵姫一覧!$A:$F,2,FALSE)</f>
        <v>ｱｲﾑ</v>
      </c>
      <c r="I241" s="312" t="str">
        <f>VLOOKUP($D241,天敵姫一覧!$A:$F,3,FALSE)</f>
        <v>Sﾚｱ</v>
      </c>
      <c r="J241" s="313"/>
    </row>
    <row r="242" spans="1:20">
      <c r="A242" s="314">
        <f t="shared" si="4"/>
        <v>239</v>
      </c>
      <c r="B242" s="314" t="s">
        <v>173</v>
      </c>
      <c r="C242" s="74" t="str">
        <f>キングボス!$C$13</f>
        <v>[太鼓浴衣姫]牛頭天王</v>
      </c>
      <c r="D242" s="226">
        <v>36580212</v>
      </c>
      <c r="E242" s="311">
        <f>VLOOKUP($D242,天敵姫一覧!$A:$F,IF($B242="攻撃",4,IF($B242="経験値",6,IF($B242="勝利pt",5))),FALSE)</f>
        <v>2</v>
      </c>
      <c r="F242" s="311" t="s">
        <v>656</v>
      </c>
      <c r="G242" s="312">
        <f>VLOOKUP($D242,天敵姫一覧!$A:$F,6,FALSE)</f>
        <v>42124.75</v>
      </c>
      <c r="H242" s="312" t="str">
        <f>VLOOKUP($D242,天敵姫一覧!$A:$F,2,FALSE)</f>
        <v>ｱｲﾑ+</v>
      </c>
      <c r="I242" s="312" t="str">
        <f>VLOOKUP($D242,天敵姫一覧!$A:$F,3,FALSE)</f>
        <v>Sﾚｱ</v>
      </c>
      <c r="J242" s="313"/>
    </row>
    <row r="243" spans="1:20">
      <c r="A243" s="314">
        <f t="shared" si="4"/>
        <v>240</v>
      </c>
      <c r="B243" s="314" t="s">
        <v>173</v>
      </c>
      <c r="C243" s="74" t="str">
        <f>キングボス!$C$13</f>
        <v>[太鼓浴衣姫]牛頭天王</v>
      </c>
      <c r="D243" s="226">
        <v>36580213</v>
      </c>
      <c r="E243" s="311">
        <f>VLOOKUP($D243,天敵姫一覧!$A:$F,IF($B243="攻撃",4,IF($B243="経験値",6,IF($B243="勝利pt",5))),FALSE)</f>
        <v>2</v>
      </c>
      <c r="F243" s="311" t="s">
        <v>656</v>
      </c>
      <c r="G243" s="312">
        <f>VLOOKUP($D243,天敵姫一覧!$A:$F,6,FALSE)</f>
        <v>42124.75</v>
      </c>
      <c r="H243" s="312" t="str">
        <f>VLOOKUP($D243,天敵姫一覧!$A:$F,2,FALSE)</f>
        <v>[獄火灯娘]ｱｲﾑ</v>
      </c>
      <c r="I243" s="312" t="str">
        <f>VLOOKUP($D243,天敵姫一覧!$A:$F,3,FALSE)</f>
        <v>Sﾚｱ+</v>
      </c>
      <c r="J243" s="313"/>
    </row>
    <row r="244" spans="1:20">
      <c r="A244" s="369">
        <f>ROW()-3</f>
        <v>241</v>
      </c>
      <c r="B244" s="369" t="s">
        <v>173</v>
      </c>
      <c r="C244" s="370" t="str">
        <f>キングボス!$C$4</f>
        <v>ｱﾚ</v>
      </c>
      <c r="D244" s="363">
        <v>37599211</v>
      </c>
      <c r="E244" s="72">
        <f>VLOOKUP($D244,天敵姫一覧!$A:$F,IF($B244="攻撃",4,IF($B244="経験値",6,IF($B244="勝利pt",5))),FALSE)</f>
        <v>5</v>
      </c>
      <c r="F244" s="72"/>
      <c r="G244" s="371">
        <f>VLOOKUP($D244,天敵姫一覧!$A:$F,6,FALSE)</f>
        <v>42146.75</v>
      </c>
      <c r="H244" s="371" t="str">
        <f>VLOOKUP($D244,天敵姫一覧!$A:$F,2,FALSE)</f>
        <v>[]ﾁｪｼｬ猫</v>
      </c>
      <c r="I244" s="371" t="str">
        <f>VLOOKUP($D244,天敵姫一覧!$A:$F,3,FALSE)</f>
        <v>ﾌﾟﾘﾝｾｽﾚｱ</v>
      </c>
      <c r="J244" s="372"/>
      <c r="K244" s="294"/>
      <c r="L244" s="303"/>
      <c r="M244" s="246"/>
      <c r="N244" s="295"/>
      <c r="O244" s="295"/>
      <c r="P244" s="246"/>
      <c r="Q244" s="297"/>
      <c r="R244" s="2"/>
      <c r="T244" s="2"/>
    </row>
    <row r="245" spans="1:20" s="298" customFormat="1">
      <c r="A245" s="369">
        <f t="shared" ref="A245:A308" si="5">ROW()-3</f>
        <v>242</v>
      </c>
      <c r="B245" s="369" t="s">
        <v>173</v>
      </c>
      <c r="C245" s="370" t="str">
        <f>キングボス!$C$4</f>
        <v>ｱﾚ</v>
      </c>
      <c r="D245" s="363">
        <v>37599212</v>
      </c>
      <c r="E245" s="72">
        <f>VLOOKUP($D245,天敵姫一覧!$A:$F,IF($B245="攻撃",4,IF($B245="経験値",6,IF($B245="勝利pt",5))),FALSE)</f>
        <v>8</v>
      </c>
      <c r="F245" s="72"/>
      <c r="G245" s="371">
        <f>VLOOKUP($D245,天敵姫一覧!$A:$F,6,FALSE)</f>
        <v>42146.75</v>
      </c>
      <c r="H245" s="371" t="str">
        <f>VLOOKUP($D245,天敵姫一覧!$A:$F,2,FALSE)</f>
        <v>[]ﾁｪｼｬ猫+</v>
      </c>
      <c r="I245" s="371" t="str">
        <f>VLOOKUP($D245,天敵姫一覧!$A:$F,3,FALSE)</f>
        <v>ﾌﾟﾘﾝｾｽﾚｱ</v>
      </c>
      <c r="J245" s="372"/>
      <c r="K245" s="294"/>
      <c r="L245" s="176"/>
      <c r="M245" s="176"/>
      <c r="N245" s="295"/>
      <c r="O245" s="295"/>
      <c r="P245" s="246"/>
      <c r="Q245" s="297"/>
    </row>
    <row r="246" spans="1:20" s="298" customFormat="1">
      <c r="A246" s="369">
        <f t="shared" si="5"/>
        <v>243</v>
      </c>
      <c r="B246" s="369" t="s">
        <v>173</v>
      </c>
      <c r="C246" s="370" t="str">
        <f>キングボス!$C$4</f>
        <v>ｱﾚ</v>
      </c>
      <c r="D246" s="363">
        <v>37599213</v>
      </c>
      <c r="E246" s="72">
        <f>VLOOKUP($D246,天敵姫一覧!$A:$F,IF($B246="攻撃",4,IF($B246="経験値",6,IF($B246="勝利pt",5))),FALSE)</f>
        <v>12</v>
      </c>
      <c r="F246" s="72"/>
      <c r="G246" s="371">
        <f>VLOOKUP($D246,天敵姫一覧!$A:$F,6,FALSE)</f>
        <v>42146.75</v>
      </c>
      <c r="H246" s="371" t="str">
        <f>VLOOKUP($D246,天敵姫一覧!$A:$F,2,FALSE)</f>
        <v>[]ﾁｪｼｬ猫</v>
      </c>
      <c r="I246" s="371" t="str">
        <f>VLOOKUP($D246,天敵姫一覧!$A:$F,3,FALSE)</f>
        <v>ﾌﾟﾘﾝｾｽﾚｱ+</v>
      </c>
      <c r="J246" s="372"/>
      <c r="K246" s="294"/>
      <c r="L246" s="176"/>
      <c r="M246" s="176"/>
      <c r="N246" s="295"/>
      <c r="O246" s="295"/>
      <c r="P246" s="246"/>
      <c r="Q246" s="297"/>
    </row>
    <row r="247" spans="1:20" s="298" customFormat="1">
      <c r="A247" s="369">
        <f t="shared" si="5"/>
        <v>244</v>
      </c>
      <c r="B247" s="369" t="s">
        <v>173</v>
      </c>
      <c r="C247" s="370" t="str">
        <f>キングボス!$C$4</f>
        <v>ｱﾚ</v>
      </c>
      <c r="D247" s="363">
        <v>17599213</v>
      </c>
      <c r="E247" s="72">
        <f>VLOOKUP($D247,天敵姫一覧!$A:$F,IF($B247="攻撃",4,IF($B247="経験値",6,IF($B247="勝利pt",5))),FALSE)</f>
        <v>12</v>
      </c>
      <c r="F247" s="72"/>
      <c r="G247" s="371">
        <f>VLOOKUP($D247,天敵姫一覧!$A:$F,6,FALSE)</f>
        <v>42146.75</v>
      </c>
      <c r="H247" s="371" t="str">
        <f>VLOOKUP($D247,天敵姫一覧!$A:$F,2,FALSE)</f>
        <v>[]ﾁｪｼｬ猫</v>
      </c>
      <c r="I247" s="371" t="str">
        <f>VLOOKUP($D247,天敵姫一覧!$A:$F,3,FALSE)</f>
        <v>ﾌﾟﾘﾝｾｽﾚｱ+</v>
      </c>
      <c r="J247" s="372"/>
      <c r="K247" s="294"/>
      <c r="L247" s="176"/>
      <c r="M247" s="176"/>
      <c r="N247" s="295"/>
      <c r="O247" s="295"/>
      <c r="P247" s="296"/>
      <c r="Q247" s="297"/>
    </row>
    <row r="248" spans="1:20" s="298" customFormat="1">
      <c r="A248" s="369">
        <f t="shared" si="5"/>
        <v>245</v>
      </c>
      <c r="B248" s="369" t="s">
        <v>173</v>
      </c>
      <c r="C248" s="370" t="str">
        <f>キングボス!$C$4</f>
        <v>ｱﾚ</v>
      </c>
      <c r="D248" s="363">
        <v>27599213</v>
      </c>
      <c r="E248" s="72">
        <f>VLOOKUP($D248,天敵姫一覧!$A:$F,IF($B248="攻撃",4,IF($B248="経験値",6,IF($B248="勝利pt",5))),FALSE)</f>
        <v>12</v>
      </c>
      <c r="F248" s="72"/>
      <c r="G248" s="371">
        <f>VLOOKUP($D248,天敵姫一覧!$A:$F,6,FALSE)</f>
        <v>42146.75</v>
      </c>
      <c r="H248" s="371" t="str">
        <f>VLOOKUP($D248,天敵姫一覧!$A:$F,2,FALSE)</f>
        <v>[]ﾁｪｼｬ猫</v>
      </c>
      <c r="I248" s="371" t="str">
        <f>VLOOKUP($D248,天敵姫一覧!$A:$F,3,FALSE)</f>
        <v>ﾌﾟﾘﾝｾｽﾚｱ+</v>
      </c>
      <c r="J248" s="372"/>
      <c r="K248" s="294"/>
      <c r="L248" s="176"/>
      <c r="M248" s="176"/>
      <c r="N248" s="295"/>
      <c r="O248" s="295"/>
      <c r="P248" s="296"/>
      <c r="Q248" s="297"/>
    </row>
    <row r="249" spans="1:20" s="298" customFormat="1">
      <c r="A249" s="369">
        <f t="shared" si="5"/>
        <v>246</v>
      </c>
      <c r="B249" s="369" t="s">
        <v>173</v>
      </c>
      <c r="C249" s="370" t="str">
        <f>キングボス!$C$4</f>
        <v>ｱﾚ</v>
      </c>
      <c r="D249" s="373">
        <v>26601211</v>
      </c>
      <c r="E249" s="374">
        <f>VLOOKUP($D249,天敵姫一覧!$A:$F,IF($B249="攻撃",4,IF($B249="経験値",6,IF($B249="勝利pt",5))),FALSE)</f>
        <v>3</v>
      </c>
      <c r="F249" s="374"/>
      <c r="G249" s="375">
        <f>VLOOKUP($D249,天敵姫一覧!$A:$F,6,FALSE)</f>
        <v>42149.666666666664</v>
      </c>
      <c r="H249" s="375" t="str">
        <f>VLOOKUP($D249,天敵姫一覧!$A:$F,2,FALSE)</f>
        <v>[]ﾏｯﾄﾞﾊｯﾀｰ</v>
      </c>
      <c r="I249" s="375" t="str">
        <f>VLOOKUP($D249,天敵姫一覧!$A:$F,3,FALSE)</f>
        <v>Sﾚｱ</v>
      </c>
      <c r="J249" s="376"/>
      <c r="K249" s="294"/>
      <c r="L249" s="176"/>
      <c r="M249" s="176"/>
      <c r="N249" s="295"/>
      <c r="O249" s="295"/>
      <c r="P249" s="296"/>
      <c r="Q249" s="297"/>
    </row>
    <row r="250" spans="1:20">
      <c r="A250" s="369">
        <f t="shared" si="5"/>
        <v>247</v>
      </c>
      <c r="B250" s="369" t="s">
        <v>173</v>
      </c>
      <c r="C250" s="370" t="str">
        <f>キングボス!$C$4</f>
        <v>ｱﾚ</v>
      </c>
      <c r="D250" s="373">
        <v>26601212</v>
      </c>
      <c r="E250" s="374">
        <f>VLOOKUP($D250,天敵姫一覧!$A:$F,IF($B250="攻撃",4,IF($B250="経験値",6,IF($B250="勝利pt",5))),FALSE)</f>
        <v>5</v>
      </c>
      <c r="F250" s="374"/>
      <c r="G250" s="375">
        <f>VLOOKUP($D250,天敵姫一覧!$A:$F,6,FALSE)</f>
        <v>42149.666666666664</v>
      </c>
      <c r="H250" s="375" t="str">
        <f>VLOOKUP($D250,天敵姫一覧!$A:$F,2,FALSE)</f>
        <v>[]ﾏｯﾄﾞﾊｯﾀｰ+</v>
      </c>
      <c r="I250" s="375" t="str">
        <f>VLOOKUP($D250,天敵姫一覧!$A:$F,3,FALSE)</f>
        <v>Sﾚｱ</v>
      </c>
      <c r="J250" s="376"/>
      <c r="K250" s="294"/>
      <c r="L250" s="176"/>
      <c r="M250" s="246"/>
      <c r="N250" s="295"/>
      <c r="O250" s="295"/>
      <c r="P250" s="296"/>
      <c r="Q250" s="297"/>
      <c r="R250" s="2"/>
      <c r="T250" s="2"/>
    </row>
    <row r="251" spans="1:20">
      <c r="A251" s="369">
        <f t="shared" si="5"/>
        <v>248</v>
      </c>
      <c r="B251" s="369" t="s">
        <v>173</v>
      </c>
      <c r="C251" s="370" t="str">
        <f>キングボス!$C$4</f>
        <v>ｱﾚ</v>
      </c>
      <c r="D251" s="373">
        <v>26601213</v>
      </c>
      <c r="E251" s="374">
        <f>VLOOKUP($D251,天敵姫一覧!$A:$F,IF($B251="攻撃",4,IF($B251="経験値",6,IF($B251="勝利pt",5))),FALSE)</f>
        <v>7</v>
      </c>
      <c r="F251" s="374"/>
      <c r="G251" s="375">
        <f>VLOOKUP($D251,天敵姫一覧!$A:$F,6,FALSE)</f>
        <v>42149.666666666664</v>
      </c>
      <c r="H251" s="375" t="str">
        <f>VLOOKUP($D251,天敵姫一覧!$A:$F,2,FALSE)</f>
        <v>[]ﾏｯﾄﾞﾊｯﾀｰ</v>
      </c>
      <c r="I251" s="375" t="str">
        <f>VLOOKUP($D251,天敵姫一覧!$A:$F,3,FALSE)</f>
        <v>Sﾚｱ+</v>
      </c>
      <c r="J251" s="376"/>
      <c r="K251" s="294"/>
      <c r="L251" s="176"/>
      <c r="M251" s="246"/>
      <c r="N251" s="295"/>
      <c r="O251" s="295"/>
      <c r="P251" s="296"/>
      <c r="Q251" s="297"/>
      <c r="R251" s="2"/>
      <c r="T251" s="2"/>
    </row>
    <row r="252" spans="1:20">
      <c r="A252" s="369">
        <f t="shared" si="5"/>
        <v>249</v>
      </c>
      <c r="B252" s="369" t="s">
        <v>173</v>
      </c>
      <c r="C252" s="370" t="str">
        <f>キングボス!$C$4</f>
        <v>ｱﾚ</v>
      </c>
      <c r="D252" s="182">
        <v>34602211</v>
      </c>
      <c r="E252" s="377">
        <f>VLOOKUP($D252,天敵姫一覧!$A:$F,IF($B252="攻撃",4,IF($B252="経験値",6,IF($B252="勝利pt",5))),FALSE)</f>
        <v>2</v>
      </c>
      <c r="F252" s="377"/>
      <c r="G252" s="378">
        <f>VLOOKUP($D252,天敵姫一覧!$A:$F,6,FALSE)</f>
        <v>42149.666666666664</v>
      </c>
      <c r="H252" s="378" t="str">
        <f>VLOOKUP($D252,天敵姫一覧!$A:$F,2,FALSE)</f>
        <v>ﾎﾜｲﾄﾗﾋﾞｯﾄ</v>
      </c>
      <c r="I252" s="378" t="str">
        <f>VLOOKUP($D252,天敵姫一覧!$A:$F,3,FALSE)</f>
        <v>ﾊｲﾚｱ</v>
      </c>
      <c r="J252" s="379"/>
      <c r="K252" s="294"/>
      <c r="L252" s="176"/>
      <c r="M252" s="246"/>
      <c r="N252" s="295"/>
      <c r="O252" s="295"/>
      <c r="P252" s="296"/>
      <c r="Q252" s="297"/>
      <c r="R252" s="2"/>
      <c r="T252" s="2"/>
    </row>
    <row r="253" spans="1:20">
      <c r="A253" s="369">
        <f t="shared" si="5"/>
        <v>250</v>
      </c>
      <c r="B253" s="369" t="s">
        <v>173</v>
      </c>
      <c r="C253" s="370" t="str">
        <f>キングボス!$C$4</f>
        <v>ｱﾚ</v>
      </c>
      <c r="D253" s="182">
        <v>34602212</v>
      </c>
      <c r="E253" s="377">
        <f>VLOOKUP($D253,天敵姫一覧!$A:$F,IF($B253="攻撃",4,IF($B253="経験値",6,IF($B253="勝利pt",5))),FALSE)</f>
        <v>2</v>
      </c>
      <c r="F253" s="377"/>
      <c r="G253" s="378">
        <f>VLOOKUP($D253,天敵姫一覧!$A:$F,6,FALSE)</f>
        <v>42149.666666666664</v>
      </c>
      <c r="H253" s="378" t="str">
        <f>VLOOKUP($D253,天敵姫一覧!$A:$F,2,FALSE)</f>
        <v>ﾎﾜｲﾄﾗﾋﾞｯﾄ+</v>
      </c>
      <c r="I253" s="378" t="str">
        <f>VLOOKUP($D253,天敵姫一覧!$A:$F,3,FALSE)</f>
        <v>ﾊｲﾚｱ</v>
      </c>
      <c r="J253" s="379"/>
      <c r="K253" s="294"/>
      <c r="L253" s="176"/>
      <c r="M253" s="246"/>
      <c r="N253" s="295"/>
      <c r="O253" s="295"/>
      <c r="P253" s="296"/>
      <c r="Q253" s="380"/>
      <c r="R253" s="2"/>
      <c r="T253" s="2"/>
    </row>
    <row r="254" spans="1:20">
      <c r="A254" s="369">
        <f t="shared" si="5"/>
        <v>251</v>
      </c>
      <c r="B254" s="369" t="s">
        <v>173</v>
      </c>
      <c r="C254" s="370" t="str">
        <f>キングボス!$C$4</f>
        <v>ｱﾚ</v>
      </c>
      <c r="D254" s="182">
        <v>34602213</v>
      </c>
      <c r="E254" s="377">
        <f>VLOOKUP($D254,天敵姫一覧!$A:$F,IF($B254="攻撃",4,IF($B254="経験値",6,IF($B254="勝利pt",5))),FALSE)</f>
        <v>3</v>
      </c>
      <c r="F254" s="377"/>
      <c r="G254" s="378">
        <f>VLOOKUP($D254,天敵姫一覧!$A:$F,6,FALSE)</f>
        <v>42149.666666666664</v>
      </c>
      <c r="H254" s="378" t="str">
        <f>VLOOKUP($D254,天敵姫一覧!$A:$F,2,FALSE)</f>
        <v>[]ﾎﾜｲﾄﾗﾋﾞｯﾄ</v>
      </c>
      <c r="I254" s="378" t="str">
        <f>VLOOKUP($D254,天敵姫一覧!$A:$F,3,FALSE)</f>
        <v>ﾊｲﾚｱ+</v>
      </c>
      <c r="J254" s="379"/>
      <c r="K254" s="294"/>
      <c r="L254" s="176"/>
      <c r="M254" s="246"/>
      <c r="N254" s="295"/>
      <c r="O254" s="295"/>
      <c r="P254" s="296"/>
      <c r="Q254" s="297"/>
      <c r="R254" s="2"/>
      <c r="T254" s="2"/>
    </row>
    <row r="255" spans="1:20">
      <c r="A255" s="314">
        <f>ROW()-3</f>
        <v>252</v>
      </c>
      <c r="B255" s="314" t="s">
        <v>173</v>
      </c>
      <c r="C255" s="73" t="str">
        <f>キングボス!$C$5</f>
        <v>ﾊｱﾚｲ</v>
      </c>
      <c r="D255" s="363">
        <v>37599211</v>
      </c>
      <c r="E255" s="72">
        <f>VLOOKUP($D255,天敵姫一覧!$A:$F,IF($B255="攻撃",4,IF($B255="経験値",6,IF($B255="勝利pt",5))),FALSE)</f>
        <v>5</v>
      </c>
      <c r="F255" s="72"/>
      <c r="G255" s="371">
        <f>VLOOKUP($D255,天敵姫一覧!$A:$F,6,FALSE)</f>
        <v>42146.75</v>
      </c>
      <c r="H255" s="371" t="str">
        <f>VLOOKUP($D255,天敵姫一覧!$A:$F,2,FALSE)</f>
        <v>[]ﾁｪｼｬ猫</v>
      </c>
      <c r="I255" s="371" t="str">
        <f>VLOOKUP($D255,天敵姫一覧!$A:$F,3,FALSE)</f>
        <v>ﾌﾟﾘﾝｾｽﾚｱ</v>
      </c>
      <c r="J255" s="372"/>
      <c r="K255" s="294"/>
      <c r="L255" s="303"/>
      <c r="M255" s="246"/>
      <c r="N255" s="295"/>
      <c r="O255" s="295"/>
      <c r="P255" s="246"/>
      <c r="Q255" s="297"/>
      <c r="R255" s="2"/>
      <c r="T255" s="2"/>
    </row>
    <row r="256" spans="1:20" s="298" customFormat="1">
      <c r="A256" s="314">
        <f t="shared" si="5"/>
        <v>253</v>
      </c>
      <c r="B256" s="314" t="s">
        <v>173</v>
      </c>
      <c r="C256" s="73" t="str">
        <f>キングボス!$C$5</f>
        <v>ﾊｱﾚｲ</v>
      </c>
      <c r="D256" s="363">
        <v>37599212</v>
      </c>
      <c r="E256" s="72">
        <f>VLOOKUP($D256,天敵姫一覧!$A:$F,IF($B256="攻撃",4,IF($B256="経験値",6,IF($B256="勝利pt",5))),FALSE)</f>
        <v>8</v>
      </c>
      <c r="F256" s="72"/>
      <c r="G256" s="371">
        <f>VLOOKUP($D256,天敵姫一覧!$A:$F,6,FALSE)</f>
        <v>42146.75</v>
      </c>
      <c r="H256" s="371" t="str">
        <f>VLOOKUP($D256,天敵姫一覧!$A:$F,2,FALSE)</f>
        <v>[]ﾁｪｼｬ猫+</v>
      </c>
      <c r="I256" s="371" t="str">
        <f>VLOOKUP($D256,天敵姫一覧!$A:$F,3,FALSE)</f>
        <v>ﾌﾟﾘﾝｾｽﾚｱ</v>
      </c>
      <c r="J256" s="372"/>
      <c r="K256" s="294"/>
      <c r="L256" s="176"/>
      <c r="M256" s="176"/>
      <c r="N256" s="295"/>
      <c r="O256" s="295"/>
      <c r="P256" s="246"/>
      <c r="Q256" s="297"/>
    </row>
    <row r="257" spans="1:20" s="298" customFormat="1">
      <c r="A257" s="314">
        <f t="shared" si="5"/>
        <v>254</v>
      </c>
      <c r="B257" s="314" t="s">
        <v>173</v>
      </c>
      <c r="C257" s="73" t="str">
        <f>キングボス!$C$5</f>
        <v>ﾊｱﾚｲ</v>
      </c>
      <c r="D257" s="363">
        <v>37599213</v>
      </c>
      <c r="E257" s="72">
        <f>VLOOKUP($D257,天敵姫一覧!$A:$F,IF($B257="攻撃",4,IF($B257="経験値",6,IF($B257="勝利pt",5))),FALSE)</f>
        <v>12</v>
      </c>
      <c r="F257" s="72"/>
      <c r="G257" s="371">
        <f>VLOOKUP($D257,天敵姫一覧!$A:$F,6,FALSE)</f>
        <v>42146.75</v>
      </c>
      <c r="H257" s="371" t="str">
        <f>VLOOKUP($D257,天敵姫一覧!$A:$F,2,FALSE)</f>
        <v>[]ﾁｪｼｬ猫</v>
      </c>
      <c r="I257" s="371" t="str">
        <f>VLOOKUP($D257,天敵姫一覧!$A:$F,3,FALSE)</f>
        <v>ﾌﾟﾘﾝｾｽﾚｱ+</v>
      </c>
      <c r="J257" s="372"/>
      <c r="K257" s="294"/>
      <c r="L257" s="176"/>
      <c r="M257" s="176"/>
      <c r="N257" s="295"/>
      <c r="O257" s="295"/>
      <c r="P257" s="246"/>
      <c r="Q257" s="297"/>
    </row>
    <row r="258" spans="1:20" s="298" customFormat="1">
      <c r="A258" s="314">
        <f t="shared" si="5"/>
        <v>255</v>
      </c>
      <c r="B258" s="314" t="s">
        <v>173</v>
      </c>
      <c r="C258" s="73" t="str">
        <f>キングボス!$C$5</f>
        <v>ﾊｱﾚｲ</v>
      </c>
      <c r="D258" s="363">
        <v>17599213</v>
      </c>
      <c r="E258" s="72">
        <f>VLOOKUP($D258,天敵姫一覧!$A:$F,IF($B258="攻撃",4,IF($B258="経験値",6,IF($B258="勝利pt",5))),FALSE)</f>
        <v>12</v>
      </c>
      <c r="F258" s="72"/>
      <c r="G258" s="371">
        <f>VLOOKUP($D258,天敵姫一覧!$A:$F,6,FALSE)</f>
        <v>42146.75</v>
      </c>
      <c r="H258" s="371" t="str">
        <f>VLOOKUP($D258,天敵姫一覧!$A:$F,2,FALSE)</f>
        <v>[]ﾁｪｼｬ猫</v>
      </c>
      <c r="I258" s="371" t="str">
        <f>VLOOKUP($D258,天敵姫一覧!$A:$F,3,FALSE)</f>
        <v>ﾌﾟﾘﾝｾｽﾚｱ+</v>
      </c>
      <c r="J258" s="372"/>
      <c r="K258" s="294"/>
      <c r="L258" s="176"/>
      <c r="M258" s="176"/>
      <c r="N258" s="295"/>
      <c r="O258" s="295"/>
      <c r="P258" s="296"/>
      <c r="Q258" s="297"/>
    </row>
    <row r="259" spans="1:20" s="298" customFormat="1">
      <c r="A259" s="314">
        <f t="shared" si="5"/>
        <v>256</v>
      </c>
      <c r="B259" s="314" t="s">
        <v>173</v>
      </c>
      <c r="C259" s="73" t="str">
        <f>キングボス!$C$5</f>
        <v>ﾊｱﾚｲ</v>
      </c>
      <c r="D259" s="363">
        <v>27599213</v>
      </c>
      <c r="E259" s="72">
        <f>VLOOKUP($D259,天敵姫一覧!$A:$F,IF($B259="攻撃",4,IF($B259="経験値",6,IF($B259="勝利pt",5))),FALSE)</f>
        <v>12</v>
      </c>
      <c r="F259" s="72"/>
      <c r="G259" s="371">
        <f>VLOOKUP($D259,天敵姫一覧!$A:$F,6,FALSE)</f>
        <v>42146.75</v>
      </c>
      <c r="H259" s="371" t="str">
        <f>VLOOKUP($D259,天敵姫一覧!$A:$F,2,FALSE)</f>
        <v>[]ﾁｪｼｬ猫</v>
      </c>
      <c r="I259" s="371" t="str">
        <f>VLOOKUP($D259,天敵姫一覧!$A:$F,3,FALSE)</f>
        <v>ﾌﾟﾘﾝｾｽﾚｱ+</v>
      </c>
      <c r="J259" s="372"/>
      <c r="K259" s="294"/>
      <c r="L259" s="176"/>
      <c r="M259" s="176"/>
      <c r="N259" s="295"/>
      <c r="O259" s="295"/>
      <c r="P259" s="296"/>
      <c r="Q259" s="297"/>
    </row>
    <row r="260" spans="1:20" s="298" customFormat="1">
      <c r="A260" s="314">
        <f t="shared" si="5"/>
        <v>257</v>
      </c>
      <c r="B260" s="314" t="s">
        <v>173</v>
      </c>
      <c r="C260" s="73" t="str">
        <f>キングボス!$C$5</f>
        <v>ﾊｱﾚｲ</v>
      </c>
      <c r="D260" s="373">
        <v>26601211</v>
      </c>
      <c r="E260" s="374">
        <f>VLOOKUP($D260,天敵姫一覧!$A:$F,IF($B260="攻撃",4,IF($B260="経験値",6,IF($B260="勝利pt",5))),FALSE)</f>
        <v>3</v>
      </c>
      <c r="F260" s="374"/>
      <c r="G260" s="375">
        <f>VLOOKUP($D260,天敵姫一覧!$A:$F,6,FALSE)</f>
        <v>42149.666666666664</v>
      </c>
      <c r="H260" s="375" t="str">
        <f>VLOOKUP($D260,天敵姫一覧!$A:$F,2,FALSE)</f>
        <v>[]ﾏｯﾄﾞﾊｯﾀｰ</v>
      </c>
      <c r="I260" s="375" t="str">
        <f>VLOOKUP($D260,天敵姫一覧!$A:$F,3,FALSE)</f>
        <v>Sﾚｱ</v>
      </c>
      <c r="J260" s="376"/>
      <c r="K260" s="294"/>
      <c r="L260" s="176"/>
      <c r="M260" s="176"/>
      <c r="N260" s="295"/>
      <c r="O260" s="295"/>
      <c r="P260" s="296"/>
      <c r="Q260" s="297"/>
    </row>
    <row r="261" spans="1:20">
      <c r="A261" s="314">
        <f t="shared" si="5"/>
        <v>258</v>
      </c>
      <c r="B261" s="314" t="s">
        <v>173</v>
      </c>
      <c r="C261" s="73" t="str">
        <f>キングボス!$C$5</f>
        <v>ﾊｱﾚｲ</v>
      </c>
      <c r="D261" s="373">
        <v>26601212</v>
      </c>
      <c r="E261" s="374">
        <f>VLOOKUP($D261,天敵姫一覧!$A:$F,IF($B261="攻撃",4,IF($B261="経験値",6,IF($B261="勝利pt",5))),FALSE)</f>
        <v>5</v>
      </c>
      <c r="F261" s="374"/>
      <c r="G261" s="375">
        <f>VLOOKUP($D261,天敵姫一覧!$A:$F,6,FALSE)</f>
        <v>42149.666666666664</v>
      </c>
      <c r="H261" s="375" t="str">
        <f>VLOOKUP($D261,天敵姫一覧!$A:$F,2,FALSE)</f>
        <v>[]ﾏｯﾄﾞﾊｯﾀｰ+</v>
      </c>
      <c r="I261" s="375" t="str">
        <f>VLOOKUP($D261,天敵姫一覧!$A:$F,3,FALSE)</f>
        <v>Sﾚｱ</v>
      </c>
      <c r="J261" s="376"/>
      <c r="K261" s="294"/>
      <c r="L261" s="176"/>
      <c r="M261" s="246"/>
      <c r="N261" s="295"/>
      <c r="O261" s="295"/>
      <c r="P261" s="296"/>
      <c r="Q261" s="297"/>
      <c r="R261" s="2"/>
      <c r="T261" s="2"/>
    </row>
    <row r="262" spans="1:20">
      <c r="A262" s="314">
        <f t="shared" si="5"/>
        <v>259</v>
      </c>
      <c r="B262" s="314" t="s">
        <v>173</v>
      </c>
      <c r="C262" s="73" t="str">
        <f>キングボス!$C$5</f>
        <v>ﾊｱﾚｲ</v>
      </c>
      <c r="D262" s="373">
        <v>26601213</v>
      </c>
      <c r="E262" s="374">
        <f>VLOOKUP($D262,天敵姫一覧!$A:$F,IF($B262="攻撃",4,IF($B262="経験値",6,IF($B262="勝利pt",5))),FALSE)</f>
        <v>7</v>
      </c>
      <c r="F262" s="374"/>
      <c r="G262" s="375">
        <f>VLOOKUP($D262,天敵姫一覧!$A:$F,6,FALSE)</f>
        <v>42149.666666666664</v>
      </c>
      <c r="H262" s="375" t="str">
        <f>VLOOKUP($D262,天敵姫一覧!$A:$F,2,FALSE)</f>
        <v>[]ﾏｯﾄﾞﾊｯﾀｰ</v>
      </c>
      <c r="I262" s="375" t="str">
        <f>VLOOKUP($D262,天敵姫一覧!$A:$F,3,FALSE)</f>
        <v>Sﾚｱ+</v>
      </c>
      <c r="J262" s="376"/>
      <c r="K262" s="294"/>
      <c r="L262" s="176"/>
      <c r="M262" s="246"/>
      <c r="N262" s="295"/>
      <c r="O262" s="295"/>
      <c r="P262" s="296"/>
      <c r="Q262" s="297"/>
      <c r="R262" s="2"/>
      <c r="T262" s="2"/>
    </row>
    <row r="263" spans="1:20">
      <c r="A263" s="314">
        <f t="shared" si="5"/>
        <v>260</v>
      </c>
      <c r="B263" s="314" t="s">
        <v>173</v>
      </c>
      <c r="C263" s="73" t="str">
        <f>キングボス!$C$5</f>
        <v>ﾊｱﾚｲ</v>
      </c>
      <c r="D263" s="182">
        <v>34602211</v>
      </c>
      <c r="E263" s="377">
        <f>VLOOKUP($D263,天敵姫一覧!$A:$F,IF($B263="攻撃",4,IF($B263="経験値",6,IF($B263="勝利pt",5))),FALSE)</f>
        <v>2</v>
      </c>
      <c r="F263" s="377"/>
      <c r="G263" s="378">
        <f>VLOOKUP($D263,天敵姫一覧!$A:$F,6,FALSE)</f>
        <v>42149.666666666664</v>
      </c>
      <c r="H263" s="378" t="str">
        <f>VLOOKUP($D263,天敵姫一覧!$A:$F,2,FALSE)</f>
        <v>ﾎﾜｲﾄﾗﾋﾞｯﾄ</v>
      </c>
      <c r="I263" s="378" t="str">
        <f>VLOOKUP($D263,天敵姫一覧!$A:$F,3,FALSE)</f>
        <v>ﾊｲﾚｱ</v>
      </c>
      <c r="J263" s="379"/>
      <c r="K263" s="294"/>
      <c r="L263" s="176"/>
      <c r="M263" s="246"/>
      <c r="N263" s="295"/>
      <c r="O263" s="295"/>
      <c r="P263" s="296"/>
      <c r="Q263" s="297"/>
      <c r="R263" s="2"/>
      <c r="T263" s="2"/>
    </row>
    <row r="264" spans="1:20">
      <c r="A264" s="314">
        <f t="shared" si="5"/>
        <v>261</v>
      </c>
      <c r="B264" s="314" t="s">
        <v>173</v>
      </c>
      <c r="C264" s="73" t="str">
        <f>キングボス!$C$5</f>
        <v>ﾊｱﾚｲ</v>
      </c>
      <c r="D264" s="182">
        <v>34602212</v>
      </c>
      <c r="E264" s="377">
        <f>VLOOKUP($D264,天敵姫一覧!$A:$F,IF($B264="攻撃",4,IF($B264="経験値",6,IF($B264="勝利pt",5))),FALSE)</f>
        <v>2</v>
      </c>
      <c r="F264" s="377"/>
      <c r="G264" s="378">
        <f>VLOOKUP($D264,天敵姫一覧!$A:$F,6,FALSE)</f>
        <v>42149.666666666664</v>
      </c>
      <c r="H264" s="378" t="str">
        <f>VLOOKUP($D264,天敵姫一覧!$A:$F,2,FALSE)</f>
        <v>ﾎﾜｲﾄﾗﾋﾞｯﾄ+</v>
      </c>
      <c r="I264" s="378" t="str">
        <f>VLOOKUP($D264,天敵姫一覧!$A:$F,3,FALSE)</f>
        <v>ﾊｲﾚｱ</v>
      </c>
      <c r="J264" s="379"/>
      <c r="K264" s="294"/>
      <c r="L264" s="176"/>
      <c r="M264" s="246"/>
      <c r="N264" s="295"/>
      <c r="O264" s="295"/>
      <c r="P264" s="296"/>
      <c r="Q264" s="380"/>
      <c r="R264" s="2"/>
      <c r="T264" s="2"/>
    </row>
    <row r="265" spans="1:20">
      <c r="A265" s="314">
        <f t="shared" si="5"/>
        <v>262</v>
      </c>
      <c r="B265" s="314" t="s">
        <v>173</v>
      </c>
      <c r="C265" s="73" t="str">
        <f>キングボス!$C$5</f>
        <v>ﾊｱﾚｲ</v>
      </c>
      <c r="D265" s="182">
        <v>34602213</v>
      </c>
      <c r="E265" s="377">
        <f>VLOOKUP($D265,天敵姫一覧!$A:$F,IF($B265="攻撃",4,IF($B265="経験値",6,IF($B265="勝利pt",5))),FALSE)</f>
        <v>3</v>
      </c>
      <c r="F265" s="377"/>
      <c r="G265" s="378">
        <f>VLOOKUP($D265,天敵姫一覧!$A:$F,6,FALSE)</f>
        <v>42149.666666666664</v>
      </c>
      <c r="H265" s="378" t="str">
        <f>VLOOKUP($D265,天敵姫一覧!$A:$F,2,FALSE)</f>
        <v>[]ﾎﾜｲﾄﾗﾋﾞｯﾄ</v>
      </c>
      <c r="I265" s="378" t="str">
        <f>VLOOKUP($D265,天敵姫一覧!$A:$F,3,FALSE)</f>
        <v>ﾊｲﾚｱ+</v>
      </c>
      <c r="J265" s="379"/>
      <c r="K265" s="294"/>
      <c r="L265" s="176"/>
      <c r="M265" s="246"/>
      <c r="N265" s="295"/>
      <c r="O265" s="295"/>
      <c r="P265" s="296"/>
      <c r="Q265" s="297"/>
      <c r="R265" s="2"/>
      <c r="T265" s="2"/>
    </row>
    <row r="266" spans="1:20">
      <c r="A266" s="289">
        <f>ROW()-3</f>
        <v>263</v>
      </c>
      <c r="B266" s="289" t="s">
        <v>173</v>
      </c>
      <c r="C266" s="290" t="str">
        <f>キングボス!$C$6</f>
        <v>ﾌﾙｰｴ</v>
      </c>
      <c r="D266" s="363">
        <v>37599211</v>
      </c>
      <c r="E266" s="72">
        <f>VLOOKUP($D266,天敵姫一覧!$A:$F,IF($B266="攻撃",4,IF($B266="経験値",6,IF($B266="勝利pt",5))),FALSE)</f>
        <v>5</v>
      </c>
      <c r="F266" s="72"/>
      <c r="G266" s="371">
        <f>VLOOKUP($D266,天敵姫一覧!$A:$F,6,FALSE)</f>
        <v>42146.75</v>
      </c>
      <c r="H266" s="371" t="str">
        <f>VLOOKUP($D266,天敵姫一覧!$A:$F,2,FALSE)</f>
        <v>[]ﾁｪｼｬ猫</v>
      </c>
      <c r="I266" s="371" t="str">
        <f>VLOOKUP($D266,天敵姫一覧!$A:$F,3,FALSE)</f>
        <v>ﾌﾟﾘﾝｾｽﾚｱ</v>
      </c>
      <c r="J266" s="372"/>
      <c r="N266" s="2"/>
      <c r="O266" s="2"/>
    </row>
    <row r="267" spans="1:20">
      <c r="A267" s="289">
        <f t="shared" si="5"/>
        <v>264</v>
      </c>
      <c r="B267" s="289" t="s">
        <v>173</v>
      </c>
      <c r="C267" s="290" t="str">
        <f>キングボス!$C$6</f>
        <v>ﾌﾙｰｴ</v>
      </c>
      <c r="D267" s="363">
        <v>37599212</v>
      </c>
      <c r="E267" s="72">
        <f>VLOOKUP($D267,天敵姫一覧!$A:$F,IF($B267="攻撃",4,IF($B267="経験値",6,IF($B267="勝利pt",5))),FALSE)</f>
        <v>8</v>
      </c>
      <c r="F267" s="72"/>
      <c r="G267" s="371">
        <f>VLOOKUP($D267,天敵姫一覧!$A:$F,6,FALSE)</f>
        <v>42146.75</v>
      </c>
      <c r="H267" s="371" t="str">
        <f>VLOOKUP($D267,天敵姫一覧!$A:$F,2,FALSE)</f>
        <v>[]ﾁｪｼｬ猫+</v>
      </c>
      <c r="I267" s="371" t="str">
        <f>VLOOKUP($D267,天敵姫一覧!$A:$F,3,FALSE)</f>
        <v>ﾌﾟﾘﾝｾｽﾚｱ</v>
      </c>
      <c r="J267" s="372"/>
      <c r="N267" s="2"/>
      <c r="O267" s="2"/>
    </row>
    <row r="268" spans="1:20">
      <c r="A268" s="289">
        <f t="shared" si="5"/>
        <v>265</v>
      </c>
      <c r="B268" s="289" t="s">
        <v>173</v>
      </c>
      <c r="C268" s="290" t="str">
        <f>キングボス!$C$6</f>
        <v>ﾌﾙｰｴ</v>
      </c>
      <c r="D268" s="363">
        <v>37599213</v>
      </c>
      <c r="E268" s="72">
        <f>VLOOKUP($D268,天敵姫一覧!$A:$F,IF($B268="攻撃",4,IF($B268="経験値",6,IF($B268="勝利pt",5))),FALSE)</f>
        <v>12</v>
      </c>
      <c r="F268" s="72"/>
      <c r="G268" s="371">
        <f>VLOOKUP($D268,天敵姫一覧!$A:$F,6,FALSE)</f>
        <v>42146.75</v>
      </c>
      <c r="H268" s="371" t="str">
        <f>VLOOKUP($D268,天敵姫一覧!$A:$F,2,FALSE)</f>
        <v>[]ﾁｪｼｬ猫</v>
      </c>
      <c r="I268" s="371" t="str">
        <f>VLOOKUP($D268,天敵姫一覧!$A:$F,3,FALSE)</f>
        <v>ﾌﾟﾘﾝｾｽﾚｱ+</v>
      </c>
      <c r="J268" s="372"/>
      <c r="N268" s="2"/>
      <c r="O268" s="2"/>
    </row>
    <row r="269" spans="1:20">
      <c r="A269" s="289">
        <f t="shared" si="5"/>
        <v>266</v>
      </c>
      <c r="B269" s="289" t="s">
        <v>173</v>
      </c>
      <c r="C269" s="290" t="str">
        <f>キングボス!$C$6</f>
        <v>ﾌﾙｰｴ</v>
      </c>
      <c r="D269" s="363">
        <v>17599213</v>
      </c>
      <c r="E269" s="72">
        <f>VLOOKUP($D269,天敵姫一覧!$A:$F,IF($B269="攻撃",4,IF($B269="経験値",6,IF($B269="勝利pt",5))),FALSE)</f>
        <v>12</v>
      </c>
      <c r="F269" s="72"/>
      <c r="G269" s="371">
        <f>VLOOKUP($D269,天敵姫一覧!$A:$F,6,FALSE)</f>
        <v>42146.75</v>
      </c>
      <c r="H269" s="371" t="str">
        <f>VLOOKUP($D269,天敵姫一覧!$A:$F,2,FALSE)</f>
        <v>[]ﾁｪｼｬ猫</v>
      </c>
      <c r="I269" s="371" t="str">
        <f>VLOOKUP($D269,天敵姫一覧!$A:$F,3,FALSE)</f>
        <v>ﾌﾟﾘﾝｾｽﾚｱ+</v>
      </c>
      <c r="J269" s="372"/>
      <c r="N269" s="2"/>
      <c r="O269" s="2"/>
    </row>
    <row r="270" spans="1:20">
      <c r="A270" s="289">
        <f t="shared" si="5"/>
        <v>267</v>
      </c>
      <c r="B270" s="289" t="s">
        <v>173</v>
      </c>
      <c r="C270" s="290" t="str">
        <f>キングボス!$C$6</f>
        <v>ﾌﾙｰｴ</v>
      </c>
      <c r="D270" s="363">
        <v>27599213</v>
      </c>
      <c r="E270" s="72">
        <f>VLOOKUP($D270,天敵姫一覧!$A:$F,IF($B270="攻撃",4,IF($B270="経験値",6,IF($B270="勝利pt",5))),FALSE)</f>
        <v>12</v>
      </c>
      <c r="F270" s="72"/>
      <c r="G270" s="371">
        <f>VLOOKUP($D270,天敵姫一覧!$A:$F,6,FALSE)</f>
        <v>42146.75</v>
      </c>
      <c r="H270" s="371" t="str">
        <f>VLOOKUP($D270,天敵姫一覧!$A:$F,2,FALSE)</f>
        <v>[]ﾁｪｼｬ猫</v>
      </c>
      <c r="I270" s="371" t="str">
        <f>VLOOKUP($D270,天敵姫一覧!$A:$F,3,FALSE)</f>
        <v>ﾌﾟﾘﾝｾｽﾚｱ+</v>
      </c>
      <c r="J270" s="372"/>
      <c r="N270" s="2"/>
      <c r="O270" s="2"/>
    </row>
    <row r="271" spans="1:20">
      <c r="A271" s="289">
        <f t="shared" si="5"/>
        <v>268</v>
      </c>
      <c r="B271" s="289" t="s">
        <v>173</v>
      </c>
      <c r="C271" s="290" t="str">
        <f>キングボス!$C$6</f>
        <v>ﾌﾙｰｴ</v>
      </c>
      <c r="D271" s="373">
        <v>26601211</v>
      </c>
      <c r="E271" s="374">
        <f>VLOOKUP($D271,天敵姫一覧!$A:$F,IF($B271="攻撃",4,IF($B271="経験値",6,IF($B271="勝利pt",5))),FALSE)</f>
        <v>3</v>
      </c>
      <c r="F271" s="374"/>
      <c r="G271" s="375">
        <f>VLOOKUP($D271,天敵姫一覧!$A:$F,6,FALSE)</f>
        <v>42149.666666666664</v>
      </c>
      <c r="H271" s="375" t="str">
        <f>VLOOKUP($D271,天敵姫一覧!$A:$F,2,FALSE)</f>
        <v>[]ﾏｯﾄﾞﾊｯﾀｰ</v>
      </c>
      <c r="I271" s="375" t="str">
        <f>VLOOKUP($D271,天敵姫一覧!$A:$F,3,FALSE)</f>
        <v>Sﾚｱ</v>
      </c>
      <c r="J271" s="376"/>
      <c r="N271" s="2"/>
      <c r="O271" s="2"/>
    </row>
    <row r="272" spans="1:20">
      <c r="A272" s="289">
        <f t="shared" si="5"/>
        <v>269</v>
      </c>
      <c r="B272" s="289" t="s">
        <v>173</v>
      </c>
      <c r="C272" s="290" t="str">
        <f>キングボス!$C$6</f>
        <v>ﾌﾙｰｴ</v>
      </c>
      <c r="D272" s="373">
        <v>26601212</v>
      </c>
      <c r="E272" s="374">
        <f>VLOOKUP($D272,天敵姫一覧!$A:$F,IF($B272="攻撃",4,IF($B272="経験値",6,IF($B272="勝利pt",5))),FALSE)</f>
        <v>5</v>
      </c>
      <c r="F272" s="374"/>
      <c r="G272" s="375">
        <f>VLOOKUP($D272,天敵姫一覧!$A:$F,6,FALSE)</f>
        <v>42149.666666666664</v>
      </c>
      <c r="H272" s="375" t="str">
        <f>VLOOKUP($D272,天敵姫一覧!$A:$F,2,FALSE)</f>
        <v>[]ﾏｯﾄﾞﾊｯﾀｰ+</v>
      </c>
      <c r="I272" s="375" t="str">
        <f>VLOOKUP($D272,天敵姫一覧!$A:$F,3,FALSE)</f>
        <v>Sﾚｱ</v>
      </c>
      <c r="J272" s="376"/>
      <c r="N272" s="2"/>
      <c r="O272" s="2"/>
    </row>
    <row r="273" spans="1:20">
      <c r="A273" s="289">
        <f t="shared" si="5"/>
        <v>270</v>
      </c>
      <c r="B273" s="289" t="s">
        <v>173</v>
      </c>
      <c r="C273" s="290" t="str">
        <f>キングボス!$C$6</f>
        <v>ﾌﾙｰｴ</v>
      </c>
      <c r="D273" s="373">
        <v>26601213</v>
      </c>
      <c r="E273" s="374">
        <f>VLOOKUP($D273,天敵姫一覧!$A:$F,IF($B273="攻撃",4,IF($B273="経験値",6,IF($B273="勝利pt",5))),FALSE)</f>
        <v>7</v>
      </c>
      <c r="F273" s="374"/>
      <c r="G273" s="375">
        <f>VLOOKUP($D273,天敵姫一覧!$A:$F,6,FALSE)</f>
        <v>42149.666666666664</v>
      </c>
      <c r="H273" s="375" t="str">
        <f>VLOOKUP($D273,天敵姫一覧!$A:$F,2,FALSE)</f>
        <v>[]ﾏｯﾄﾞﾊｯﾀｰ</v>
      </c>
      <c r="I273" s="375" t="str">
        <f>VLOOKUP($D273,天敵姫一覧!$A:$F,3,FALSE)</f>
        <v>Sﾚｱ+</v>
      </c>
      <c r="J273" s="376"/>
      <c r="N273" s="2"/>
      <c r="O273" s="2"/>
    </row>
    <row r="274" spans="1:20">
      <c r="A274" s="289">
        <f t="shared" si="5"/>
        <v>271</v>
      </c>
      <c r="B274" s="289" t="s">
        <v>173</v>
      </c>
      <c r="C274" s="290" t="str">
        <f>キングボス!$C$6</f>
        <v>ﾌﾙｰｴ</v>
      </c>
      <c r="D274" s="182">
        <v>34602211</v>
      </c>
      <c r="E274" s="377">
        <f>VLOOKUP($D274,天敵姫一覧!$A:$F,IF($B274="攻撃",4,IF($B274="経験値",6,IF($B274="勝利pt",5))),FALSE)</f>
        <v>2</v>
      </c>
      <c r="F274" s="377"/>
      <c r="G274" s="378">
        <f>VLOOKUP($D274,天敵姫一覧!$A:$F,6,FALSE)</f>
        <v>42149.666666666664</v>
      </c>
      <c r="H274" s="378" t="str">
        <f>VLOOKUP($D274,天敵姫一覧!$A:$F,2,FALSE)</f>
        <v>ﾎﾜｲﾄﾗﾋﾞｯﾄ</v>
      </c>
      <c r="I274" s="378" t="str">
        <f>VLOOKUP($D274,天敵姫一覧!$A:$F,3,FALSE)</f>
        <v>ﾊｲﾚｱ</v>
      </c>
      <c r="J274" s="379"/>
      <c r="N274" s="2"/>
      <c r="O274" s="2"/>
    </row>
    <row r="275" spans="1:20">
      <c r="A275" s="289">
        <f t="shared" si="5"/>
        <v>272</v>
      </c>
      <c r="B275" s="289" t="s">
        <v>173</v>
      </c>
      <c r="C275" s="290" t="str">
        <f>キングボス!$C$6</f>
        <v>ﾌﾙｰｴ</v>
      </c>
      <c r="D275" s="182">
        <v>34602212</v>
      </c>
      <c r="E275" s="377">
        <f>VLOOKUP($D275,天敵姫一覧!$A:$F,IF($B275="攻撃",4,IF($B275="経験値",6,IF($B275="勝利pt",5))),FALSE)</f>
        <v>2</v>
      </c>
      <c r="F275" s="377"/>
      <c r="G275" s="378">
        <f>VLOOKUP($D275,天敵姫一覧!$A:$F,6,FALSE)</f>
        <v>42149.666666666664</v>
      </c>
      <c r="H275" s="378" t="str">
        <f>VLOOKUP($D275,天敵姫一覧!$A:$F,2,FALSE)</f>
        <v>ﾎﾜｲﾄﾗﾋﾞｯﾄ+</v>
      </c>
      <c r="I275" s="378" t="str">
        <f>VLOOKUP($D275,天敵姫一覧!$A:$F,3,FALSE)</f>
        <v>ﾊｲﾚｱ</v>
      </c>
      <c r="J275" s="379"/>
      <c r="N275" s="2"/>
      <c r="O275" s="2"/>
    </row>
    <row r="276" spans="1:20">
      <c r="A276" s="289">
        <f t="shared" si="5"/>
        <v>273</v>
      </c>
      <c r="B276" s="289" t="s">
        <v>173</v>
      </c>
      <c r="C276" s="290" t="str">
        <f>キングボス!$C$6</f>
        <v>ﾌﾙｰｴ</v>
      </c>
      <c r="D276" s="182">
        <v>34602213</v>
      </c>
      <c r="E276" s="377">
        <f>VLOOKUP($D276,天敵姫一覧!$A:$F,IF($B276="攻撃",4,IF($B276="経験値",6,IF($B276="勝利pt",5))),FALSE)</f>
        <v>3</v>
      </c>
      <c r="F276" s="377"/>
      <c r="G276" s="378">
        <f>VLOOKUP($D276,天敵姫一覧!$A:$F,6,FALSE)</f>
        <v>42149.666666666664</v>
      </c>
      <c r="H276" s="378" t="str">
        <f>VLOOKUP($D276,天敵姫一覧!$A:$F,2,FALSE)</f>
        <v>[]ﾎﾜｲﾄﾗﾋﾞｯﾄ</v>
      </c>
      <c r="I276" s="378" t="str">
        <f>VLOOKUP($D276,天敵姫一覧!$A:$F,3,FALSE)</f>
        <v>ﾊｲﾚｱ+</v>
      </c>
      <c r="J276" s="379"/>
      <c r="N276" s="2"/>
      <c r="O276" s="2"/>
    </row>
    <row r="277" spans="1:20">
      <c r="A277" s="314">
        <f>ROW()-3</f>
        <v>274</v>
      </c>
      <c r="B277" s="314" t="s">
        <v>173</v>
      </c>
      <c r="C277" s="73" t="str">
        <f>キングボス!$C$7</f>
        <v>ﾊﾟｰﾚｱｽ</v>
      </c>
      <c r="D277" s="363">
        <v>37599211</v>
      </c>
      <c r="E277" s="72">
        <f>VLOOKUP($D277,天敵姫一覧!$A:$F,IF($B277="攻撃",4,IF($B277="経験値",6,IF($B277="勝利pt",5))),FALSE)</f>
        <v>5</v>
      </c>
      <c r="F277" s="72"/>
      <c r="G277" s="371">
        <f>VLOOKUP($D277,天敵姫一覧!$A:$F,6,FALSE)</f>
        <v>42146.75</v>
      </c>
      <c r="H277" s="371" t="str">
        <f>VLOOKUP($D277,天敵姫一覧!$A:$F,2,FALSE)</f>
        <v>[]ﾁｪｼｬ猫</v>
      </c>
      <c r="I277" s="371" t="str">
        <f>VLOOKUP($D277,天敵姫一覧!$A:$F,3,FALSE)</f>
        <v>ﾌﾟﾘﾝｾｽﾚｱ</v>
      </c>
      <c r="J277" s="372"/>
      <c r="K277" s="294"/>
      <c r="L277" s="303"/>
      <c r="M277" s="246"/>
      <c r="N277" s="295"/>
      <c r="O277" s="295"/>
      <c r="P277" s="246"/>
      <c r="Q277" s="297"/>
      <c r="R277" s="2"/>
      <c r="T277" s="2"/>
    </row>
    <row r="278" spans="1:20" s="298" customFormat="1">
      <c r="A278" s="314">
        <f t="shared" si="5"/>
        <v>275</v>
      </c>
      <c r="B278" s="314" t="s">
        <v>173</v>
      </c>
      <c r="C278" s="73" t="str">
        <f>キングボス!$C$7</f>
        <v>ﾊﾟｰﾚｱｽ</v>
      </c>
      <c r="D278" s="363">
        <v>37599212</v>
      </c>
      <c r="E278" s="72">
        <f>VLOOKUP($D278,天敵姫一覧!$A:$F,IF($B278="攻撃",4,IF($B278="経験値",6,IF($B278="勝利pt",5))),FALSE)</f>
        <v>8</v>
      </c>
      <c r="F278" s="72"/>
      <c r="G278" s="371">
        <f>VLOOKUP($D278,天敵姫一覧!$A:$F,6,FALSE)</f>
        <v>42146.75</v>
      </c>
      <c r="H278" s="371" t="str">
        <f>VLOOKUP($D278,天敵姫一覧!$A:$F,2,FALSE)</f>
        <v>[]ﾁｪｼｬ猫+</v>
      </c>
      <c r="I278" s="371" t="str">
        <f>VLOOKUP($D278,天敵姫一覧!$A:$F,3,FALSE)</f>
        <v>ﾌﾟﾘﾝｾｽﾚｱ</v>
      </c>
      <c r="J278" s="372"/>
      <c r="K278" s="294"/>
      <c r="L278" s="176"/>
      <c r="M278" s="176"/>
      <c r="N278" s="295"/>
      <c r="O278" s="295"/>
      <c r="P278" s="246"/>
      <c r="Q278" s="297"/>
    </row>
    <row r="279" spans="1:20" s="298" customFormat="1">
      <c r="A279" s="314">
        <f t="shared" si="5"/>
        <v>276</v>
      </c>
      <c r="B279" s="314" t="s">
        <v>173</v>
      </c>
      <c r="C279" s="73" t="str">
        <f>キングボス!$C$7</f>
        <v>ﾊﾟｰﾚｱｽ</v>
      </c>
      <c r="D279" s="363">
        <v>37599213</v>
      </c>
      <c r="E279" s="72">
        <f>VLOOKUP($D279,天敵姫一覧!$A:$F,IF($B279="攻撃",4,IF($B279="経験値",6,IF($B279="勝利pt",5))),FALSE)</f>
        <v>12</v>
      </c>
      <c r="F279" s="72"/>
      <c r="G279" s="371">
        <f>VLOOKUP($D279,天敵姫一覧!$A:$F,6,FALSE)</f>
        <v>42146.75</v>
      </c>
      <c r="H279" s="371" t="str">
        <f>VLOOKUP($D279,天敵姫一覧!$A:$F,2,FALSE)</f>
        <v>[]ﾁｪｼｬ猫</v>
      </c>
      <c r="I279" s="371" t="str">
        <f>VLOOKUP($D279,天敵姫一覧!$A:$F,3,FALSE)</f>
        <v>ﾌﾟﾘﾝｾｽﾚｱ+</v>
      </c>
      <c r="J279" s="372"/>
      <c r="K279" s="294"/>
      <c r="L279" s="176"/>
      <c r="M279" s="176"/>
      <c r="N279" s="295"/>
      <c r="O279" s="295"/>
      <c r="P279" s="246"/>
      <c r="Q279" s="297"/>
    </row>
    <row r="280" spans="1:20" s="298" customFormat="1">
      <c r="A280" s="314">
        <f t="shared" si="5"/>
        <v>277</v>
      </c>
      <c r="B280" s="314" t="s">
        <v>173</v>
      </c>
      <c r="C280" s="73" t="str">
        <f>キングボス!$C$7</f>
        <v>ﾊﾟｰﾚｱｽ</v>
      </c>
      <c r="D280" s="363">
        <v>17599213</v>
      </c>
      <c r="E280" s="72">
        <f>VLOOKUP($D280,天敵姫一覧!$A:$F,IF($B280="攻撃",4,IF($B280="経験値",6,IF($B280="勝利pt",5))),FALSE)</f>
        <v>12</v>
      </c>
      <c r="F280" s="72"/>
      <c r="G280" s="371">
        <f>VLOOKUP($D280,天敵姫一覧!$A:$F,6,FALSE)</f>
        <v>42146.75</v>
      </c>
      <c r="H280" s="371" t="str">
        <f>VLOOKUP($D280,天敵姫一覧!$A:$F,2,FALSE)</f>
        <v>[]ﾁｪｼｬ猫</v>
      </c>
      <c r="I280" s="371" t="str">
        <f>VLOOKUP($D280,天敵姫一覧!$A:$F,3,FALSE)</f>
        <v>ﾌﾟﾘﾝｾｽﾚｱ+</v>
      </c>
      <c r="J280" s="372"/>
      <c r="K280" s="294"/>
      <c r="L280" s="176"/>
      <c r="M280" s="176"/>
      <c r="N280" s="295"/>
      <c r="O280" s="295"/>
      <c r="P280" s="296"/>
      <c r="Q280" s="297"/>
    </row>
    <row r="281" spans="1:20" s="298" customFormat="1">
      <c r="A281" s="314">
        <f t="shared" si="5"/>
        <v>278</v>
      </c>
      <c r="B281" s="314" t="s">
        <v>173</v>
      </c>
      <c r="C281" s="73" t="str">
        <f>キングボス!$C$7</f>
        <v>ﾊﾟｰﾚｱｽ</v>
      </c>
      <c r="D281" s="363">
        <v>27599213</v>
      </c>
      <c r="E281" s="72">
        <f>VLOOKUP($D281,天敵姫一覧!$A:$F,IF($B281="攻撃",4,IF($B281="経験値",6,IF($B281="勝利pt",5))),FALSE)</f>
        <v>12</v>
      </c>
      <c r="F281" s="72"/>
      <c r="G281" s="371">
        <f>VLOOKUP($D281,天敵姫一覧!$A:$F,6,FALSE)</f>
        <v>42146.75</v>
      </c>
      <c r="H281" s="371" t="str">
        <f>VLOOKUP($D281,天敵姫一覧!$A:$F,2,FALSE)</f>
        <v>[]ﾁｪｼｬ猫</v>
      </c>
      <c r="I281" s="371" t="str">
        <f>VLOOKUP($D281,天敵姫一覧!$A:$F,3,FALSE)</f>
        <v>ﾌﾟﾘﾝｾｽﾚｱ+</v>
      </c>
      <c r="J281" s="372"/>
      <c r="K281" s="294"/>
      <c r="L281" s="176"/>
      <c r="M281" s="176"/>
      <c r="N281" s="295"/>
      <c r="O281" s="295"/>
      <c r="P281" s="296"/>
      <c r="Q281" s="297"/>
    </row>
    <row r="282" spans="1:20" s="298" customFormat="1">
      <c r="A282" s="314">
        <f t="shared" si="5"/>
        <v>279</v>
      </c>
      <c r="B282" s="314" t="s">
        <v>173</v>
      </c>
      <c r="C282" s="73" t="str">
        <f>キングボス!$C$7</f>
        <v>ﾊﾟｰﾚｱｽ</v>
      </c>
      <c r="D282" s="373">
        <v>26601211</v>
      </c>
      <c r="E282" s="374">
        <f>VLOOKUP($D282,天敵姫一覧!$A:$F,IF($B282="攻撃",4,IF($B282="経験値",6,IF($B282="勝利pt",5))),FALSE)</f>
        <v>3</v>
      </c>
      <c r="F282" s="374"/>
      <c r="G282" s="375">
        <f>VLOOKUP($D282,天敵姫一覧!$A:$F,6,FALSE)</f>
        <v>42149.666666666664</v>
      </c>
      <c r="H282" s="375" t="str">
        <f>VLOOKUP($D282,天敵姫一覧!$A:$F,2,FALSE)</f>
        <v>[]ﾏｯﾄﾞﾊｯﾀｰ</v>
      </c>
      <c r="I282" s="375" t="str">
        <f>VLOOKUP($D282,天敵姫一覧!$A:$F,3,FALSE)</f>
        <v>Sﾚｱ</v>
      </c>
      <c r="J282" s="376"/>
      <c r="K282" s="294"/>
      <c r="L282" s="176"/>
      <c r="M282" s="176"/>
      <c r="N282" s="295"/>
      <c r="O282" s="295"/>
      <c r="P282" s="296"/>
      <c r="Q282" s="297"/>
    </row>
    <row r="283" spans="1:20">
      <c r="A283" s="314">
        <f t="shared" si="5"/>
        <v>280</v>
      </c>
      <c r="B283" s="314" t="s">
        <v>173</v>
      </c>
      <c r="C283" s="73" t="str">
        <f>キングボス!$C$7</f>
        <v>ﾊﾟｰﾚｱｽ</v>
      </c>
      <c r="D283" s="373">
        <v>26601212</v>
      </c>
      <c r="E283" s="374">
        <f>VLOOKUP($D283,天敵姫一覧!$A:$F,IF($B283="攻撃",4,IF($B283="経験値",6,IF($B283="勝利pt",5))),FALSE)</f>
        <v>5</v>
      </c>
      <c r="F283" s="374"/>
      <c r="G283" s="375">
        <f>VLOOKUP($D283,天敵姫一覧!$A:$F,6,FALSE)</f>
        <v>42149.666666666664</v>
      </c>
      <c r="H283" s="375" t="str">
        <f>VLOOKUP($D283,天敵姫一覧!$A:$F,2,FALSE)</f>
        <v>[]ﾏｯﾄﾞﾊｯﾀｰ+</v>
      </c>
      <c r="I283" s="375" t="str">
        <f>VLOOKUP($D283,天敵姫一覧!$A:$F,3,FALSE)</f>
        <v>Sﾚｱ</v>
      </c>
      <c r="J283" s="376"/>
      <c r="K283" s="294"/>
      <c r="L283" s="176"/>
      <c r="M283" s="246"/>
      <c r="N283" s="295"/>
      <c r="O283" s="295"/>
      <c r="P283" s="296"/>
      <c r="Q283" s="297"/>
      <c r="R283" s="2"/>
      <c r="T283" s="2"/>
    </row>
    <row r="284" spans="1:20">
      <c r="A284" s="314">
        <f t="shared" si="5"/>
        <v>281</v>
      </c>
      <c r="B284" s="314" t="s">
        <v>173</v>
      </c>
      <c r="C284" s="73" t="str">
        <f>キングボス!$C$7</f>
        <v>ﾊﾟｰﾚｱｽ</v>
      </c>
      <c r="D284" s="373">
        <v>26601213</v>
      </c>
      <c r="E284" s="374">
        <f>VLOOKUP($D284,天敵姫一覧!$A:$F,IF($B284="攻撃",4,IF($B284="経験値",6,IF($B284="勝利pt",5))),FALSE)</f>
        <v>7</v>
      </c>
      <c r="F284" s="374"/>
      <c r="G284" s="375">
        <f>VLOOKUP($D284,天敵姫一覧!$A:$F,6,FALSE)</f>
        <v>42149.666666666664</v>
      </c>
      <c r="H284" s="375" t="str">
        <f>VLOOKUP($D284,天敵姫一覧!$A:$F,2,FALSE)</f>
        <v>[]ﾏｯﾄﾞﾊｯﾀｰ</v>
      </c>
      <c r="I284" s="375" t="str">
        <f>VLOOKUP($D284,天敵姫一覧!$A:$F,3,FALSE)</f>
        <v>Sﾚｱ+</v>
      </c>
      <c r="J284" s="376"/>
      <c r="K284" s="294"/>
      <c r="L284" s="176"/>
      <c r="M284" s="246"/>
      <c r="N284" s="295"/>
      <c r="O284" s="295"/>
      <c r="P284" s="296"/>
      <c r="Q284" s="297"/>
      <c r="R284" s="2"/>
      <c r="T284" s="2"/>
    </row>
    <row r="285" spans="1:20">
      <c r="A285" s="314">
        <f t="shared" si="5"/>
        <v>282</v>
      </c>
      <c r="B285" s="314" t="s">
        <v>173</v>
      </c>
      <c r="C285" s="73" t="str">
        <f>キングボス!$C$7</f>
        <v>ﾊﾟｰﾚｱｽ</v>
      </c>
      <c r="D285" s="182">
        <v>34602211</v>
      </c>
      <c r="E285" s="377">
        <f>VLOOKUP($D285,天敵姫一覧!$A:$F,IF($B285="攻撃",4,IF($B285="経験値",6,IF($B285="勝利pt",5))),FALSE)</f>
        <v>2</v>
      </c>
      <c r="F285" s="377"/>
      <c r="G285" s="378">
        <f>VLOOKUP($D285,天敵姫一覧!$A:$F,6,FALSE)</f>
        <v>42149.666666666664</v>
      </c>
      <c r="H285" s="378" t="str">
        <f>VLOOKUP($D285,天敵姫一覧!$A:$F,2,FALSE)</f>
        <v>ﾎﾜｲﾄﾗﾋﾞｯﾄ</v>
      </c>
      <c r="I285" s="378" t="str">
        <f>VLOOKUP($D285,天敵姫一覧!$A:$F,3,FALSE)</f>
        <v>ﾊｲﾚｱ</v>
      </c>
      <c r="J285" s="379"/>
      <c r="K285" s="294"/>
      <c r="L285" s="176"/>
      <c r="M285" s="246"/>
      <c r="N285" s="295"/>
      <c r="O285" s="295"/>
      <c r="P285" s="296"/>
      <c r="Q285" s="297"/>
      <c r="R285" s="2"/>
      <c r="T285" s="2"/>
    </row>
    <row r="286" spans="1:20">
      <c r="A286" s="314">
        <f t="shared" si="5"/>
        <v>283</v>
      </c>
      <c r="B286" s="314" t="s">
        <v>173</v>
      </c>
      <c r="C286" s="73" t="str">
        <f>キングボス!$C$7</f>
        <v>ﾊﾟｰﾚｱｽ</v>
      </c>
      <c r="D286" s="182">
        <v>34602212</v>
      </c>
      <c r="E286" s="377">
        <f>VLOOKUP($D286,天敵姫一覧!$A:$F,IF($B286="攻撃",4,IF($B286="経験値",6,IF($B286="勝利pt",5))),FALSE)</f>
        <v>2</v>
      </c>
      <c r="F286" s="377"/>
      <c r="G286" s="378">
        <f>VLOOKUP($D286,天敵姫一覧!$A:$F,6,FALSE)</f>
        <v>42149.666666666664</v>
      </c>
      <c r="H286" s="378" t="str">
        <f>VLOOKUP($D286,天敵姫一覧!$A:$F,2,FALSE)</f>
        <v>ﾎﾜｲﾄﾗﾋﾞｯﾄ+</v>
      </c>
      <c r="I286" s="378" t="str">
        <f>VLOOKUP($D286,天敵姫一覧!$A:$F,3,FALSE)</f>
        <v>ﾊｲﾚｱ</v>
      </c>
      <c r="J286" s="379"/>
      <c r="K286" s="294"/>
      <c r="L286" s="176"/>
      <c r="M286" s="246"/>
      <c r="N286" s="295"/>
      <c r="O286" s="295"/>
      <c r="P286" s="296"/>
      <c r="Q286" s="380"/>
      <c r="R286" s="2"/>
      <c r="T286" s="2"/>
    </row>
    <row r="287" spans="1:20">
      <c r="A287" s="314">
        <f t="shared" si="5"/>
        <v>284</v>
      </c>
      <c r="B287" s="314" t="s">
        <v>173</v>
      </c>
      <c r="C287" s="73" t="str">
        <f>キングボス!$C$7</f>
        <v>ﾊﾟｰﾚｱｽ</v>
      </c>
      <c r="D287" s="182">
        <v>34602213</v>
      </c>
      <c r="E287" s="377">
        <f>VLOOKUP($D287,天敵姫一覧!$A:$F,IF($B287="攻撃",4,IF($B287="経験値",6,IF($B287="勝利pt",5))),FALSE)</f>
        <v>3</v>
      </c>
      <c r="F287" s="377"/>
      <c r="G287" s="378">
        <f>VLOOKUP($D287,天敵姫一覧!$A:$F,6,FALSE)</f>
        <v>42149.666666666664</v>
      </c>
      <c r="H287" s="378" t="str">
        <f>VLOOKUP($D287,天敵姫一覧!$A:$F,2,FALSE)</f>
        <v>[]ﾎﾜｲﾄﾗﾋﾞｯﾄ</v>
      </c>
      <c r="I287" s="378" t="str">
        <f>VLOOKUP($D287,天敵姫一覧!$A:$F,3,FALSE)</f>
        <v>ﾊｲﾚｱ+</v>
      </c>
      <c r="J287" s="379"/>
      <c r="K287" s="294"/>
      <c r="L287" s="176"/>
      <c r="M287" s="246"/>
      <c r="N287" s="295"/>
      <c r="O287" s="295"/>
      <c r="P287" s="296"/>
      <c r="Q287" s="297"/>
      <c r="R287" s="2"/>
      <c r="T287" s="2"/>
    </row>
    <row r="288" spans="1:20">
      <c r="A288" s="315">
        <f>ROW()-3</f>
        <v>285</v>
      </c>
      <c r="B288" s="315" t="s">
        <v>173</v>
      </c>
      <c r="C288" s="75" t="str">
        <f>キングボス!$C$8</f>
        <v>ﾄﾗﾝﾌﾟﾅｲﾄ</v>
      </c>
      <c r="D288" s="363">
        <v>37599211</v>
      </c>
      <c r="E288" s="72">
        <f>VLOOKUP($D288,天敵姫一覧!$A:$F,IF($B288="攻撃",4,IF($B288="経験値",6,IF($B288="勝利pt",5))),FALSE)</f>
        <v>5</v>
      </c>
      <c r="F288" s="72"/>
      <c r="G288" s="371">
        <f>VLOOKUP($D288,天敵姫一覧!$A:$F,6,FALSE)</f>
        <v>42146.75</v>
      </c>
      <c r="H288" s="371" t="str">
        <f>VLOOKUP($D288,天敵姫一覧!$A:$F,2,FALSE)</f>
        <v>[]ﾁｪｼｬ猫</v>
      </c>
      <c r="I288" s="371" t="str">
        <f>VLOOKUP($D288,天敵姫一覧!$A:$F,3,FALSE)</f>
        <v>ﾌﾟﾘﾝｾｽﾚｱ</v>
      </c>
      <c r="J288" s="372"/>
      <c r="K288" s="294"/>
      <c r="L288" s="303"/>
      <c r="M288" s="246"/>
      <c r="N288" s="295"/>
      <c r="O288" s="295"/>
      <c r="P288" s="246"/>
      <c r="Q288" s="297"/>
      <c r="R288" s="2"/>
      <c r="T288" s="2"/>
    </row>
    <row r="289" spans="1:20" s="298" customFormat="1">
      <c r="A289" s="315">
        <f t="shared" si="5"/>
        <v>286</v>
      </c>
      <c r="B289" s="315" t="s">
        <v>173</v>
      </c>
      <c r="C289" s="75" t="str">
        <f>キングボス!$C$8</f>
        <v>ﾄﾗﾝﾌﾟﾅｲﾄ</v>
      </c>
      <c r="D289" s="363">
        <v>37599212</v>
      </c>
      <c r="E289" s="72">
        <f>VLOOKUP($D289,天敵姫一覧!$A:$F,IF($B289="攻撃",4,IF($B289="経験値",6,IF($B289="勝利pt",5))),FALSE)</f>
        <v>8</v>
      </c>
      <c r="F289" s="72"/>
      <c r="G289" s="371">
        <f>VLOOKUP($D289,天敵姫一覧!$A:$F,6,FALSE)</f>
        <v>42146.75</v>
      </c>
      <c r="H289" s="371" t="str">
        <f>VLOOKUP($D289,天敵姫一覧!$A:$F,2,FALSE)</f>
        <v>[]ﾁｪｼｬ猫+</v>
      </c>
      <c r="I289" s="371" t="str">
        <f>VLOOKUP($D289,天敵姫一覧!$A:$F,3,FALSE)</f>
        <v>ﾌﾟﾘﾝｾｽﾚｱ</v>
      </c>
      <c r="J289" s="372"/>
      <c r="K289" s="294"/>
      <c r="L289" s="176"/>
      <c r="M289" s="176"/>
      <c r="N289" s="295"/>
      <c r="O289" s="295"/>
      <c r="P289" s="246"/>
      <c r="Q289" s="297"/>
    </row>
    <row r="290" spans="1:20" s="298" customFormat="1">
      <c r="A290" s="315">
        <f t="shared" si="5"/>
        <v>287</v>
      </c>
      <c r="B290" s="315" t="s">
        <v>173</v>
      </c>
      <c r="C290" s="75" t="str">
        <f>キングボス!$C$8</f>
        <v>ﾄﾗﾝﾌﾟﾅｲﾄ</v>
      </c>
      <c r="D290" s="363">
        <v>37599213</v>
      </c>
      <c r="E290" s="72">
        <f>VLOOKUP($D290,天敵姫一覧!$A:$F,IF($B290="攻撃",4,IF($B290="経験値",6,IF($B290="勝利pt",5))),FALSE)</f>
        <v>12</v>
      </c>
      <c r="F290" s="72"/>
      <c r="G290" s="371">
        <f>VLOOKUP($D290,天敵姫一覧!$A:$F,6,FALSE)</f>
        <v>42146.75</v>
      </c>
      <c r="H290" s="371" t="str">
        <f>VLOOKUP($D290,天敵姫一覧!$A:$F,2,FALSE)</f>
        <v>[]ﾁｪｼｬ猫</v>
      </c>
      <c r="I290" s="371" t="str">
        <f>VLOOKUP($D290,天敵姫一覧!$A:$F,3,FALSE)</f>
        <v>ﾌﾟﾘﾝｾｽﾚｱ+</v>
      </c>
      <c r="J290" s="372"/>
      <c r="K290" s="294"/>
      <c r="L290" s="176"/>
      <c r="M290" s="176"/>
      <c r="N290" s="295"/>
      <c r="O290" s="295"/>
      <c r="P290" s="246"/>
      <c r="Q290" s="297"/>
    </row>
    <row r="291" spans="1:20" s="298" customFormat="1">
      <c r="A291" s="315">
        <f t="shared" si="5"/>
        <v>288</v>
      </c>
      <c r="B291" s="315" t="s">
        <v>173</v>
      </c>
      <c r="C291" s="75" t="str">
        <f>キングボス!$C$8</f>
        <v>ﾄﾗﾝﾌﾟﾅｲﾄ</v>
      </c>
      <c r="D291" s="363">
        <v>17599213</v>
      </c>
      <c r="E291" s="72">
        <f>VLOOKUP($D291,天敵姫一覧!$A:$F,IF($B291="攻撃",4,IF($B291="経験値",6,IF($B291="勝利pt",5))),FALSE)</f>
        <v>12</v>
      </c>
      <c r="F291" s="72"/>
      <c r="G291" s="371">
        <f>VLOOKUP($D291,天敵姫一覧!$A:$F,6,FALSE)</f>
        <v>42146.75</v>
      </c>
      <c r="H291" s="371" t="str">
        <f>VLOOKUP($D291,天敵姫一覧!$A:$F,2,FALSE)</f>
        <v>[]ﾁｪｼｬ猫</v>
      </c>
      <c r="I291" s="371" t="str">
        <f>VLOOKUP($D291,天敵姫一覧!$A:$F,3,FALSE)</f>
        <v>ﾌﾟﾘﾝｾｽﾚｱ+</v>
      </c>
      <c r="J291" s="372"/>
      <c r="K291" s="294"/>
      <c r="L291" s="176"/>
      <c r="M291" s="176"/>
      <c r="N291" s="295"/>
      <c r="O291" s="295"/>
      <c r="P291" s="296"/>
      <c r="Q291" s="297"/>
    </row>
    <row r="292" spans="1:20" s="298" customFormat="1">
      <c r="A292" s="315">
        <f t="shared" si="5"/>
        <v>289</v>
      </c>
      <c r="B292" s="315" t="s">
        <v>173</v>
      </c>
      <c r="C292" s="75" t="str">
        <f>キングボス!$C$8</f>
        <v>ﾄﾗﾝﾌﾟﾅｲﾄ</v>
      </c>
      <c r="D292" s="363">
        <v>27599213</v>
      </c>
      <c r="E292" s="72">
        <f>VLOOKUP($D292,天敵姫一覧!$A:$F,IF($B292="攻撃",4,IF($B292="経験値",6,IF($B292="勝利pt",5))),FALSE)</f>
        <v>12</v>
      </c>
      <c r="F292" s="72"/>
      <c r="G292" s="371">
        <f>VLOOKUP($D292,天敵姫一覧!$A:$F,6,FALSE)</f>
        <v>42146.75</v>
      </c>
      <c r="H292" s="371" t="str">
        <f>VLOOKUP($D292,天敵姫一覧!$A:$F,2,FALSE)</f>
        <v>[]ﾁｪｼｬ猫</v>
      </c>
      <c r="I292" s="371" t="str">
        <f>VLOOKUP($D292,天敵姫一覧!$A:$F,3,FALSE)</f>
        <v>ﾌﾟﾘﾝｾｽﾚｱ+</v>
      </c>
      <c r="J292" s="372"/>
      <c r="K292" s="294"/>
      <c r="L292" s="176"/>
      <c r="M292" s="176"/>
      <c r="N292" s="295"/>
      <c r="O292" s="295"/>
      <c r="P292" s="296"/>
      <c r="Q292" s="297"/>
    </row>
    <row r="293" spans="1:20" s="298" customFormat="1">
      <c r="A293" s="315">
        <f t="shared" si="5"/>
        <v>290</v>
      </c>
      <c r="B293" s="315" t="s">
        <v>173</v>
      </c>
      <c r="C293" s="75" t="str">
        <f>キングボス!$C$8</f>
        <v>ﾄﾗﾝﾌﾟﾅｲﾄ</v>
      </c>
      <c r="D293" s="373">
        <v>26601211</v>
      </c>
      <c r="E293" s="374">
        <f>VLOOKUP($D293,天敵姫一覧!$A:$F,IF($B293="攻撃",4,IF($B293="経験値",6,IF($B293="勝利pt",5))),FALSE)</f>
        <v>3</v>
      </c>
      <c r="F293" s="374"/>
      <c r="G293" s="375">
        <f>VLOOKUP($D293,天敵姫一覧!$A:$F,6,FALSE)</f>
        <v>42149.666666666664</v>
      </c>
      <c r="H293" s="375" t="str">
        <f>VLOOKUP($D293,天敵姫一覧!$A:$F,2,FALSE)</f>
        <v>[]ﾏｯﾄﾞﾊｯﾀｰ</v>
      </c>
      <c r="I293" s="375" t="str">
        <f>VLOOKUP($D293,天敵姫一覧!$A:$F,3,FALSE)</f>
        <v>Sﾚｱ</v>
      </c>
      <c r="J293" s="376"/>
      <c r="K293" s="294"/>
      <c r="L293" s="176"/>
      <c r="M293" s="176"/>
      <c r="N293" s="295"/>
      <c r="O293" s="295"/>
      <c r="P293" s="296"/>
      <c r="Q293" s="297"/>
    </row>
    <row r="294" spans="1:20">
      <c r="A294" s="315">
        <f t="shared" si="5"/>
        <v>291</v>
      </c>
      <c r="B294" s="315" t="s">
        <v>173</v>
      </c>
      <c r="C294" s="75" t="str">
        <f>キングボス!$C$8</f>
        <v>ﾄﾗﾝﾌﾟﾅｲﾄ</v>
      </c>
      <c r="D294" s="373">
        <v>26601212</v>
      </c>
      <c r="E294" s="374">
        <f>VLOOKUP($D294,天敵姫一覧!$A:$F,IF($B294="攻撃",4,IF($B294="経験値",6,IF($B294="勝利pt",5))),FALSE)</f>
        <v>5</v>
      </c>
      <c r="F294" s="374"/>
      <c r="G294" s="375">
        <f>VLOOKUP($D294,天敵姫一覧!$A:$F,6,FALSE)</f>
        <v>42149.666666666664</v>
      </c>
      <c r="H294" s="375" t="str">
        <f>VLOOKUP($D294,天敵姫一覧!$A:$F,2,FALSE)</f>
        <v>[]ﾏｯﾄﾞﾊｯﾀｰ+</v>
      </c>
      <c r="I294" s="375" t="str">
        <f>VLOOKUP($D294,天敵姫一覧!$A:$F,3,FALSE)</f>
        <v>Sﾚｱ</v>
      </c>
      <c r="J294" s="376"/>
      <c r="K294" s="294"/>
      <c r="L294" s="176"/>
      <c r="M294" s="246"/>
      <c r="N294" s="295"/>
      <c r="O294" s="295"/>
      <c r="P294" s="296"/>
      <c r="Q294" s="297"/>
      <c r="R294" s="2"/>
      <c r="T294" s="2"/>
    </row>
    <row r="295" spans="1:20">
      <c r="A295" s="315">
        <f t="shared" si="5"/>
        <v>292</v>
      </c>
      <c r="B295" s="315" t="s">
        <v>173</v>
      </c>
      <c r="C295" s="75" t="str">
        <f>キングボス!$C$8</f>
        <v>ﾄﾗﾝﾌﾟﾅｲﾄ</v>
      </c>
      <c r="D295" s="373">
        <v>26601213</v>
      </c>
      <c r="E295" s="374">
        <f>VLOOKUP($D295,天敵姫一覧!$A:$F,IF($B295="攻撃",4,IF($B295="経験値",6,IF($B295="勝利pt",5))),FALSE)</f>
        <v>7</v>
      </c>
      <c r="F295" s="374"/>
      <c r="G295" s="375">
        <f>VLOOKUP($D295,天敵姫一覧!$A:$F,6,FALSE)</f>
        <v>42149.666666666664</v>
      </c>
      <c r="H295" s="375" t="str">
        <f>VLOOKUP($D295,天敵姫一覧!$A:$F,2,FALSE)</f>
        <v>[]ﾏｯﾄﾞﾊｯﾀｰ</v>
      </c>
      <c r="I295" s="375" t="str">
        <f>VLOOKUP($D295,天敵姫一覧!$A:$F,3,FALSE)</f>
        <v>Sﾚｱ+</v>
      </c>
      <c r="J295" s="376"/>
      <c r="K295" s="294"/>
      <c r="L295" s="176"/>
      <c r="M295" s="246"/>
      <c r="N295" s="295"/>
      <c r="O295" s="295"/>
      <c r="P295" s="296"/>
      <c r="Q295" s="297"/>
      <c r="R295" s="2"/>
      <c r="T295" s="2"/>
    </row>
    <row r="296" spans="1:20">
      <c r="A296" s="315">
        <f t="shared" si="5"/>
        <v>293</v>
      </c>
      <c r="B296" s="315" t="s">
        <v>173</v>
      </c>
      <c r="C296" s="75" t="str">
        <f>キングボス!$C$8</f>
        <v>ﾄﾗﾝﾌﾟﾅｲﾄ</v>
      </c>
      <c r="D296" s="182">
        <v>34602211</v>
      </c>
      <c r="E296" s="377">
        <f>VLOOKUP($D296,天敵姫一覧!$A:$F,IF($B296="攻撃",4,IF($B296="経験値",6,IF($B296="勝利pt",5))),FALSE)</f>
        <v>2</v>
      </c>
      <c r="F296" s="377"/>
      <c r="G296" s="378">
        <f>VLOOKUP($D296,天敵姫一覧!$A:$F,6,FALSE)</f>
        <v>42149.666666666664</v>
      </c>
      <c r="H296" s="378" t="str">
        <f>VLOOKUP($D296,天敵姫一覧!$A:$F,2,FALSE)</f>
        <v>ﾎﾜｲﾄﾗﾋﾞｯﾄ</v>
      </c>
      <c r="I296" s="378" t="str">
        <f>VLOOKUP($D296,天敵姫一覧!$A:$F,3,FALSE)</f>
        <v>ﾊｲﾚｱ</v>
      </c>
      <c r="J296" s="379"/>
      <c r="K296" s="294"/>
      <c r="L296" s="176"/>
      <c r="M296" s="246"/>
      <c r="N296" s="295"/>
      <c r="O296" s="295"/>
      <c r="P296" s="296"/>
      <c r="Q296" s="297"/>
      <c r="R296" s="2"/>
      <c r="T296" s="2"/>
    </row>
    <row r="297" spans="1:20">
      <c r="A297" s="315">
        <f t="shared" si="5"/>
        <v>294</v>
      </c>
      <c r="B297" s="315" t="s">
        <v>173</v>
      </c>
      <c r="C297" s="75" t="str">
        <f>キングボス!$C$8</f>
        <v>ﾄﾗﾝﾌﾟﾅｲﾄ</v>
      </c>
      <c r="D297" s="182">
        <v>34602212</v>
      </c>
      <c r="E297" s="377">
        <f>VLOOKUP($D297,天敵姫一覧!$A:$F,IF($B297="攻撃",4,IF($B297="経験値",6,IF($B297="勝利pt",5))),FALSE)</f>
        <v>2</v>
      </c>
      <c r="F297" s="377"/>
      <c r="G297" s="378">
        <f>VLOOKUP($D297,天敵姫一覧!$A:$F,6,FALSE)</f>
        <v>42149.666666666664</v>
      </c>
      <c r="H297" s="378" t="str">
        <f>VLOOKUP($D297,天敵姫一覧!$A:$F,2,FALSE)</f>
        <v>ﾎﾜｲﾄﾗﾋﾞｯﾄ+</v>
      </c>
      <c r="I297" s="378" t="str">
        <f>VLOOKUP($D297,天敵姫一覧!$A:$F,3,FALSE)</f>
        <v>ﾊｲﾚｱ</v>
      </c>
      <c r="J297" s="379"/>
      <c r="K297" s="294"/>
      <c r="L297" s="176"/>
      <c r="M297" s="246"/>
      <c r="N297" s="295"/>
      <c r="O297" s="295"/>
      <c r="P297" s="296"/>
      <c r="Q297" s="380"/>
      <c r="R297" s="2"/>
      <c r="T297" s="2"/>
    </row>
    <row r="298" spans="1:20">
      <c r="A298" s="315">
        <f t="shared" si="5"/>
        <v>295</v>
      </c>
      <c r="B298" s="315" t="s">
        <v>173</v>
      </c>
      <c r="C298" s="75" t="str">
        <f>キングボス!$C$8</f>
        <v>ﾄﾗﾝﾌﾟﾅｲﾄ</v>
      </c>
      <c r="D298" s="182">
        <v>34602213</v>
      </c>
      <c r="E298" s="377">
        <f>VLOOKUP($D298,天敵姫一覧!$A:$F,IF($B298="攻撃",4,IF($B298="経験値",6,IF($B298="勝利pt",5))),FALSE)</f>
        <v>3</v>
      </c>
      <c r="F298" s="377"/>
      <c r="G298" s="378">
        <f>VLOOKUP($D298,天敵姫一覧!$A:$F,6,FALSE)</f>
        <v>42149.666666666664</v>
      </c>
      <c r="H298" s="378" t="str">
        <f>VLOOKUP($D298,天敵姫一覧!$A:$F,2,FALSE)</f>
        <v>[]ﾎﾜｲﾄﾗﾋﾞｯﾄ</v>
      </c>
      <c r="I298" s="378" t="str">
        <f>VLOOKUP($D298,天敵姫一覧!$A:$F,3,FALSE)</f>
        <v>ﾊｲﾚｱ+</v>
      </c>
      <c r="J298" s="379"/>
      <c r="K298" s="294"/>
      <c r="L298" s="176"/>
      <c r="M298" s="246"/>
      <c r="N298" s="295"/>
      <c r="O298" s="295"/>
      <c r="P298" s="296"/>
      <c r="Q298" s="297"/>
      <c r="R298" s="2"/>
      <c r="T298" s="2"/>
    </row>
    <row r="299" spans="1:20">
      <c r="A299" s="314">
        <f>ROW()-3</f>
        <v>296</v>
      </c>
      <c r="B299" s="314" t="s">
        <v>173</v>
      </c>
      <c r="C299" s="73" t="str">
        <f>キングボス!$C$9</f>
        <v>ｼｬﾙ･ﾊﾟﾚｱｽ</v>
      </c>
      <c r="D299" s="363">
        <v>37599211</v>
      </c>
      <c r="E299" s="72">
        <f>VLOOKUP($D299,天敵姫一覧!$A:$F,IF($B299="攻撃",4,IF($B299="経験値",6,IF($B299="勝利pt",5))),FALSE)</f>
        <v>5</v>
      </c>
      <c r="F299" s="72"/>
      <c r="G299" s="371">
        <f>VLOOKUP($D299,天敵姫一覧!$A:$F,6,FALSE)</f>
        <v>42146.75</v>
      </c>
      <c r="H299" s="371" t="str">
        <f>VLOOKUP($D299,天敵姫一覧!$A:$F,2,FALSE)</f>
        <v>[]ﾁｪｼｬ猫</v>
      </c>
      <c r="I299" s="371" t="str">
        <f>VLOOKUP($D299,天敵姫一覧!$A:$F,3,FALSE)</f>
        <v>ﾌﾟﾘﾝｾｽﾚｱ</v>
      </c>
      <c r="J299" s="372"/>
      <c r="K299" s="294"/>
      <c r="L299" s="303"/>
      <c r="M299" s="246"/>
      <c r="N299" s="295"/>
      <c r="O299" s="295"/>
      <c r="P299" s="246"/>
      <c r="Q299" s="297"/>
      <c r="R299" s="2"/>
      <c r="T299" s="2"/>
    </row>
    <row r="300" spans="1:20" s="298" customFormat="1">
      <c r="A300" s="314">
        <f t="shared" si="5"/>
        <v>297</v>
      </c>
      <c r="B300" s="314" t="s">
        <v>173</v>
      </c>
      <c r="C300" s="73" t="str">
        <f>キングボス!$C$9</f>
        <v>ｼｬﾙ･ﾊﾟﾚｱｽ</v>
      </c>
      <c r="D300" s="363">
        <v>37599212</v>
      </c>
      <c r="E300" s="72">
        <f>VLOOKUP($D300,天敵姫一覧!$A:$F,IF($B300="攻撃",4,IF($B300="経験値",6,IF($B300="勝利pt",5))),FALSE)</f>
        <v>8</v>
      </c>
      <c r="F300" s="72"/>
      <c r="G300" s="371">
        <f>VLOOKUP($D300,天敵姫一覧!$A:$F,6,FALSE)</f>
        <v>42146.75</v>
      </c>
      <c r="H300" s="371" t="str">
        <f>VLOOKUP($D300,天敵姫一覧!$A:$F,2,FALSE)</f>
        <v>[]ﾁｪｼｬ猫+</v>
      </c>
      <c r="I300" s="371" t="str">
        <f>VLOOKUP($D300,天敵姫一覧!$A:$F,3,FALSE)</f>
        <v>ﾌﾟﾘﾝｾｽﾚｱ</v>
      </c>
      <c r="J300" s="372"/>
      <c r="K300" s="294"/>
      <c r="L300" s="176"/>
      <c r="M300" s="176"/>
      <c r="N300" s="295"/>
      <c r="O300" s="295"/>
      <c r="P300" s="246"/>
      <c r="Q300" s="297"/>
    </row>
    <row r="301" spans="1:20" s="298" customFormat="1">
      <c r="A301" s="314">
        <f t="shared" si="5"/>
        <v>298</v>
      </c>
      <c r="B301" s="314" t="s">
        <v>173</v>
      </c>
      <c r="C301" s="73" t="str">
        <f>キングボス!$C$9</f>
        <v>ｼｬﾙ･ﾊﾟﾚｱｽ</v>
      </c>
      <c r="D301" s="363">
        <v>37599213</v>
      </c>
      <c r="E301" s="72">
        <f>VLOOKUP($D301,天敵姫一覧!$A:$F,IF($B301="攻撃",4,IF($B301="経験値",6,IF($B301="勝利pt",5))),FALSE)</f>
        <v>12</v>
      </c>
      <c r="F301" s="72"/>
      <c r="G301" s="371">
        <f>VLOOKUP($D301,天敵姫一覧!$A:$F,6,FALSE)</f>
        <v>42146.75</v>
      </c>
      <c r="H301" s="371" t="str">
        <f>VLOOKUP($D301,天敵姫一覧!$A:$F,2,FALSE)</f>
        <v>[]ﾁｪｼｬ猫</v>
      </c>
      <c r="I301" s="371" t="str">
        <f>VLOOKUP($D301,天敵姫一覧!$A:$F,3,FALSE)</f>
        <v>ﾌﾟﾘﾝｾｽﾚｱ+</v>
      </c>
      <c r="J301" s="372"/>
      <c r="K301" s="294"/>
      <c r="L301" s="176"/>
      <c r="M301" s="176"/>
      <c r="N301" s="295"/>
      <c r="O301" s="295"/>
      <c r="P301" s="246"/>
      <c r="Q301" s="297"/>
    </row>
    <row r="302" spans="1:20" s="298" customFormat="1">
      <c r="A302" s="314">
        <f t="shared" si="5"/>
        <v>299</v>
      </c>
      <c r="B302" s="314" t="s">
        <v>173</v>
      </c>
      <c r="C302" s="73" t="str">
        <f>キングボス!$C$9</f>
        <v>ｼｬﾙ･ﾊﾟﾚｱｽ</v>
      </c>
      <c r="D302" s="363">
        <v>17599213</v>
      </c>
      <c r="E302" s="72">
        <f>VLOOKUP($D302,天敵姫一覧!$A:$F,IF($B302="攻撃",4,IF($B302="経験値",6,IF($B302="勝利pt",5))),FALSE)</f>
        <v>12</v>
      </c>
      <c r="F302" s="72"/>
      <c r="G302" s="371">
        <f>VLOOKUP($D302,天敵姫一覧!$A:$F,6,FALSE)</f>
        <v>42146.75</v>
      </c>
      <c r="H302" s="371" t="str">
        <f>VLOOKUP($D302,天敵姫一覧!$A:$F,2,FALSE)</f>
        <v>[]ﾁｪｼｬ猫</v>
      </c>
      <c r="I302" s="371" t="str">
        <f>VLOOKUP($D302,天敵姫一覧!$A:$F,3,FALSE)</f>
        <v>ﾌﾟﾘﾝｾｽﾚｱ+</v>
      </c>
      <c r="J302" s="372"/>
      <c r="K302" s="294"/>
      <c r="L302" s="176"/>
      <c r="M302" s="176"/>
      <c r="N302" s="295"/>
      <c r="O302" s="295"/>
      <c r="P302" s="296"/>
      <c r="Q302" s="297"/>
    </row>
    <row r="303" spans="1:20" s="298" customFormat="1">
      <c r="A303" s="314">
        <f t="shared" si="5"/>
        <v>300</v>
      </c>
      <c r="B303" s="314" t="s">
        <v>173</v>
      </c>
      <c r="C303" s="73" t="str">
        <f>キングボス!$C$9</f>
        <v>ｼｬﾙ･ﾊﾟﾚｱｽ</v>
      </c>
      <c r="D303" s="363">
        <v>27599213</v>
      </c>
      <c r="E303" s="72">
        <f>VLOOKUP($D303,天敵姫一覧!$A:$F,IF($B303="攻撃",4,IF($B303="経験値",6,IF($B303="勝利pt",5))),FALSE)</f>
        <v>12</v>
      </c>
      <c r="F303" s="72"/>
      <c r="G303" s="371">
        <f>VLOOKUP($D303,天敵姫一覧!$A:$F,6,FALSE)</f>
        <v>42146.75</v>
      </c>
      <c r="H303" s="371" t="str">
        <f>VLOOKUP($D303,天敵姫一覧!$A:$F,2,FALSE)</f>
        <v>[]ﾁｪｼｬ猫</v>
      </c>
      <c r="I303" s="371" t="str">
        <f>VLOOKUP($D303,天敵姫一覧!$A:$F,3,FALSE)</f>
        <v>ﾌﾟﾘﾝｾｽﾚｱ+</v>
      </c>
      <c r="J303" s="372"/>
      <c r="K303" s="294"/>
      <c r="L303" s="176"/>
      <c r="M303" s="176"/>
      <c r="N303" s="295"/>
      <c r="O303" s="295"/>
      <c r="P303" s="296"/>
      <c r="Q303" s="297"/>
    </row>
    <row r="304" spans="1:20" s="298" customFormat="1">
      <c r="A304" s="314">
        <f t="shared" si="5"/>
        <v>301</v>
      </c>
      <c r="B304" s="314" t="s">
        <v>173</v>
      </c>
      <c r="C304" s="73" t="str">
        <f>キングボス!$C$9</f>
        <v>ｼｬﾙ･ﾊﾟﾚｱｽ</v>
      </c>
      <c r="D304" s="373">
        <v>26601211</v>
      </c>
      <c r="E304" s="374">
        <f>VLOOKUP($D304,天敵姫一覧!$A:$F,IF($B304="攻撃",4,IF($B304="経験値",6,IF($B304="勝利pt",5))),FALSE)</f>
        <v>3</v>
      </c>
      <c r="F304" s="374"/>
      <c r="G304" s="375">
        <f>VLOOKUP($D304,天敵姫一覧!$A:$F,6,FALSE)</f>
        <v>42149.666666666664</v>
      </c>
      <c r="H304" s="375" t="str">
        <f>VLOOKUP($D304,天敵姫一覧!$A:$F,2,FALSE)</f>
        <v>[]ﾏｯﾄﾞﾊｯﾀｰ</v>
      </c>
      <c r="I304" s="375" t="str">
        <f>VLOOKUP($D304,天敵姫一覧!$A:$F,3,FALSE)</f>
        <v>Sﾚｱ</v>
      </c>
      <c r="J304" s="376"/>
      <c r="K304" s="294"/>
      <c r="L304" s="176"/>
      <c r="M304" s="176"/>
      <c r="N304" s="295"/>
      <c r="O304" s="295"/>
      <c r="P304" s="296"/>
      <c r="Q304" s="297"/>
    </row>
    <row r="305" spans="1:20">
      <c r="A305" s="314">
        <f t="shared" si="5"/>
        <v>302</v>
      </c>
      <c r="B305" s="314" t="s">
        <v>173</v>
      </c>
      <c r="C305" s="73" t="str">
        <f>キングボス!$C$9</f>
        <v>ｼｬﾙ･ﾊﾟﾚｱｽ</v>
      </c>
      <c r="D305" s="373">
        <v>26601212</v>
      </c>
      <c r="E305" s="374">
        <f>VLOOKUP($D305,天敵姫一覧!$A:$F,IF($B305="攻撃",4,IF($B305="経験値",6,IF($B305="勝利pt",5))),FALSE)</f>
        <v>5</v>
      </c>
      <c r="F305" s="374"/>
      <c r="G305" s="375">
        <f>VLOOKUP($D305,天敵姫一覧!$A:$F,6,FALSE)</f>
        <v>42149.666666666664</v>
      </c>
      <c r="H305" s="375" t="str">
        <f>VLOOKUP($D305,天敵姫一覧!$A:$F,2,FALSE)</f>
        <v>[]ﾏｯﾄﾞﾊｯﾀｰ+</v>
      </c>
      <c r="I305" s="375" t="str">
        <f>VLOOKUP($D305,天敵姫一覧!$A:$F,3,FALSE)</f>
        <v>Sﾚｱ</v>
      </c>
      <c r="J305" s="376"/>
      <c r="K305" s="294"/>
      <c r="L305" s="176"/>
      <c r="M305" s="246"/>
      <c r="N305" s="295"/>
      <c r="O305" s="295"/>
      <c r="P305" s="296"/>
      <c r="Q305" s="297"/>
      <c r="R305" s="2"/>
      <c r="T305" s="2"/>
    </row>
    <row r="306" spans="1:20">
      <c r="A306" s="314">
        <f t="shared" si="5"/>
        <v>303</v>
      </c>
      <c r="B306" s="314" t="s">
        <v>173</v>
      </c>
      <c r="C306" s="73" t="str">
        <f>キングボス!$C$9</f>
        <v>ｼｬﾙ･ﾊﾟﾚｱｽ</v>
      </c>
      <c r="D306" s="373">
        <v>26601213</v>
      </c>
      <c r="E306" s="374">
        <f>VLOOKUP($D306,天敵姫一覧!$A:$F,IF($B306="攻撃",4,IF($B306="経験値",6,IF($B306="勝利pt",5))),FALSE)</f>
        <v>7</v>
      </c>
      <c r="F306" s="374"/>
      <c r="G306" s="375">
        <f>VLOOKUP($D306,天敵姫一覧!$A:$F,6,FALSE)</f>
        <v>42149.666666666664</v>
      </c>
      <c r="H306" s="375" t="str">
        <f>VLOOKUP($D306,天敵姫一覧!$A:$F,2,FALSE)</f>
        <v>[]ﾏｯﾄﾞﾊｯﾀｰ</v>
      </c>
      <c r="I306" s="375" t="str">
        <f>VLOOKUP($D306,天敵姫一覧!$A:$F,3,FALSE)</f>
        <v>Sﾚｱ+</v>
      </c>
      <c r="J306" s="376"/>
      <c r="K306" s="294"/>
      <c r="L306" s="176"/>
      <c r="M306" s="246"/>
      <c r="N306" s="295"/>
      <c r="O306" s="295"/>
      <c r="P306" s="296"/>
      <c r="Q306" s="297"/>
      <c r="R306" s="2"/>
      <c r="T306" s="2"/>
    </row>
    <row r="307" spans="1:20">
      <c r="A307" s="314">
        <f t="shared" si="5"/>
        <v>304</v>
      </c>
      <c r="B307" s="314" t="s">
        <v>173</v>
      </c>
      <c r="C307" s="73" t="str">
        <f>キングボス!$C$9</f>
        <v>ｼｬﾙ･ﾊﾟﾚｱｽ</v>
      </c>
      <c r="D307" s="182">
        <v>34602211</v>
      </c>
      <c r="E307" s="377">
        <f>VLOOKUP($D307,天敵姫一覧!$A:$F,IF($B307="攻撃",4,IF($B307="経験値",6,IF($B307="勝利pt",5))),FALSE)</f>
        <v>2</v>
      </c>
      <c r="F307" s="377"/>
      <c r="G307" s="378">
        <f>VLOOKUP($D307,天敵姫一覧!$A:$F,6,FALSE)</f>
        <v>42149.666666666664</v>
      </c>
      <c r="H307" s="378" t="str">
        <f>VLOOKUP($D307,天敵姫一覧!$A:$F,2,FALSE)</f>
        <v>ﾎﾜｲﾄﾗﾋﾞｯﾄ</v>
      </c>
      <c r="I307" s="378" t="str">
        <f>VLOOKUP($D307,天敵姫一覧!$A:$F,3,FALSE)</f>
        <v>ﾊｲﾚｱ</v>
      </c>
      <c r="J307" s="379"/>
      <c r="K307" s="294"/>
      <c r="L307" s="176"/>
      <c r="M307" s="246"/>
      <c r="N307" s="295"/>
      <c r="O307" s="295"/>
      <c r="P307" s="296"/>
      <c r="Q307" s="297"/>
      <c r="R307" s="2"/>
      <c r="T307" s="2"/>
    </row>
    <row r="308" spans="1:20">
      <c r="A308" s="314">
        <f t="shared" si="5"/>
        <v>305</v>
      </c>
      <c r="B308" s="314" t="s">
        <v>173</v>
      </c>
      <c r="C308" s="73" t="str">
        <f>キングボス!$C$9</f>
        <v>ｼｬﾙ･ﾊﾟﾚｱｽ</v>
      </c>
      <c r="D308" s="182">
        <v>34602212</v>
      </c>
      <c r="E308" s="377">
        <f>VLOOKUP($D308,天敵姫一覧!$A:$F,IF($B308="攻撃",4,IF($B308="経験値",6,IF($B308="勝利pt",5))),FALSE)</f>
        <v>2</v>
      </c>
      <c r="F308" s="377"/>
      <c r="G308" s="378">
        <f>VLOOKUP($D308,天敵姫一覧!$A:$F,6,FALSE)</f>
        <v>42149.666666666664</v>
      </c>
      <c r="H308" s="378" t="str">
        <f>VLOOKUP($D308,天敵姫一覧!$A:$F,2,FALSE)</f>
        <v>ﾎﾜｲﾄﾗﾋﾞｯﾄ+</v>
      </c>
      <c r="I308" s="378" t="str">
        <f>VLOOKUP($D308,天敵姫一覧!$A:$F,3,FALSE)</f>
        <v>ﾊｲﾚｱ</v>
      </c>
      <c r="J308" s="379"/>
      <c r="K308" s="294"/>
      <c r="L308" s="176"/>
      <c r="M308" s="246"/>
      <c r="N308" s="295"/>
      <c r="O308" s="295"/>
      <c r="P308" s="296"/>
      <c r="Q308" s="380"/>
      <c r="R308" s="2"/>
      <c r="T308" s="2"/>
    </row>
    <row r="309" spans="1:20">
      <c r="A309" s="314">
        <f t="shared" ref="A309" si="6">ROW()-3</f>
        <v>306</v>
      </c>
      <c r="B309" s="314" t="s">
        <v>173</v>
      </c>
      <c r="C309" s="73" t="str">
        <f>キングボス!$C$9</f>
        <v>ｼｬﾙ･ﾊﾟﾚｱｽ</v>
      </c>
      <c r="D309" s="182">
        <v>34602213</v>
      </c>
      <c r="E309" s="377">
        <f>VLOOKUP($D309,天敵姫一覧!$A:$F,IF($B309="攻撃",4,IF($B309="経験値",6,IF($B309="勝利pt",5))),FALSE)</f>
        <v>3</v>
      </c>
      <c r="F309" s="377"/>
      <c r="G309" s="378">
        <f>VLOOKUP($D309,天敵姫一覧!$A:$F,6,FALSE)</f>
        <v>42149.666666666664</v>
      </c>
      <c r="H309" s="378" t="str">
        <f>VLOOKUP($D309,天敵姫一覧!$A:$F,2,FALSE)</f>
        <v>[]ﾎﾜｲﾄﾗﾋﾞｯﾄ</v>
      </c>
      <c r="I309" s="378" t="str">
        <f>VLOOKUP($D309,天敵姫一覧!$A:$F,3,FALSE)</f>
        <v>ﾊｲﾚｱ+</v>
      </c>
      <c r="J309" s="379"/>
      <c r="K309" s="294"/>
      <c r="L309" s="176"/>
      <c r="M309" s="246"/>
      <c r="N309" s="295"/>
      <c r="O309" s="295"/>
      <c r="P309" s="296"/>
      <c r="Q309" s="297"/>
      <c r="R309" s="2"/>
      <c r="T309" s="2"/>
    </row>
    <row r="310" spans="1:20">
      <c r="A310" s="316">
        <f>ROW()-3</f>
        <v>307</v>
      </c>
      <c r="B310" s="316" t="s">
        <v>173</v>
      </c>
      <c r="C310" s="164" t="str">
        <f>キングボス!$C$10</f>
        <v>ﾊｰﾄｸｲｰﾝ</v>
      </c>
      <c r="D310" s="363">
        <v>37599211</v>
      </c>
      <c r="E310" s="72">
        <f>VLOOKUP($D310,天敵姫一覧!$A:$F,IF($B310="攻撃",4,IF($B310="経験値",6,IF($B310="勝利pt",5))),FALSE)</f>
        <v>5</v>
      </c>
      <c r="F310" s="72"/>
      <c r="G310" s="371">
        <f>VLOOKUP($D310,天敵姫一覧!$A:$F,6,FALSE)</f>
        <v>42146.75</v>
      </c>
      <c r="H310" s="371" t="str">
        <f>VLOOKUP($D310,天敵姫一覧!$A:$F,2,FALSE)</f>
        <v>[]ﾁｪｼｬ猫</v>
      </c>
      <c r="I310" s="371" t="str">
        <f>VLOOKUP($D310,天敵姫一覧!$A:$F,3,FALSE)</f>
        <v>ﾌﾟﾘﾝｾｽﾚｱ</v>
      </c>
      <c r="J310" s="372"/>
      <c r="N310" s="2"/>
      <c r="O310" s="2"/>
    </row>
    <row r="311" spans="1:20">
      <c r="A311" s="316">
        <f t="shared" ref="A311:A353" si="7">ROW()-3</f>
        <v>308</v>
      </c>
      <c r="B311" s="316" t="s">
        <v>173</v>
      </c>
      <c r="C311" s="164" t="str">
        <f>キングボス!$C$10</f>
        <v>ﾊｰﾄｸｲｰﾝ</v>
      </c>
      <c r="D311" s="363">
        <v>37599212</v>
      </c>
      <c r="E311" s="72">
        <f>VLOOKUP($D311,天敵姫一覧!$A:$F,IF($B311="攻撃",4,IF($B311="経験値",6,IF($B311="勝利pt",5))),FALSE)</f>
        <v>8</v>
      </c>
      <c r="F311" s="72"/>
      <c r="G311" s="371">
        <f>VLOOKUP($D311,天敵姫一覧!$A:$F,6,FALSE)</f>
        <v>42146.75</v>
      </c>
      <c r="H311" s="371" t="str">
        <f>VLOOKUP($D311,天敵姫一覧!$A:$F,2,FALSE)</f>
        <v>[]ﾁｪｼｬ猫+</v>
      </c>
      <c r="I311" s="371" t="str">
        <f>VLOOKUP($D311,天敵姫一覧!$A:$F,3,FALSE)</f>
        <v>ﾌﾟﾘﾝｾｽﾚｱ</v>
      </c>
      <c r="J311" s="372"/>
      <c r="N311" s="2"/>
      <c r="O311" s="2"/>
    </row>
    <row r="312" spans="1:20">
      <c r="A312" s="316">
        <f t="shared" si="7"/>
        <v>309</v>
      </c>
      <c r="B312" s="316" t="s">
        <v>173</v>
      </c>
      <c r="C312" s="164" t="str">
        <f>キングボス!$C$10</f>
        <v>ﾊｰﾄｸｲｰﾝ</v>
      </c>
      <c r="D312" s="363">
        <v>37599213</v>
      </c>
      <c r="E312" s="72">
        <f>VLOOKUP($D312,天敵姫一覧!$A:$F,IF($B312="攻撃",4,IF($B312="経験値",6,IF($B312="勝利pt",5))),FALSE)</f>
        <v>12</v>
      </c>
      <c r="F312" s="72"/>
      <c r="G312" s="371">
        <f>VLOOKUP($D312,天敵姫一覧!$A:$F,6,FALSE)</f>
        <v>42146.75</v>
      </c>
      <c r="H312" s="371" t="str">
        <f>VLOOKUP($D312,天敵姫一覧!$A:$F,2,FALSE)</f>
        <v>[]ﾁｪｼｬ猫</v>
      </c>
      <c r="I312" s="371" t="str">
        <f>VLOOKUP($D312,天敵姫一覧!$A:$F,3,FALSE)</f>
        <v>ﾌﾟﾘﾝｾｽﾚｱ+</v>
      </c>
      <c r="J312" s="372"/>
      <c r="K312" s="294"/>
      <c r="N312" s="2"/>
      <c r="O312" s="2"/>
    </row>
    <row r="313" spans="1:20">
      <c r="A313" s="316">
        <f t="shared" si="7"/>
        <v>310</v>
      </c>
      <c r="B313" s="316" t="s">
        <v>173</v>
      </c>
      <c r="C313" s="164" t="str">
        <f>キングボス!$C$10</f>
        <v>ﾊｰﾄｸｲｰﾝ</v>
      </c>
      <c r="D313" s="363">
        <v>17599213</v>
      </c>
      <c r="E313" s="72">
        <f>VLOOKUP($D313,天敵姫一覧!$A:$F,IF($B313="攻撃",4,IF($B313="経験値",6,IF($B313="勝利pt",5))),FALSE)</f>
        <v>12</v>
      </c>
      <c r="F313" s="72"/>
      <c r="G313" s="371">
        <f>VLOOKUP($D313,天敵姫一覧!$A:$F,6,FALSE)</f>
        <v>42146.75</v>
      </c>
      <c r="H313" s="371" t="str">
        <f>VLOOKUP($D313,天敵姫一覧!$A:$F,2,FALSE)</f>
        <v>[]ﾁｪｼｬ猫</v>
      </c>
      <c r="I313" s="371" t="str">
        <f>VLOOKUP($D313,天敵姫一覧!$A:$F,3,FALSE)</f>
        <v>ﾌﾟﾘﾝｾｽﾚｱ+</v>
      </c>
      <c r="J313" s="372"/>
      <c r="N313" s="2"/>
      <c r="O313" s="2"/>
    </row>
    <row r="314" spans="1:20">
      <c r="A314" s="316">
        <f t="shared" si="7"/>
        <v>311</v>
      </c>
      <c r="B314" s="316" t="s">
        <v>173</v>
      </c>
      <c r="C314" s="164" t="str">
        <f>キングボス!$C$10</f>
        <v>ﾊｰﾄｸｲｰﾝ</v>
      </c>
      <c r="D314" s="363">
        <v>27599213</v>
      </c>
      <c r="E314" s="72">
        <f>VLOOKUP($D314,天敵姫一覧!$A:$F,IF($B314="攻撃",4,IF($B314="経験値",6,IF($B314="勝利pt",5))),FALSE)</f>
        <v>12</v>
      </c>
      <c r="F314" s="72"/>
      <c r="G314" s="371">
        <f>VLOOKUP($D314,天敵姫一覧!$A:$F,6,FALSE)</f>
        <v>42146.75</v>
      </c>
      <c r="H314" s="371" t="str">
        <f>VLOOKUP($D314,天敵姫一覧!$A:$F,2,FALSE)</f>
        <v>[]ﾁｪｼｬ猫</v>
      </c>
      <c r="I314" s="371" t="str">
        <f>VLOOKUP($D314,天敵姫一覧!$A:$F,3,FALSE)</f>
        <v>ﾌﾟﾘﾝｾｽﾚｱ+</v>
      </c>
      <c r="J314" s="372"/>
      <c r="N314" s="2"/>
      <c r="O314" s="2"/>
    </row>
    <row r="315" spans="1:20">
      <c r="A315" s="316">
        <f t="shared" si="7"/>
        <v>312</v>
      </c>
      <c r="B315" s="316" t="s">
        <v>173</v>
      </c>
      <c r="C315" s="164" t="str">
        <f>キングボス!$C$10</f>
        <v>ﾊｰﾄｸｲｰﾝ</v>
      </c>
      <c r="D315" s="373">
        <v>26601211</v>
      </c>
      <c r="E315" s="374">
        <f>VLOOKUP($D315,天敵姫一覧!$A:$F,IF($B315="攻撃",4,IF($B315="経験値",6,IF($B315="勝利pt",5))),FALSE)</f>
        <v>3</v>
      </c>
      <c r="F315" s="374"/>
      <c r="G315" s="375">
        <f>VLOOKUP($D315,天敵姫一覧!$A:$F,6,FALSE)</f>
        <v>42149.666666666664</v>
      </c>
      <c r="H315" s="375" t="str">
        <f>VLOOKUP($D315,天敵姫一覧!$A:$F,2,FALSE)</f>
        <v>[]ﾏｯﾄﾞﾊｯﾀｰ</v>
      </c>
      <c r="I315" s="375" t="str">
        <f>VLOOKUP($D315,天敵姫一覧!$A:$F,3,FALSE)</f>
        <v>Sﾚｱ</v>
      </c>
      <c r="J315" s="376"/>
      <c r="N315" s="2"/>
      <c r="O315" s="2"/>
    </row>
    <row r="316" spans="1:20">
      <c r="A316" s="316">
        <f t="shared" si="7"/>
        <v>313</v>
      </c>
      <c r="B316" s="316" t="s">
        <v>173</v>
      </c>
      <c r="C316" s="164" t="str">
        <f>キングボス!$C$10</f>
        <v>ﾊｰﾄｸｲｰﾝ</v>
      </c>
      <c r="D316" s="373">
        <v>26601212</v>
      </c>
      <c r="E316" s="374">
        <f>VLOOKUP($D316,天敵姫一覧!$A:$F,IF($B316="攻撃",4,IF($B316="経験値",6,IF($B316="勝利pt",5))),FALSE)</f>
        <v>5</v>
      </c>
      <c r="F316" s="374"/>
      <c r="G316" s="375">
        <f>VLOOKUP($D316,天敵姫一覧!$A:$F,6,FALSE)</f>
        <v>42149.666666666664</v>
      </c>
      <c r="H316" s="375" t="str">
        <f>VLOOKUP($D316,天敵姫一覧!$A:$F,2,FALSE)</f>
        <v>[]ﾏｯﾄﾞﾊｯﾀｰ+</v>
      </c>
      <c r="I316" s="375" t="str">
        <f>VLOOKUP($D316,天敵姫一覧!$A:$F,3,FALSE)</f>
        <v>Sﾚｱ</v>
      </c>
      <c r="J316" s="376"/>
      <c r="N316" s="2"/>
      <c r="O316" s="2"/>
    </row>
    <row r="317" spans="1:20">
      <c r="A317" s="316">
        <f t="shared" si="7"/>
        <v>314</v>
      </c>
      <c r="B317" s="316" t="s">
        <v>173</v>
      </c>
      <c r="C317" s="164" t="str">
        <f>キングボス!$C$10</f>
        <v>ﾊｰﾄｸｲｰﾝ</v>
      </c>
      <c r="D317" s="373">
        <v>26601213</v>
      </c>
      <c r="E317" s="374">
        <f>VLOOKUP($D317,天敵姫一覧!$A:$F,IF($B317="攻撃",4,IF($B317="経験値",6,IF($B317="勝利pt",5))),FALSE)</f>
        <v>7</v>
      </c>
      <c r="F317" s="374"/>
      <c r="G317" s="375">
        <f>VLOOKUP($D317,天敵姫一覧!$A:$F,6,FALSE)</f>
        <v>42149.666666666664</v>
      </c>
      <c r="H317" s="375" t="str">
        <f>VLOOKUP($D317,天敵姫一覧!$A:$F,2,FALSE)</f>
        <v>[]ﾏｯﾄﾞﾊｯﾀｰ</v>
      </c>
      <c r="I317" s="375" t="str">
        <f>VLOOKUP($D317,天敵姫一覧!$A:$F,3,FALSE)</f>
        <v>Sﾚｱ+</v>
      </c>
      <c r="J317" s="376"/>
      <c r="N317" s="2"/>
      <c r="O317" s="2"/>
    </row>
    <row r="318" spans="1:20">
      <c r="A318" s="316">
        <f t="shared" si="7"/>
        <v>315</v>
      </c>
      <c r="B318" s="316" t="s">
        <v>173</v>
      </c>
      <c r="C318" s="164" t="str">
        <f>キングボス!$C$10</f>
        <v>ﾊｰﾄｸｲｰﾝ</v>
      </c>
      <c r="D318" s="182">
        <v>34602211</v>
      </c>
      <c r="E318" s="377">
        <f>VLOOKUP($D318,天敵姫一覧!$A:$F,IF($B318="攻撃",4,IF($B318="経験値",6,IF($B318="勝利pt",5))),FALSE)</f>
        <v>2</v>
      </c>
      <c r="F318" s="377"/>
      <c r="G318" s="378">
        <f>VLOOKUP($D318,天敵姫一覧!$A:$F,6,FALSE)</f>
        <v>42149.666666666664</v>
      </c>
      <c r="H318" s="378" t="str">
        <f>VLOOKUP($D318,天敵姫一覧!$A:$F,2,FALSE)</f>
        <v>ﾎﾜｲﾄﾗﾋﾞｯﾄ</v>
      </c>
      <c r="I318" s="378" t="str">
        <f>VLOOKUP($D318,天敵姫一覧!$A:$F,3,FALSE)</f>
        <v>ﾊｲﾚｱ</v>
      </c>
      <c r="J318" s="379"/>
      <c r="N318" s="2"/>
      <c r="O318" s="2"/>
    </row>
    <row r="319" spans="1:20">
      <c r="A319" s="316">
        <f t="shared" si="7"/>
        <v>316</v>
      </c>
      <c r="B319" s="316" t="s">
        <v>173</v>
      </c>
      <c r="C319" s="164" t="str">
        <f>キングボス!$C$10</f>
        <v>ﾊｰﾄｸｲｰﾝ</v>
      </c>
      <c r="D319" s="182">
        <v>34602212</v>
      </c>
      <c r="E319" s="377">
        <f>VLOOKUP($D319,天敵姫一覧!$A:$F,IF($B319="攻撃",4,IF($B319="経験値",6,IF($B319="勝利pt",5))),FALSE)</f>
        <v>2</v>
      </c>
      <c r="F319" s="377"/>
      <c r="G319" s="378">
        <f>VLOOKUP($D319,天敵姫一覧!$A:$F,6,FALSE)</f>
        <v>42149.666666666664</v>
      </c>
      <c r="H319" s="378" t="str">
        <f>VLOOKUP($D319,天敵姫一覧!$A:$F,2,FALSE)</f>
        <v>ﾎﾜｲﾄﾗﾋﾞｯﾄ+</v>
      </c>
      <c r="I319" s="378" t="str">
        <f>VLOOKUP($D319,天敵姫一覧!$A:$F,3,FALSE)</f>
        <v>ﾊｲﾚｱ</v>
      </c>
      <c r="J319" s="379"/>
      <c r="N319" s="2"/>
      <c r="O319" s="2"/>
    </row>
    <row r="320" spans="1:20">
      <c r="A320" s="316">
        <f t="shared" si="7"/>
        <v>317</v>
      </c>
      <c r="B320" s="316" t="s">
        <v>173</v>
      </c>
      <c r="C320" s="164" t="str">
        <f>キングボス!$C$10</f>
        <v>ﾊｰﾄｸｲｰﾝ</v>
      </c>
      <c r="D320" s="182">
        <v>34602213</v>
      </c>
      <c r="E320" s="377">
        <f>VLOOKUP($D320,天敵姫一覧!$A:$F,IF($B320="攻撃",4,IF($B320="経験値",6,IF($B320="勝利pt",5))),FALSE)</f>
        <v>3</v>
      </c>
      <c r="F320" s="377"/>
      <c r="G320" s="378">
        <f>VLOOKUP($D320,天敵姫一覧!$A:$F,6,FALSE)</f>
        <v>42149.666666666664</v>
      </c>
      <c r="H320" s="378" t="str">
        <f>VLOOKUP($D320,天敵姫一覧!$A:$F,2,FALSE)</f>
        <v>[]ﾎﾜｲﾄﾗﾋﾞｯﾄ</v>
      </c>
      <c r="I320" s="378" t="str">
        <f>VLOOKUP($D320,天敵姫一覧!$A:$F,3,FALSE)</f>
        <v>ﾊｲﾚｱ+</v>
      </c>
      <c r="J320" s="379"/>
      <c r="N320" s="2"/>
      <c r="O320" s="2"/>
    </row>
    <row r="321" spans="1:15">
      <c r="A321" s="314">
        <f>ROW()-3</f>
        <v>318</v>
      </c>
      <c r="B321" s="314" t="s">
        <v>173</v>
      </c>
      <c r="C321" s="73" t="str">
        <f>キングボス!$C$11</f>
        <v>ｾﾚﾝ･ﾌﾟﾘｱｽ</v>
      </c>
      <c r="D321" s="363">
        <v>37599211</v>
      </c>
      <c r="E321" s="72">
        <f>VLOOKUP($D321,天敵姫一覧!$A:$F,IF($B321="攻撃",4,IF($B321="経験値",6,IF($B321="勝利pt",5))),FALSE)</f>
        <v>5</v>
      </c>
      <c r="F321" s="72"/>
      <c r="G321" s="371">
        <f>VLOOKUP($D321,天敵姫一覧!$A:$F,6,FALSE)</f>
        <v>42146.75</v>
      </c>
      <c r="H321" s="371" t="str">
        <f>VLOOKUP($D321,天敵姫一覧!$A:$F,2,FALSE)</f>
        <v>[]ﾁｪｼｬ猫</v>
      </c>
      <c r="I321" s="371" t="str">
        <f>VLOOKUP($D321,天敵姫一覧!$A:$F,3,FALSE)</f>
        <v>ﾌﾟﾘﾝｾｽﾚｱ</v>
      </c>
      <c r="J321" s="372"/>
      <c r="N321" s="2"/>
      <c r="O321" s="2"/>
    </row>
    <row r="322" spans="1:15">
      <c r="A322" s="314">
        <f t="shared" si="7"/>
        <v>319</v>
      </c>
      <c r="B322" s="314" t="s">
        <v>173</v>
      </c>
      <c r="C322" s="73" t="str">
        <f>キングボス!$C$11</f>
        <v>ｾﾚﾝ･ﾌﾟﾘｱｽ</v>
      </c>
      <c r="D322" s="363">
        <v>37599212</v>
      </c>
      <c r="E322" s="72">
        <f>VLOOKUP($D322,天敵姫一覧!$A:$F,IF($B322="攻撃",4,IF($B322="経験値",6,IF($B322="勝利pt",5))),FALSE)</f>
        <v>8</v>
      </c>
      <c r="F322" s="72"/>
      <c r="G322" s="371">
        <f>VLOOKUP($D322,天敵姫一覧!$A:$F,6,FALSE)</f>
        <v>42146.75</v>
      </c>
      <c r="H322" s="371" t="str">
        <f>VLOOKUP($D322,天敵姫一覧!$A:$F,2,FALSE)</f>
        <v>[]ﾁｪｼｬ猫+</v>
      </c>
      <c r="I322" s="371" t="str">
        <f>VLOOKUP($D322,天敵姫一覧!$A:$F,3,FALSE)</f>
        <v>ﾌﾟﾘﾝｾｽﾚｱ</v>
      </c>
      <c r="J322" s="372"/>
      <c r="N322" s="2"/>
      <c r="O322" s="2"/>
    </row>
    <row r="323" spans="1:15">
      <c r="A323" s="314">
        <f t="shared" si="7"/>
        <v>320</v>
      </c>
      <c r="B323" s="314" t="s">
        <v>173</v>
      </c>
      <c r="C323" s="73" t="str">
        <f>キングボス!$C$11</f>
        <v>ｾﾚﾝ･ﾌﾟﾘｱｽ</v>
      </c>
      <c r="D323" s="363">
        <v>37599213</v>
      </c>
      <c r="E323" s="72">
        <f>VLOOKUP($D323,天敵姫一覧!$A:$F,IF($B323="攻撃",4,IF($B323="経験値",6,IF($B323="勝利pt",5))),FALSE)</f>
        <v>12</v>
      </c>
      <c r="F323" s="72"/>
      <c r="G323" s="371">
        <f>VLOOKUP($D323,天敵姫一覧!$A:$F,6,FALSE)</f>
        <v>42146.75</v>
      </c>
      <c r="H323" s="371" t="str">
        <f>VLOOKUP($D323,天敵姫一覧!$A:$F,2,FALSE)</f>
        <v>[]ﾁｪｼｬ猫</v>
      </c>
      <c r="I323" s="371" t="str">
        <f>VLOOKUP($D323,天敵姫一覧!$A:$F,3,FALSE)</f>
        <v>ﾌﾟﾘﾝｾｽﾚｱ+</v>
      </c>
      <c r="J323" s="372"/>
      <c r="N323" s="2"/>
      <c r="O323" s="2"/>
    </row>
    <row r="324" spans="1:15">
      <c r="A324" s="314">
        <f t="shared" si="7"/>
        <v>321</v>
      </c>
      <c r="B324" s="314" t="s">
        <v>173</v>
      </c>
      <c r="C324" s="73" t="str">
        <f>キングボス!$C$11</f>
        <v>ｾﾚﾝ･ﾌﾟﾘｱｽ</v>
      </c>
      <c r="D324" s="363">
        <v>17599213</v>
      </c>
      <c r="E324" s="72">
        <f>VLOOKUP($D324,天敵姫一覧!$A:$F,IF($B324="攻撃",4,IF($B324="経験値",6,IF($B324="勝利pt",5))),FALSE)</f>
        <v>12</v>
      </c>
      <c r="F324" s="72"/>
      <c r="G324" s="371">
        <f>VLOOKUP($D324,天敵姫一覧!$A:$F,6,FALSE)</f>
        <v>42146.75</v>
      </c>
      <c r="H324" s="371" t="str">
        <f>VLOOKUP($D324,天敵姫一覧!$A:$F,2,FALSE)</f>
        <v>[]ﾁｪｼｬ猫</v>
      </c>
      <c r="I324" s="371" t="str">
        <f>VLOOKUP($D324,天敵姫一覧!$A:$F,3,FALSE)</f>
        <v>ﾌﾟﾘﾝｾｽﾚｱ+</v>
      </c>
      <c r="J324" s="372"/>
      <c r="N324" s="2"/>
      <c r="O324" s="2"/>
    </row>
    <row r="325" spans="1:15">
      <c r="A325" s="314">
        <f t="shared" si="7"/>
        <v>322</v>
      </c>
      <c r="B325" s="314" t="s">
        <v>173</v>
      </c>
      <c r="C325" s="73" t="str">
        <f>キングボス!$C$11</f>
        <v>ｾﾚﾝ･ﾌﾟﾘｱｽ</v>
      </c>
      <c r="D325" s="363">
        <v>27599213</v>
      </c>
      <c r="E325" s="72">
        <f>VLOOKUP($D325,天敵姫一覧!$A:$F,IF($B325="攻撃",4,IF($B325="経験値",6,IF($B325="勝利pt",5))),FALSE)</f>
        <v>12</v>
      </c>
      <c r="F325" s="72"/>
      <c r="G325" s="371">
        <f>VLOOKUP($D325,天敵姫一覧!$A:$F,6,FALSE)</f>
        <v>42146.75</v>
      </c>
      <c r="H325" s="371" t="str">
        <f>VLOOKUP($D325,天敵姫一覧!$A:$F,2,FALSE)</f>
        <v>[]ﾁｪｼｬ猫</v>
      </c>
      <c r="I325" s="371" t="str">
        <f>VLOOKUP($D325,天敵姫一覧!$A:$F,3,FALSE)</f>
        <v>ﾌﾟﾘﾝｾｽﾚｱ+</v>
      </c>
      <c r="J325" s="372"/>
      <c r="N325" s="2"/>
      <c r="O325" s="2"/>
    </row>
    <row r="326" spans="1:15">
      <c r="A326" s="314">
        <f t="shared" si="7"/>
        <v>323</v>
      </c>
      <c r="B326" s="314" t="s">
        <v>173</v>
      </c>
      <c r="C326" s="73" t="str">
        <f>キングボス!$C$11</f>
        <v>ｾﾚﾝ･ﾌﾟﾘｱｽ</v>
      </c>
      <c r="D326" s="373">
        <v>26601211</v>
      </c>
      <c r="E326" s="374">
        <f>VLOOKUP($D326,天敵姫一覧!$A:$F,IF($B326="攻撃",4,IF($B326="経験値",6,IF($B326="勝利pt",5))),FALSE)</f>
        <v>3</v>
      </c>
      <c r="F326" s="374"/>
      <c r="G326" s="375">
        <f>VLOOKUP($D326,天敵姫一覧!$A:$F,6,FALSE)</f>
        <v>42149.666666666664</v>
      </c>
      <c r="H326" s="375" t="str">
        <f>VLOOKUP($D326,天敵姫一覧!$A:$F,2,FALSE)</f>
        <v>[]ﾏｯﾄﾞﾊｯﾀｰ</v>
      </c>
      <c r="I326" s="375" t="str">
        <f>VLOOKUP($D326,天敵姫一覧!$A:$F,3,FALSE)</f>
        <v>Sﾚｱ</v>
      </c>
      <c r="J326" s="376"/>
      <c r="N326" s="2"/>
      <c r="O326" s="2"/>
    </row>
    <row r="327" spans="1:15">
      <c r="A327" s="314">
        <f t="shared" si="7"/>
        <v>324</v>
      </c>
      <c r="B327" s="314" t="s">
        <v>173</v>
      </c>
      <c r="C327" s="73" t="str">
        <f>キングボス!$C$11</f>
        <v>ｾﾚﾝ･ﾌﾟﾘｱｽ</v>
      </c>
      <c r="D327" s="373">
        <v>26601212</v>
      </c>
      <c r="E327" s="374">
        <f>VLOOKUP($D327,天敵姫一覧!$A:$F,IF($B327="攻撃",4,IF($B327="経験値",6,IF($B327="勝利pt",5))),FALSE)</f>
        <v>5</v>
      </c>
      <c r="F327" s="374"/>
      <c r="G327" s="375">
        <f>VLOOKUP($D327,天敵姫一覧!$A:$F,6,FALSE)</f>
        <v>42149.666666666664</v>
      </c>
      <c r="H327" s="375" t="str">
        <f>VLOOKUP($D327,天敵姫一覧!$A:$F,2,FALSE)</f>
        <v>[]ﾏｯﾄﾞﾊｯﾀｰ+</v>
      </c>
      <c r="I327" s="375" t="str">
        <f>VLOOKUP($D327,天敵姫一覧!$A:$F,3,FALSE)</f>
        <v>Sﾚｱ</v>
      </c>
      <c r="J327" s="376"/>
      <c r="N327" s="2"/>
      <c r="O327" s="2"/>
    </row>
    <row r="328" spans="1:15">
      <c r="A328" s="314">
        <f t="shared" si="7"/>
        <v>325</v>
      </c>
      <c r="B328" s="314" t="s">
        <v>173</v>
      </c>
      <c r="C328" s="73" t="str">
        <f>キングボス!$C$11</f>
        <v>ｾﾚﾝ･ﾌﾟﾘｱｽ</v>
      </c>
      <c r="D328" s="373">
        <v>26601213</v>
      </c>
      <c r="E328" s="374">
        <f>VLOOKUP($D328,天敵姫一覧!$A:$F,IF($B328="攻撃",4,IF($B328="経験値",6,IF($B328="勝利pt",5))),FALSE)</f>
        <v>7</v>
      </c>
      <c r="F328" s="374"/>
      <c r="G328" s="375">
        <f>VLOOKUP($D328,天敵姫一覧!$A:$F,6,FALSE)</f>
        <v>42149.666666666664</v>
      </c>
      <c r="H328" s="375" t="str">
        <f>VLOOKUP($D328,天敵姫一覧!$A:$F,2,FALSE)</f>
        <v>[]ﾏｯﾄﾞﾊｯﾀｰ</v>
      </c>
      <c r="I328" s="375" t="str">
        <f>VLOOKUP($D328,天敵姫一覧!$A:$F,3,FALSE)</f>
        <v>Sﾚｱ+</v>
      </c>
      <c r="J328" s="376"/>
      <c r="N328" s="2"/>
      <c r="O328" s="2"/>
    </row>
    <row r="329" spans="1:15">
      <c r="A329" s="314">
        <f t="shared" si="7"/>
        <v>326</v>
      </c>
      <c r="B329" s="314" t="s">
        <v>173</v>
      </c>
      <c r="C329" s="73" t="str">
        <f>キングボス!$C$11</f>
        <v>ｾﾚﾝ･ﾌﾟﾘｱｽ</v>
      </c>
      <c r="D329" s="182">
        <v>34602211</v>
      </c>
      <c r="E329" s="377">
        <f>VLOOKUP($D329,天敵姫一覧!$A:$F,IF($B329="攻撃",4,IF($B329="経験値",6,IF($B329="勝利pt",5))),FALSE)</f>
        <v>2</v>
      </c>
      <c r="F329" s="377"/>
      <c r="G329" s="378">
        <f>VLOOKUP($D329,天敵姫一覧!$A:$F,6,FALSE)</f>
        <v>42149.666666666664</v>
      </c>
      <c r="H329" s="378" t="str">
        <f>VLOOKUP($D329,天敵姫一覧!$A:$F,2,FALSE)</f>
        <v>ﾎﾜｲﾄﾗﾋﾞｯﾄ</v>
      </c>
      <c r="I329" s="378" t="str">
        <f>VLOOKUP($D329,天敵姫一覧!$A:$F,3,FALSE)</f>
        <v>ﾊｲﾚｱ</v>
      </c>
      <c r="J329" s="379"/>
      <c r="N329" s="2"/>
      <c r="O329" s="2"/>
    </row>
    <row r="330" spans="1:15">
      <c r="A330" s="314">
        <f t="shared" si="7"/>
        <v>327</v>
      </c>
      <c r="B330" s="314" t="s">
        <v>173</v>
      </c>
      <c r="C330" s="73" t="str">
        <f>キングボス!$C$11</f>
        <v>ｾﾚﾝ･ﾌﾟﾘｱｽ</v>
      </c>
      <c r="D330" s="182">
        <v>34602212</v>
      </c>
      <c r="E330" s="377">
        <f>VLOOKUP($D330,天敵姫一覧!$A:$F,IF($B330="攻撃",4,IF($B330="経験値",6,IF($B330="勝利pt",5))),FALSE)</f>
        <v>2</v>
      </c>
      <c r="F330" s="377"/>
      <c r="G330" s="378">
        <f>VLOOKUP($D330,天敵姫一覧!$A:$F,6,FALSE)</f>
        <v>42149.666666666664</v>
      </c>
      <c r="H330" s="378" t="str">
        <f>VLOOKUP($D330,天敵姫一覧!$A:$F,2,FALSE)</f>
        <v>ﾎﾜｲﾄﾗﾋﾞｯﾄ+</v>
      </c>
      <c r="I330" s="378" t="str">
        <f>VLOOKUP($D330,天敵姫一覧!$A:$F,3,FALSE)</f>
        <v>ﾊｲﾚｱ</v>
      </c>
      <c r="J330" s="379"/>
      <c r="N330" s="2"/>
      <c r="O330" s="2"/>
    </row>
    <row r="331" spans="1:15">
      <c r="A331" s="314">
        <f t="shared" si="7"/>
        <v>328</v>
      </c>
      <c r="B331" s="314" t="s">
        <v>173</v>
      </c>
      <c r="C331" s="73" t="str">
        <f>キングボス!$C$11</f>
        <v>ｾﾚﾝ･ﾌﾟﾘｱｽ</v>
      </c>
      <c r="D331" s="182">
        <v>34602213</v>
      </c>
      <c r="E331" s="377">
        <f>VLOOKUP($D331,天敵姫一覧!$A:$F,IF($B331="攻撃",4,IF($B331="経験値",6,IF($B331="勝利pt",5))),FALSE)</f>
        <v>3</v>
      </c>
      <c r="F331" s="377"/>
      <c r="G331" s="378">
        <f>VLOOKUP($D331,天敵姫一覧!$A:$F,6,FALSE)</f>
        <v>42149.666666666664</v>
      </c>
      <c r="H331" s="378" t="str">
        <f>VLOOKUP($D331,天敵姫一覧!$A:$F,2,FALSE)</f>
        <v>[]ﾎﾜｲﾄﾗﾋﾞｯﾄ</v>
      </c>
      <c r="I331" s="378" t="str">
        <f>VLOOKUP($D331,天敵姫一覧!$A:$F,3,FALSE)</f>
        <v>ﾊｲﾚｱ+</v>
      </c>
      <c r="J331" s="379"/>
      <c r="N331" s="2"/>
      <c r="O331" s="2"/>
    </row>
    <row r="332" spans="1:15">
      <c r="A332" s="317">
        <f>ROW()-3</f>
        <v>329</v>
      </c>
      <c r="B332" s="317" t="s">
        <v>173</v>
      </c>
      <c r="C332" s="381" t="str">
        <f>キングボス!$C$12</f>
        <v>[蛍夜浴衣姫]ﾊｸﾀｸ</v>
      </c>
      <c r="D332" s="363">
        <v>37599211</v>
      </c>
      <c r="E332" s="72">
        <f>VLOOKUP($D332,天敵姫一覧!$A:$F,IF($B332="攻撃",4,IF($B332="経験値",6,IF($B332="勝利pt",5))),FALSE)</f>
        <v>5</v>
      </c>
      <c r="F332" s="72"/>
      <c r="G332" s="371">
        <f>VLOOKUP($D332,天敵姫一覧!$A:$F,6,FALSE)</f>
        <v>42146.75</v>
      </c>
      <c r="H332" s="371" t="str">
        <f>VLOOKUP($D332,天敵姫一覧!$A:$F,2,FALSE)</f>
        <v>[]ﾁｪｼｬ猫</v>
      </c>
      <c r="I332" s="371" t="str">
        <f>VLOOKUP($D332,天敵姫一覧!$A:$F,3,FALSE)</f>
        <v>ﾌﾟﾘﾝｾｽﾚｱ</v>
      </c>
      <c r="J332" s="372"/>
      <c r="N332" s="2"/>
      <c r="O332" s="2"/>
    </row>
    <row r="333" spans="1:15">
      <c r="A333" s="317">
        <f t="shared" si="7"/>
        <v>330</v>
      </c>
      <c r="B333" s="317" t="s">
        <v>173</v>
      </c>
      <c r="C333" s="381" t="str">
        <f>キングボス!$C$12</f>
        <v>[蛍夜浴衣姫]ﾊｸﾀｸ</v>
      </c>
      <c r="D333" s="363">
        <v>37599212</v>
      </c>
      <c r="E333" s="72">
        <f>VLOOKUP($D333,天敵姫一覧!$A:$F,IF($B333="攻撃",4,IF($B333="経験値",6,IF($B333="勝利pt",5))),FALSE)</f>
        <v>8</v>
      </c>
      <c r="F333" s="72"/>
      <c r="G333" s="371">
        <f>VLOOKUP($D333,天敵姫一覧!$A:$F,6,FALSE)</f>
        <v>42146.75</v>
      </c>
      <c r="H333" s="371" t="str">
        <f>VLOOKUP($D333,天敵姫一覧!$A:$F,2,FALSE)</f>
        <v>[]ﾁｪｼｬ猫+</v>
      </c>
      <c r="I333" s="371" t="str">
        <f>VLOOKUP($D333,天敵姫一覧!$A:$F,3,FALSE)</f>
        <v>ﾌﾟﾘﾝｾｽﾚｱ</v>
      </c>
      <c r="J333" s="372"/>
      <c r="N333" s="2"/>
      <c r="O333" s="2"/>
    </row>
    <row r="334" spans="1:15">
      <c r="A334" s="317">
        <f t="shared" si="7"/>
        <v>331</v>
      </c>
      <c r="B334" s="317" t="s">
        <v>173</v>
      </c>
      <c r="C334" s="381" t="str">
        <f>キングボス!$C$12</f>
        <v>[蛍夜浴衣姫]ﾊｸﾀｸ</v>
      </c>
      <c r="D334" s="363">
        <v>37599213</v>
      </c>
      <c r="E334" s="72">
        <f>VLOOKUP($D334,天敵姫一覧!$A:$F,IF($B334="攻撃",4,IF($B334="経験値",6,IF($B334="勝利pt",5))),FALSE)</f>
        <v>12</v>
      </c>
      <c r="F334" s="72"/>
      <c r="G334" s="371">
        <f>VLOOKUP($D334,天敵姫一覧!$A:$F,6,FALSE)</f>
        <v>42146.75</v>
      </c>
      <c r="H334" s="371" t="str">
        <f>VLOOKUP($D334,天敵姫一覧!$A:$F,2,FALSE)</f>
        <v>[]ﾁｪｼｬ猫</v>
      </c>
      <c r="I334" s="371" t="str">
        <f>VLOOKUP($D334,天敵姫一覧!$A:$F,3,FALSE)</f>
        <v>ﾌﾟﾘﾝｾｽﾚｱ+</v>
      </c>
      <c r="J334" s="372"/>
      <c r="N334" s="2"/>
      <c r="O334" s="2"/>
    </row>
    <row r="335" spans="1:15">
      <c r="A335" s="317">
        <f t="shared" si="7"/>
        <v>332</v>
      </c>
      <c r="B335" s="317" t="s">
        <v>173</v>
      </c>
      <c r="C335" s="381" t="str">
        <f>キングボス!$C$12</f>
        <v>[蛍夜浴衣姫]ﾊｸﾀｸ</v>
      </c>
      <c r="D335" s="363">
        <v>17599213</v>
      </c>
      <c r="E335" s="72">
        <f>VLOOKUP($D335,天敵姫一覧!$A:$F,IF($B335="攻撃",4,IF($B335="経験値",6,IF($B335="勝利pt",5))),FALSE)</f>
        <v>12</v>
      </c>
      <c r="F335" s="72"/>
      <c r="G335" s="371">
        <f>VLOOKUP($D335,天敵姫一覧!$A:$F,6,FALSE)</f>
        <v>42146.75</v>
      </c>
      <c r="H335" s="371" t="str">
        <f>VLOOKUP($D335,天敵姫一覧!$A:$F,2,FALSE)</f>
        <v>[]ﾁｪｼｬ猫</v>
      </c>
      <c r="I335" s="371" t="str">
        <f>VLOOKUP($D335,天敵姫一覧!$A:$F,3,FALSE)</f>
        <v>ﾌﾟﾘﾝｾｽﾚｱ+</v>
      </c>
      <c r="J335" s="372"/>
      <c r="N335" s="2"/>
      <c r="O335" s="2"/>
    </row>
    <row r="336" spans="1:15">
      <c r="A336" s="317">
        <f t="shared" si="7"/>
        <v>333</v>
      </c>
      <c r="B336" s="317" t="s">
        <v>173</v>
      </c>
      <c r="C336" s="381" t="str">
        <f>キングボス!$C$12</f>
        <v>[蛍夜浴衣姫]ﾊｸﾀｸ</v>
      </c>
      <c r="D336" s="363">
        <v>27599213</v>
      </c>
      <c r="E336" s="72">
        <f>VLOOKUP($D336,天敵姫一覧!$A:$F,IF($B336="攻撃",4,IF($B336="経験値",6,IF($B336="勝利pt",5))),FALSE)</f>
        <v>12</v>
      </c>
      <c r="F336" s="72"/>
      <c r="G336" s="371">
        <f>VLOOKUP($D336,天敵姫一覧!$A:$F,6,FALSE)</f>
        <v>42146.75</v>
      </c>
      <c r="H336" s="371" t="str">
        <f>VLOOKUP($D336,天敵姫一覧!$A:$F,2,FALSE)</f>
        <v>[]ﾁｪｼｬ猫</v>
      </c>
      <c r="I336" s="371" t="str">
        <f>VLOOKUP($D336,天敵姫一覧!$A:$F,3,FALSE)</f>
        <v>ﾌﾟﾘﾝｾｽﾚｱ+</v>
      </c>
      <c r="J336" s="372"/>
      <c r="N336" s="2"/>
      <c r="O336" s="2"/>
    </row>
    <row r="337" spans="1:15">
      <c r="A337" s="317">
        <f t="shared" si="7"/>
        <v>334</v>
      </c>
      <c r="B337" s="317" t="s">
        <v>173</v>
      </c>
      <c r="C337" s="381" t="str">
        <f>キングボス!$C$12</f>
        <v>[蛍夜浴衣姫]ﾊｸﾀｸ</v>
      </c>
      <c r="D337" s="373">
        <v>26601211</v>
      </c>
      <c r="E337" s="374">
        <f>VLOOKUP($D337,天敵姫一覧!$A:$F,IF($B337="攻撃",4,IF($B337="経験値",6,IF($B337="勝利pt",5))),FALSE)</f>
        <v>3</v>
      </c>
      <c r="F337" s="374"/>
      <c r="G337" s="375">
        <f>VLOOKUP($D337,天敵姫一覧!$A:$F,6,FALSE)</f>
        <v>42149.666666666664</v>
      </c>
      <c r="H337" s="375" t="str">
        <f>VLOOKUP($D337,天敵姫一覧!$A:$F,2,FALSE)</f>
        <v>[]ﾏｯﾄﾞﾊｯﾀｰ</v>
      </c>
      <c r="I337" s="375" t="str">
        <f>VLOOKUP($D337,天敵姫一覧!$A:$F,3,FALSE)</f>
        <v>Sﾚｱ</v>
      </c>
      <c r="J337" s="376"/>
      <c r="N337" s="2"/>
      <c r="O337" s="2"/>
    </row>
    <row r="338" spans="1:15">
      <c r="A338" s="317">
        <f t="shared" si="7"/>
        <v>335</v>
      </c>
      <c r="B338" s="317" t="s">
        <v>173</v>
      </c>
      <c r="C338" s="381" t="str">
        <f>キングボス!$C$12</f>
        <v>[蛍夜浴衣姫]ﾊｸﾀｸ</v>
      </c>
      <c r="D338" s="373">
        <v>26601212</v>
      </c>
      <c r="E338" s="374">
        <f>VLOOKUP($D338,天敵姫一覧!$A:$F,IF($B338="攻撃",4,IF($B338="経験値",6,IF($B338="勝利pt",5))),FALSE)</f>
        <v>5</v>
      </c>
      <c r="F338" s="374"/>
      <c r="G338" s="375">
        <f>VLOOKUP($D338,天敵姫一覧!$A:$F,6,FALSE)</f>
        <v>42149.666666666664</v>
      </c>
      <c r="H338" s="375" t="str">
        <f>VLOOKUP($D338,天敵姫一覧!$A:$F,2,FALSE)</f>
        <v>[]ﾏｯﾄﾞﾊｯﾀｰ+</v>
      </c>
      <c r="I338" s="375" t="str">
        <f>VLOOKUP($D338,天敵姫一覧!$A:$F,3,FALSE)</f>
        <v>Sﾚｱ</v>
      </c>
      <c r="J338" s="376"/>
      <c r="N338" s="2"/>
      <c r="O338" s="2"/>
    </row>
    <row r="339" spans="1:15">
      <c r="A339" s="317">
        <f t="shared" si="7"/>
        <v>336</v>
      </c>
      <c r="B339" s="317" t="s">
        <v>173</v>
      </c>
      <c r="C339" s="381" t="str">
        <f>キングボス!$C$12</f>
        <v>[蛍夜浴衣姫]ﾊｸﾀｸ</v>
      </c>
      <c r="D339" s="373">
        <v>26601213</v>
      </c>
      <c r="E339" s="374">
        <f>VLOOKUP($D339,天敵姫一覧!$A:$F,IF($B339="攻撃",4,IF($B339="経験値",6,IF($B339="勝利pt",5))),FALSE)</f>
        <v>7</v>
      </c>
      <c r="F339" s="374"/>
      <c r="G339" s="375">
        <f>VLOOKUP($D339,天敵姫一覧!$A:$F,6,FALSE)</f>
        <v>42149.666666666664</v>
      </c>
      <c r="H339" s="375" t="str">
        <f>VLOOKUP($D339,天敵姫一覧!$A:$F,2,FALSE)</f>
        <v>[]ﾏｯﾄﾞﾊｯﾀｰ</v>
      </c>
      <c r="I339" s="375" t="str">
        <f>VLOOKUP($D339,天敵姫一覧!$A:$F,3,FALSE)</f>
        <v>Sﾚｱ+</v>
      </c>
      <c r="J339" s="376"/>
      <c r="N339" s="2"/>
      <c r="O339" s="2"/>
    </row>
    <row r="340" spans="1:15">
      <c r="A340" s="317">
        <f t="shared" si="7"/>
        <v>337</v>
      </c>
      <c r="B340" s="317" t="s">
        <v>173</v>
      </c>
      <c r="C340" s="381" t="str">
        <f>キングボス!$C$12</f>
        <v>[蛍夜浴衣姫]ﾊｸﾀｸ</v>
      </c>
      <c r="D340" s="182">
        <v>34602211</v>
      </c>
      <c r="E340" s="377">
        <f>VLOOKUP($D340,天敵姫一覧!$A:$F,IF($B340="攻撃",4,IF($B340="経験値",6,IF($B340="勝利pt",5))),FALSE)</f>
        <v>2</v>
      </c>
      <c r="F340" s="377"/>
      <c r="G340" s="378">
        <f>VLOOKUP($D340,天敵姫一覧!$A:$F,6,FALSE)</f>
        <v>42149.666666666664</v>
      </c>
      <c r="H340" s="378" t="str">
        <f>VLOOKUP($D340,天敵姫一覧!$A:$F,2,FALSE)</f>
        <v>ﾎﾜｲﾄﾗﾋﾞｯﾄ</v>
      </c>
      <c r="I340" s="378" t="str">
        <f>VLOOKUP($D340,天敵姫一覧!$A:$F,3,FALSE)</f>
        <v>ﾊｲﾚｱ</v>
      </c>
      <c r="J340" s="379"/>
      <c r="N340" s="2"/>
      <c r="O340" s="2"/>
    </row>
    <row r="341" spans="1:15">
      <c r="A341" s="317">
        <f t="shared" si="7"/>
        <v>338</v>
      </c>
      <c r="B341" s="317" t="s">
        <v>173</v>
      </c>
      <c r="C341" s="381" t="str">
        <f>キングボス!$C$12</f>
        <v>[蛍夜浴衣姫]ﾊｸﾀｸ</v>
      </c>
      <c r="D341" s="182">
        <v>34602212</v>
      </c>
      <c r="E341" s="377">
        <f>VLOOKUP($D341,天敵姫一覧!$A:$F,IF($B341="攻撃",4,IF($B341="経験値",6,IF($B341="勝利pt",5))),FALSE)</f>
        <v>2</v>
      </c>
      <c r="F341" s="377"/>
      <c r="G341" s="378">
        <f>VLOOKUP($D341,天敵姫一覧!$A:$F,6,FALSE)</f>
        <v>42149.666666666664</v>
      </c>
      <c r="H341" s="378" t="str">
        <f>VLOOKUP($D341,天敵姫一覧!$A:$F,2,FALSE)</f>
        <v>ﾎﾜｲﾄﾗﾋﾞｯﾄ+</v>
      </c>
      <c r="I341" s="378" t="str">
        <f>VLOOKUP($D341,天敵姫一覧!$A:$F,3,FALSE)</f>
        <v>ﾊｲﾚｱ</v>
      </c>
      <c r="J341" s="379"/>
      <c r="N341" s="2"/>
      <c r="O341" s="2"/>
    </row>
    <row r="342" spans="1:15">
      <c r="A342" s="317">
        <f t="shared" si="7"/>
        <v>339</v>
      </c>
      <c r="B342" s="317" t="s">
        <v>173</v>
      </c>
      <c r="C342" s="381" t="str">
        <f>キングボス!$C$12</f>
        <v>[蛍夜浴衣姫]ﾊｸﾀｸ</v>
      </c>
      <c r="D342" s="182">
        <v>34602213</v>
      </c>
      <c r="E342" s="377">
        <f>VLOOKUP($D342,天敵姫一覧!$A:$F,IF($B342="攻撃",4,IF($B342="経験値",6,IF($B342="勝利pt",5))),FALSE)</f>
        <v>3</v>
      </c>
      <c r="F342" s="377"/>
      <c r="G342" s="378">
        <f>VLOOKUP($D342,天敵姫一覧!$A:$F,6,FALSE)</f>
        <v>42149.666666666664</v>
      </c>
      <c r="H342" s="378" t="str">
        <f>VLOOKUP($D342,天敵姫一覧!$A:$F,2,FALSE)</f>
        <v>[]ﾎﾜｲﾄﾗﾋﾞｯﾄ</v>
      </c>
      <c r="I342" s="378" t="str">
        <f>VLOOKUP($D342,天敵姫一覧!$A:$F,3,FALSE)</f>
        <v>ﾊｲﾚｱ+</v>
      </c>
      <c r="J342" s="379"/>
      <c r="N342" s="2"/>
      <c r="O342" s="2"/>
    </row>
    <row r="343" spans="1:15">
      <c r="A343" s="314">
        <f>ROW()-3</f>
        <v>340</v>
      </c>
      <c r="B343" s="314" t="s">
        <v>173</v>
      </c>
      <c r="C343" s="73" t="str">
        <f>キングボス!$C$13</f>
        <v>[太鼓浴衣姫]牛頭天王</v>
      </c>
      <c r="D343" s="363">
        <v>37599211</v>
      </c>
      <c r="E343" s="72">
        <f>VLOOKUP($D343,天敵姫一覧!$A:$F,IF($B343="攻撃",4,IF($B343="経験値",6,IF($B343="勝利pt",5))),FALSE)</f>
        <v>5</v>
      </c>
      <c r="F343" s="72"/>
      <c r="G343" s="371">
        <f>VLOOKUP($D343,天敵姫一覧!$A:$F,6,FALSE)</f>
        <v>42146.75</v>
      </c>
      <c r="H343" s="371" t="str">
        <f>VLOOKUP($D343,天敵姫一覧!$A:$F,2,FALSE)</f>
        <v>[]ﾁｪｼｬ猫</v>
      </c>
      <c r="I343" s="371" t="str">
        <f>VLOOKUP($D343,天敵姫一覧!$A:$F,3,FALSE)</f>
        <v>ﾌﾟﾘﾝｾｽﾚｱ</v>
      </c>
      <c r="J343" s="372"/>
      <c r="N343" s="2"/>
      <c r="O343" s="2"/>
    </row>
    <row r="344" spans="1:15">
      <c r="A344" s="314">
        <f t="shared" si="7"/>
        <v>341</v>
      </c>
      <c r="B344" s="314" t="s">
        <v>173</v>
      </c>
      <c r="C344" s="73" t="str">
        <f>キングボス!$C$13</f>
        <v>[太鼓浴衣姫]牛頭天王</v>
      </c>
      <c r="D344" s="363">
        <v>37599212</v>
      </c>
      <c r="E344" s="72">
        <f>VLOOKUP($D344,天敵姫一覧!$A:$F,IF($B344="攻撃",4,IF($B344="経験値",6,IF($B344="勝利pt",5))),FALSE)</f>
        <v>8</v>
      </c>
      <c r="F344" s="72"/>
      <c r="G344" s="371">
        <f>VLOOKUP($D344,天敵姫一覧!$A:$F,6,FALSE)</f>
        <v>42146.75</v>
      </c>
      <c r="H344" s="371" t="str">
        <f>VLOOKUP($D344,天敵姫一覧!$A:$F,2,FALSE)</f>
        <v>[]ﾁｪｼｬ猫+</v>
      </c>
      <c r="I344" s="371" t="str">
        <f>VLOOKUP($D344,天敵姫一覧!$A:$F,3,FALSE)</f>
        <v>ﾌﾟﾘﾝｾｽﾚｱ</v>
      </c>
      <c r="J344" s="372"/>
      <c r="N344" s="2"/>
      <c r="O344" s="2"/>
    </row>
    <row r="345" spans="1:15">
      <c r="A345" s="314">
        <f t="shared" si="7"/>
        <v>342</v>
      </c>
      <c r="B345" s="314" t="s">
        <v>173</v>
      </c>
      <c r="C345" s="73" t="str">
        <f>キングボス!$C$13</f>
        <v>[太鼓浴衣姫]牛頭天王</v>
      </c>
      <c r="D345" s="363">
        <v>37599213</v>
      </c>
      <c r="E345" s="72">
        <f>VLOOKUP($D345,天敵姫一覧!$A:$F,IF($B345="攻撃",4,IF($B345="経験値",6,IF($B345="勝利pt",5))),FALSE)</f>
        <v>12</v>
      </c>
      <c r="F345" s="72"/>
      <c r="G345" s="371">
        <f>VLOOKUP($D345,天敵姫一覧!$A:$F,6,FALSE)</f>
        <v>42146.75</v>
      </c>
      <c r="H345" s="371" t="str">
        <f>VLOOKUP($D345,天敵姫一覧!$A:$F,2,FALSE)</f>
        <v>[]ﾁｪｼｬ猫</v>
      </c>
      <c r="I345" s="371" t="str">
        <f>VLOOKUP($D345,天敵姫一覧!$A:$F,3,FALSE)</f>
        <v>ﾌﾟﾘﾝｾｽﾚｱ+</v>
      </c>
      <c r="J345" s="372"/>
      <c r="N345" s="2"/>
      <c r="O345" s="2"/>
    </row>
    <row r="346" spans="1:15">
      <c r="A346" s="314">
        <f t="shared" si="7"/>
        <v>343</v>
      </c>
      <c r="B346" s="314" t="s">
        <v>173</v>
      </c>
      <c r="C346" s="73" t="str">
        <f>キングボス!$C$13</f>
        <v>[太鼓浴衣姫]牛頭天王</v>
      </c>
      <c r="D346" s="363">
        <v>17599213</v>
      </c>
      <c r="E346" s="72">
        <f>VLOOKUP($D346,天敵姫一覧!$A:$F,IF($B346="攻撃",4,IF($B346="経験値",6,IF($B346="勝利pt",5))),FALSE)</f>
        <v>12</v>
      </c>
      <c r="F346" s="72"/>
      <c r="G346" s="371">
        <f>VLOOKUP($D346,天敵姫一覧!$A:$F,6,FALSE)</f>
        <v>42146.75</v>
      </c>
      <c r="H346" s="371" t="str">
        <f>VLOOKUP($D346,天敵姫一覧!$A:$F,2,FALSE)</f>
        <v>[]ﾁｪｼｬ猫</v>
      </c>
      <c r="I346" s="371" t="str">
        <f>VLOOKUP($D346,天敵姫一覧!$A:$F,3,FALSE)</f>
        <v>ﾌﾟﾘﾝｾｽﾚｱ+</v>
      </c>
      <c r="J346" s="372"/>
      <c r="N346" s="2"/>
      <c r="O346" s="2"/>
    </row>
    <row r="347" spans="1:15">
      <c r="A347" s="314">
        <f t="shared" si="7"/>
        <v>344</v>
      </c>
      <c r="B347" s="314" t="s">
        <v>173</v>
      </c>
      <c r="C347" s="73" t="str">
        <f>キングボス!$C$13</f>
        <v>[太鼓浴衣姫]牛頭天王</v>
      </c>
      <c r="D347" s="363">
        <v>27599213</v>
      </c>
      <c r="E347" s="72">
        <f>VLOOKUP($D347,天敵姫一覧!$A:$F,IF($B347="攻撃",4,IF($B347="経験値",6,IF($B347="勝利pt",5))),FALSE)</f>
        <v>12</v>
      </c>
      <c r="F347" s="72"/>
      <c r="G347" s="371">
        <f>VLOOKUP($D347,天敵姫一覧!$A:$F,6,FALSE)</f>
        <v>42146.75</v>
      </c>
      <c r="H347" s="371" t="str">
        <f>VLOOKUP($D347,天敵姫一覧!$A:$F,2,FALSE)</f>
        <v>[]ﾁｪｼｬ猫</v>
      </c>
      <c r="I347" s="371" t="str">
        <f>VLOOKUP($D347,天敵姫一覧!$A:$F,3,FALSE)</f>
        <v>ﾌﾟﾘﾝｾｽﾚｱ+</v>
      </c>
      <c r="J347" s="372"/>
      <c r="N347" s="2"/>
      <c r="O347" s="2"/>
    </row>
    <row r="348" spans="1:15">
      <c r="A348" s="314">
        <f t="shared" si="7"/>
        <v>345</v>
      </c>
      <c r="B348" s="314" t="s">
        <v>173</v>
      </c>
      <c r="C348" s="73" t="str">
        <f>キングボス!$C$13</f>
        <v>[太鼓浴衣姫]牛頭天王</v>
      </c>
      <c r="D348" s="373">
        <v>26601211</v>
      </c>
      <c r="E348" s="374">
        <f>VLOOKUP($D348,天敵姫一覧!$A:$F,IF($B348="攻撃",4,IF($B348="経験値",6,IF($B348="勝利pt",5))),FALSE)</f>
        <v>3</v>
      </c>
      <c r="F348" s="374"/>
      <c r="G348" s="375">
        <f>VLOOKUP($D348,天敵姫一覧!$A:$F,6,FALSE)</f>
        <v>42149.666666666664</v>
      </c>
      <c r="H348" s="375" t="str">
        <f>VLOOKUP($D348,天敵姫一覧!$A:$F,2,FALSE)</f>
        <v>[]ﾏｯﾄﾞﾊｯﾀｰ</v>
      </c>
      <c r="I348" s="375" t="str">
        <f>VLOOKUP($D348,天敵姫一覧!$A:$F,3,FALSE)</f>
        <v>Sﾚｱ</v>
      </c>
      <c r="J348" s="376"/>
      <c r="N348" s="2"/>
      <c r="O348" s="2"/>
    </row>
    <row r="349" spans="1:15">
      <c r="A349" s="314">
        <f t="shared" si="7"/>
        <v>346</v>
      </c>
      <c r="B349" s="314" t="s">
        <v>173</v>
      </c>
      <c r="C349" s="73" t="str">
        <f>キングボス!$C$13</f>
        <v>[太鼓浴衣姫]牛頭天王</v>
      </c>
      <c r="D349" s="373">
        <v>26601212</v>
      </c>
      <c r="E349" s="374">
        <f>VLOOKUP($D349,天敵姫一覧!$A:$F,IF($B349="攻撃",4,IF($B349="経験値",6,IF($B349="勝利pt",5))),FALSE)</f>
        <v>5</v>
      </c>
      <c r="F349" s="374"/>
      <c r="G349" s="375">
        <f>VLOOKUP($D349,天敵姫一覧!$A:$F,6,FALSE)</f>
        <v>42149.666666666664</v>
      </c>
      <c r="H349" s="375" t="str">
        <f>VLOOKUP($D349,天敵姫一覧!$A:$F,2,FALSE)</f>
        <v>[]ﾏｯﾄﾞﾊｯﾀｰ+</v>
      </c>
      <c r="I349" s="375" t="str">
        <f>VLOOKUP($D349,天敵姫一覧!$A:$F,3,FALSE)</f>
        <v>Sﾚｱ</v>
      </c>
      <c r="J349" s="376"/>
      <c r="N349" s="2"/>
      <c r="O349" s="2"/>
    </row>
    <row r="350" spans="1:15">
      <c r="A350" s="314">
        <f t="shared" si="7"/>
        <v>347</v>
      </c>
      <c r="B350" s="314" t="s">
        <v>173</v>
      </c>
      <c r="C350" s="73" t="str">
        <f>キングボス!$C$13</f>
        <v>[太鼓浴衣姫]牛頭天王</v>
      </c>
      <c r="D350" s="373">
        <v>26601213</v>
      </c>
      <c r="E350" s="374">
        <f>VLOOKUP($D350,天敵姫一覧!$A:$F,IF($B350="攻撃",4,IF($B350="経験値",6,IF($B350="勝利pt",5))),FALSE)</f>
        <v>7</v>
      </c>
      <c r="F350" s="374"/>
      <c r="G350" s="375">
        <f>VLOOKUP($D350,天敵姫一覧!$A:$F,6,FALSE)</f>
        <v>42149.666666666664</v>
      </c>
      <c r="H350" s="375" t="str">
        <f>VLOOKUP($D350,天敵姫一覧!$A:$F,2,FALSE)</f>
        <v>[]ﾏｯﾄﾞﾊｯﾀｰ</v>
      </c>
      <c r="I350" s="375" t="str">
        <f>VLOOKUP($D350,天敵姫一覧!$A:$F,3,FALSE)</f>
        <v>Sﾚｱ+</v>
      </c>
      <c r="J350" s="376"/>
      <c r="N350" s="2"/>
      <c r="O350" s="2"/>
    </row>
    <row r="351" spans="1:15">
      <c r="A351" s="314">
        <f t="shared" si="7"/>
        <v>348</v>
      </c>
      <c r="B351" s="314" t="s">
        <v>173</v>
      </c>
      <c r="C351" s="73" t="str">
        <f>キングボス!$C$13</f>
        <v>[太鼓浴衣姫]牛頭天王</v>
      </c>
      <c r="D351" s="182">
        <v>34602211</v>
      </c>
      <c r="E351" s="377">
        <f>VLOOKUP($D351,天敵姫一覧!$A:$F,IF($B351="攻撃",4,IF($B351="経験値",6,IF($B351="勝利pt",5))),FALSE)</f>
        <v>2</v>
      </c>
      <c r="F351" s="377"/>
      <c r="G351" s="378">
        <f>VLOOKUP($D351,天敵姫一覧!$A:$F,6,FALSE)</f>
        <v>42149.666666666664</v>
      </c>
      <c r="H351" s="378" t="str">
        <f>VLOOKUP($D351,天敵姫一覧!$A:$F,2,FALSE)</f>
        <v>ﾎﾜｲﾄﾗﾋﾞｯﾄ</v>
      </c>
      <c r="I351" s="378" t="str">
        <f>VLOOKUP($D351,天敵姫一覧!$A:$F,3,FALSE)</f>
        <v>ﾊｲﾚｱ</v>
      </c>
      <c r="J351" s="379"/>
      <c r="N351" s="2"/>
      <c r="O351" s="2"/>
    </row>
    <row r="352" spans="1:15">
      <c r="A352" s="314">
        <f t="shared" si="7"/>
        <v>349</v>
      </c>
      <c r="B352" s="314" t="s">
        <v>173</v>
      </c>
      <c r="C352" s="73" t="str">
        <f>キングボス!$C$13</f>
        <v>[太鼓浴衣姫]牛頭天王</v>
      </c>
      <c r="D352" s="182">
        <v>34602212</v>
      </c>
      <c r="E352" s="377">
        <f>VLOOKUP($D352,天敵姫一覧!$A:$F,IF($B352="攻撃",4,IF($B352="経験値",6,IF($B352="勝利pt",5))),FALSE)</f>
        <v>2</v>
      </c>
      <c r="F352" s="377"/>
      <c r="G352" s="378">
        <f>VLOOKUP($D352,天敵姫一覧!$A:$F,6,FALSE)</f>
        <v>42149.666666666664</v>
      </c>
      <c r="H352" s="378" t="str">
        <f>VLOOKUP($D352,天敵姫一覧!$A:$F,2,FALSE)</f>
        <v>ﾎﾜｲﾄﾗﾋﾞｯﾄ+</v>
      </c>
      <c r="I352" s="378" t="str">
        <f>VLOOKUP($D352,天敵姫一覧!$A:$F,3,FALSE)</f>
        <v>ﾊｲﾚｱ</v>
      </c>
      <c r="J352" s="379"/>
      <c r="N352" s="2"/>
      <c r="O352" s="2"/>
    </row>
    <row r="353" spans="1:15">
      <c r="A353" s="314">
        <f t="shared" si="7"/>
        <v>350</v>
      </c>
      <c r="B353" s="314" t="s">
        <v>173</v>
      </c>
      <c r="C353" s="73" t="str">
        <f>キングボス!$C$13</f>
        <v>[太鼓浴衣姫]牛頭天王</v>
      </c>
      <c r="D353" s="182">
        <v>34602213</v>
      </c>
      <c r="E353" s="377">
        <f>VLOOKUP($D353,天敵姫一覧!$A:$F,IF($B353="攻撃",4,IF($B353="経験値",6,IF($B353="勝利pt",5))),FALSE)</f>
        <v>3</v>
      </c>
      <c r="F353" s="377"/>
      <c r="G353" s="378">
        <f>VLOOKUP($D353,天敵姫一覧!$A:$F,6,FALSE)</f>
        <v>42149.666666666664</v>
      </c>
      <c r="H353" s="378" t="str">
        <f>VLOOKUP($D353,天敵姫一覧!$A:$F,2,FALSE)</f>
        <v>[]ﾎﾜｲﾄﾗﾋﾞｯﾄ</v>
      </c>
      <c r="I353" s="378" t="str">
        <f>VLOOKUP($D353,天敵姫一覧!$A:$F,3,FALSE)</f>
        <v>ﾊｲﾚｱ+</v>
      </c>
      <c r="J353" s="379"/>
      <c r="N353" s="2"/>
      <c r="O353" s="2"/>
    </row>
  </sheetData>
  <sheetProtection selectLockedCells="1" selectUnlockedCells="1"/>
  <autoFilter ref="A3:J3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pane ySplit="3" topLeftCell="A4" activePane="bottomLeft" state="frozenSplit"/>
      <selection pane="bottomLeft" activeCell="C25" sqref="C25"/>
    </sheetView>
  </sheetViews>
  <sheetFormatPr defaultColWidth="12.875" defaultRowHeight="18.75"/>
  <cols>
    <col min="1" max="2" width="12.875" style="1"/>
    <col min="3" max="3" width="22.625" style="1" customWidth="1"/>
    <col min="4" max="16384" width="12.875" style="1"/>
  </cols>
  <sheetData>
    <row r="3" spans="1:5">
      <c r="A3" s="12" t="s">
        <v>0</v>
      </c>
      <c r="B3" s="12" t="s">
        <v>39</v>
      </c>
      <c r="C3" s="12" t="s">
        <v>30</v>
      </c>
      <c r="D3" s="13" t="s">
        <v>38</v>
      </c>
      <c r="E3" s="14" t="s">
        <v>41</v>
      </c>
    </row>
    <row r="4" spans="1:5">
      <c r="A4" s="30">
        <f t="shared" ref="A4:A7" si="0">ROW()-3</f>
        <v>1</v>
      </c>
      <c r="B4" s="30">
        <f>Sheet1!$B$2</f>
        <v>123</v>
      </c>
      <c r="C4" s="30" t="s">
        <v>147</v>
      </c>
      <c r="D4" s="31">
        <f>SUMIF(エリア!C:C,章!A4,エリア!D:D)</f>
        <v>100</v>
      </c>
      <c r="E4" s="30"/>
    </row>
    <row r="5" spans="1:5">
      <c r="A5" s="30">
        <f t="shared" si="0"/>
        <v>2</v>
      </c>
      <c r="B5" s="30">
        <f>Sheet1!$B$2</f>
        <v>123</v>
      </c>
      <c r="C5" s="30" t="s">
        <v>147</v>
      </c>
      <c r="D5" s="31">
        <f>SUMIF(エリア!C:C,章!A5,エリア!D:D)</f>
        <v>100</v>
      </c>
      <c r="E5" s="30"/>
    </row>
    <row r="6" spans="1:5">
      <c r="A6" s="30">
        <f t="shared" si="0"/>
        <v>3</v>
      </c>
      <c r="B6" s="30">
        <f>Sheet1!$B$2</f>
        <v>123</v>
      </c>
      <c r="C6" s="30" t="s">
        <v>147</v>
      </c>
      <c r="D6" s="31">
        <f>SUMIF(エリア!C:C,章!A6,エリア!D:D)</f>
        <v>200</v>
      </c>
      <c r="E6" s="30"/>
    </row>
    <row r="7" spans="1:5">
      <c r="A7" s="30">
        <f t="shared" si="0"/>
        <v>4</v>
      </c>
      <c r="B7" s="30">
        <f>Sheet1!$B$2</f>
        <v>123</v>
      </c>
      <c r="C7" s="30" t="s">
        <v>573</v>
      </c>
      <c r="D7" s="31">
        <f>SUMIF(エリア!C:C,章!A7,エリア!D:D)</f>
        <v>1</v>
      </c>
      <c r="E7" s="31" t="s">
        <v>43</v>
      </c>
    </row>
  </sheetData>
  <sheetProtection selectLockedCells="1" selectUnlockedCells="1"/>
  <phoneticPr fontId="2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Split"/>
      <selection pane="bottomLeft" activeCell="B22" sqref="B22"/>
    </sheetView>
  </sheetViews>
  <sheetFormatPr defaultColWidth="13" defaultRowHeight="14.25"/>
  <cols>
    <col min="1" max="2" width="13" style="3"/>
    <col min="3" max="3" width="20.875" style="3" customWidth="1"/>
    <col min="4" max="4" width="13" style="3"/>
    <col min="5" max="5" width="13" style="55"/>
    <col min="6" max="6" width="18.375" style="3" customWidth="1"/>
    <col min="7" max="7" width="28" style="3" bestFit="1" customWidth="1"/>
    <col min="8" max="9" width="13" style="3"/>
    <col min="10" max="10" width="10.5" style="3" bestFit="1" customWidth="1"/>
    <col min="11" max="16384" width="13" style="3"/>
  </cols>
  <sheetData>
    <row r="1" spans="1:9">
      <c r="A1" s="3" t="s">
        <v>153</v>
      </c>
      <c r="C1" s="56"/>
    </row>
    <row r="3" spans="1:9" ht="18.75">
      <c r="A3" s="15" t="s">
        <v>0</v>
      </c>
      <c r="B3" s="15" t="s">
        <v>154</v>
      </c>
      <c r="C3" s="15" t="s">
        <v>57</v>
      </c>
      <c r="D3" s="15" t="s">
        <v>17</v>
      </c>
      <c r="E3" s="72" t="s">
        <v>58</v>
      </c>
      <c r="F3" s="15" t="s">
        <v>94</v>
      </c>
      <c r="G3" s="25"/>
      <c r="H3" s="25"/>
      <c r="I3" s="25"/>
    </row>
  </sheetData>
  <sheetProtection selectLockedCells="1" selectUnlockedCells="1"/>
  <autoFilter ref="A3:J3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opLeftCell="A10" workbookViewId="0">
      <selection activeCell="G33" sqref="G33"/>
    </sheetView>
  </sheetViews>
  <sheetFormatPr defaultColWidth="12.875" defaultRowHeight="18.75"/>
  <cols>
    <col min="1" max="1" width="13" style="192" bestFit="1" customWidth="1"/>
    <col min="2" max="2" width="23" style="192" bestFit="1" customWidth="1"/>
    <col min="3" max="3" width="12.875" style="192"/>
    <col min="4" max="5" width="13" style="192" bestFit="1" customWidth="1"/>
    <col min="6" max="6" width="18.5" style="192" bestFit="1" customWidth="1"/>
    <col min="7" max="16384" width="12.875" style="192"/>
  </cols>
  <sheetData>
    <row r="3" spans="1:6">
      <c r="A3" s="319" t="s">
        <v>17</v>
      </c>
      <c r="B3" s="319" t="s">
        <v>537</v>
      </c>
      <c r="C3" s="319" t="s">
        <v>538</v>
      </c>
      <c r="D3" s="319" t="s">
        <v>539</v>
      </c>
      <c r="E3" s="319" t="s">
        <v>540</v>
      </c>
      <c r="F3" s="320" t="s">
        <v>541</v>
      </c>
    </row>
    <row r="4" spans="1:6">
      <c r="A4" s="122">
        <v>27593211</v>
      </c>
      <c r="B4" s="321" t="str">
        <f>VLOOKUP(A4,[4]カード!$A:$B,2,FALSE)</f>
        <v>ﾀﾞﾝﾋﾟｰﾙ</v>
      </c>
      <c r="C4" s="222" t="str">
        <f t="shared" ref="C4:C38" si="0">IF(MID($A4,2,1)="1","ﾉｰﾏﾙ",IF(MID($A4,2,1)="2","ﾊｲﾉｰﾏﾙ",IF(MID($A4,2,1)="3","ﾚｱ",IF(MID($A4,2,1)="4","ﾊｲﾚｱ",IF(MID($A4,2,1)="5","SSﾚｱ",IF(MID($A4,2,1)="6","Sﾚｱ",IF(MID($A4,2,1)="7","ﾌﾟﾘﾝｾｽﾚｱ",IF(MID($A4,2,1)="8","ｱﾆﾊﾞｰｻﾘｰﾚｱ",))))))))&amp;IF(RIGHT($A4,1)="3","+","")</f>
        <v>ﾌﾟﾘﾝｾｽﾚｱ</v>
      </c>
      <c r="D4" s="222">
        <v>5</v>
      </c>
      <c r="E4" s="222">
        <v>10</v>
      </c>
      <c r="F4" s="322">
        <v>42142.583333333336</v>
      </c>
    </row>
    <row r="5" spans="1:6">
      <c r="A5" s="122">
        <v>27593212</v>
      </c>
      <c r="B5" s="321" t="str">
        <f>VLOOKUP(A5,[4]カード!$A:$B,2,FALSE)</f>
        <v>ﾀﾞﾝﾋﾟｰﾙ+</v>
      </c>
      <c r="C5" s="222" t="str">
        <f t="shared" si="0"/>
        <v>ﾌﾟﾘﾝｾｽﾚｱ</v>
      </c>
      <c r="D5" s="222">
        <v>8</v>
      </c>
      <c r="E5" s="222">
        <v>20</v>
      </c>
      <c r="F5" s="322">
        <v>42142.583333333336</v>
      </c>
    </row>
    <row r="6" spans="1:6">
      <c r="A6" s="122">
        <v>27593213</v>
      </c>
      <c r="B6" s="321" t="str">
        <f>VLOOKUP(A6,[4]カード!$A:$B,2,FALSE)</f>
        <v>[異端の眷族]ﾀﾞﾝﾋﾟｰﾙ</v>
      </c>
      <c r="C6" s="222" t="str">
        <f t="shared" si="0"/>
        <v>ﾌﾟﾘﾝｾｽﾚｱ+</v>
      </c>
      <c r="D6" s="222">
        <v>12</v>
      </c>
      <c r="E6" s="222">
        <v>50</v>
      </c>
      <c r="F6" s="322">
        <v>42142.583333333336</v>
      </c>
    </row>
    <row r="7" spans="1:6">
      <c r="A7" s="223">
        <v>16594211</v>
      </c>
      <c r="B7" s="162" t="str">
        <f>VLOOKUP(A7,[4]カード!$A:$B,2,FALSE)</f>
        <v>ｳﾞｧﾝﾊﾟｲｱﾛｰﾄﾞ</v>
      </c>
      <c r="C7" s="268" t="str">
        <f t="shared" si="0"/>
        <v>Sﾚｱ</v>
      </c>
      <c r="D7" s="268">
        <v>3</v>
      </c>
      <c r="E7" s="268">
        <v>5</v>
      </c>
      <c r="F7" s="323">
        <v>42142.583333333336</v>
      </c>
    </row>
    <row r="8" spans="1:6">
      <c r="A8" s="223">
        <v>16594212</v>
      </c>
      <c r="B8" s="162" t="str">
        <f>VLOOKUP(A8,[4]カード!$A:$B,2,FALSE)</f>
        <v>ｳﾞｧﾝﾊﾟｲｱﾛｰﾄﾞ+</v>
      </c>
      <c r="C8" s="268" t="str">
        <f t="shared" si="0"/>
        <v>Sﾚｱ</v>
      </c>
      <c r="D8" s="268">
        <v>5</v>
      </c>
      <c r="E8" s="268">
        <v>8</v>
      </c>
      <c r="F8" s="323">
        <v>42142.583333333336</v>
      </c>
    </row>
    <row r="9" spans="1:6">
      <c r="A9" s="223">
        <v>16594213</v>
      </c>
      <c r="B9" s="162" t="str">
        <f>VLOOKUP(A9,[4]カード!$A:$B,2,FALSE)</f>
        <v>[深淵黒王]ｳﾞｧﾝﾊﾟｲｱﾛｰﾄﾞ</v>
      </c>
      <c r="C9" s="268" t="str">
        <f t="shared" si="0"/>
        <v>Sﾚｱ+</v>
      </c>
      <c r="D9" s="268">
        <v>7</v>
      </c>
      <c r="E9" s="268">
        <v>12</v>
      </c>
      <c r="F9" s="323">
        <v>42142.583333333336</v>
      </c>
    </row>
    <row r="10" spans="1:6">
      <c r="A10" s="223">
        <v>36595211</v>
      </c>
      <c r="B10" s="162" t="str">
        <f>VLOOKUP(A10,[4]カード!$A:$B,2,FALSE)</f>
        <v>[]ｳﾞｧﾝﾊﾟｲｱ</v>
      </c>
      <c r="C10" s="268" t="str">
        <f t="shared" si="0"/>
        <v>Sﾚｱ</v>
      </c>
      <c r="D10" s="268">
        <v>3</v>
      </c>
      <c r="E10" s="268">
        <v>5</v>
      </c>
      <c r="F10" s="323">
        <v>42142.583333333336</v>
      </c>
    </row>
    <row r="11" spans="1:6">
      <c r="A11" s="223">
        <v>36595212</v>
      </c>
      <c r="B11" s="162" t="str">
        <f>VLOOKUP(A11,[4]カード!$A:$B,2,FALSE)</f>
        <v>[]ｳﾞｧﾝﾊﾟｲｱ+</v>
      </c>
      <c r="C11" s="268" t="str">
        <f t="shared" si="0"/>
        <v>Sﾚｱ</v>
      </c>
      <c r="D11" s="268">
        <v>5</v>
      </c>
      <c r="E11" s="268">
        <v>8</v>
      </c>
      <c r="F11" s="323">
        <v>42142.583333333336</v>
      </c>
    </row>
    <row r="12" spans="1:6">
      <c r="A12" s="223">
        <v>36595213</v>
      </c>
      <c r="B12" s="162" t="str">
        <f>VLOOKUP(A12,[4]カード!$A:$B,2,FALSE)</f>
        <v>[愛の契り]ｳﾞｧﾝﾊﾟｲｱ</v>
      </c>
      <c r="C12" s="268" t="str">
        <f t="shared" si="0"/>
        <v>Sﾚｱ+</v>
      </c>
      <c r="D12" s="268">
        <v>7</v>
      </c>
      <c r="E12" s="268">
        <v>12</v>
      </c>
      <c r="F12" s="323">
        <v>42142.583333333336</v>
      </c>
    </row>
    <row r="13" spans="1:6">
      <c r="A13" s="224">
        <v>24596211</v>
      </c>
      <c r="B13" s="324" t="str">
        <f>VLOOKUP(A13,[4]カード!$A:$B,2,FALSE)</f>
        <v>[]ﾁｭﾊﾟｶﾌﾞﾗ</v>
      </c>
      <c r="C13" s="325" t="str">
        <f t="shared" si="0"/>
        <v>ﾊｲﾚｱ</v>
      </c>
      <c r="D13" s="325">
        <v>2</v>
      </c>
      <c r="E13" s="325"/>
      <c r="F13" s="326">
        <v>42142.583333333336</v>
      </c>
    </row>
    <row r="14" spans="1:6">
      <c r="A14" s="224">
        <v>24596212</v>
      </c>
      <c r="B14" s="324" t="str">
        <f>VLOOKUP(A14,[4]カード!$A:$B,2,FALSE)</f>
        <v>[]ﾁｭﾊﾟｶﾌﾞﾗ+</v>
      </c>
      <c r="C14" s="325" t="str">
        <f t="shared" si="0"/>
        <v>ﾊｲﾚｱ</v>
      </c>
      <c r="D14" s="325">
        <v>2</v>
      </c>
      <c r="E14" s="325"/>
      <c r="F14" s="326">
        <v>42142.583333333336</v>
      </c>
    </row>
    <row r="15" spans="1:6">
      <c r="A15" s="224">
        <v>24596213</v>
      </c>
      <c r="B15" s="324" t="str">
        <f>VLOOKUP(A15,[4]カード!$A:$B,2,FALSE)</f>
        <v>[血の宴]ﾁｭﾊﾟｶﾌﾞﾗ</v>
      </c>
      <c r="C15" s="325" t="str">
        <f t="shared" si="0"/>
        <v>ﾊｲﾚｱ+</v>
      </c>
      <c r="D15" s="325">
        <v>3</v>
      </c>
      <c r="E15" s="325"/>
      <c r="F15" s="326">
        <v>42142.583333333336</v>
      </c>
    </row>
    <row r="16" spans="1:6">
      <c r="A16" s="225">
        <v>35577211</v>
      </c>
      <c r="B16" s="161" t="str">
        <f>VLOOKUP(A16,[4]カード!$A:$B,2,FALSE)</f>
        <v>[癒しの歌姫]ﾌﾞｴﾙ</v>
      </c>
      <c r="C16" s="201" t="str">
        <f t="shared" si="0"/>
        <v>SSﾚｱ</v>
      </c>
      <c r="D16" s="201">
        <v>2</v>
      </c>
      <c r="E16" s="201"/>
      <c r="F16" s="327">
        <v>42124.75</v>
      </c>
    </row>
    <row r="17" spans="1:6">
      <c r="A17" s="225">
        <v>35577212</v>
      </c>
      <c r="B17" s="161" t="str">
        <f>VLOOKUP(A17,[4]カード!$A:$B,2,FALSE)</f>
        <v>[癒しの歌姫]ﾌﾞｴﾙ+</v>
      </c>
      <c r="C17" s="201" t="str">
        <f t="shared" si="0"/>
        <v>SSﾚｱ</v>
      </c>
      <c r="D17" s="201">
        <v>2</v>
      </c>
      <c r="E17" s="201"/>
      <c r="F17" s="327">
        <v>42124.75</v>
      </c>
    </row>
    <row r="18" spans="1:6">
      <c r="A18" s="225">
        <v>35577213</v>
      </c>
      <c r="B18" s="161" t="str">
        <f>VLOOKUP(A18,[4]カード!$A:$B,2,FALSE)</f>
        <v>[ﾊｰﾄﾌﾙLIVE]ﾌﾞｴﾙ</v>
      </c>
      <c r="C18" s="201" t="str">
        <f t="shared" si="0"/>
        <v>SSﾚｱ+</v>
      </c>
      <c r="D18" s="201">
        <v>2</v>
      </c>
      <c r="E18" s="201"/>
      <c r="F18" s="327">
        <v>42124.75</v>
      </c>
    </row>
    <row r="19" spans="1:6">
      <c r="A19" s="226">
        <v>16578211</v>
      </c>
      <c r="B19" s="328" t="str">
        <f>VLOOKUP(A19,[4]カード!$A:$B,2,FALSE)</f>
        <v>[歌姫暴走中]極･ﾌﾞｴﾙ</v>
      </c>
      <c r="C19" s="213" t="str">
        <f t="shared" si="0"/>
        <v>Sﾚｱ</v>
      </c>
      <c r="D19" s="213">
        <v>2</v>
      </c>
      <c r="E19" s="213"/>
      <c r="F19" s="329">
        <v>42124.75</v>
      </c>
    </row>
    <row r="20" spans="1:6">
      <c r="A20" s="226">
        <v>16578212</v>
      </c>
      <c r="B20" s="328" t="str">
        <f>VLOOKUP(A20,[4]カード!$A:$B,2,FALSE)</f>
        <v>[歌姫暴走中]極･ﾌﾞｴﾙ+</v>
      </c>
      <c r="C20" s="213" t="str">
        <f t="shared" si="0"/>
        <v>Sﾚｱ</v>
      </c>
      <c r="D20" s="213">
        <v>2</v>
      </c>
      <c r="E20" s="213"/>
      <c r="F20" s="329">
        <v>42124.75</v>
      </c>
    </row>
    <row r="21" spans="1:6">
      <c r="A21" s="226">
        <v>16578213</v>
      </c>
      <c r="B21" s="328" t="str">
        <f>VLOOKUP(A21,[4]カード!$A:$B,2,FALSE)</f>
        <v>[掻壊ｽﾃｰｼﾞﾝｸﾞ]極･ﾌﾞｴﾙ</v>
      </c>
      <c r="C21" s="213" t="str">
        <f t="shared" si="0"/>
        <v>Sﾚｱ+</v>
      </c>
      <c r="D21" s="213">
        <v>2</v>
      </c>
      <c r="E21" s="213"/>
      <c r="F21" s="329">
        <v>42124.75</v>
      </c>
    </row>
    <row r="22" spans="1:6">
      <c r="A22" s="225">
        <v>25579211</v>
      </c>
      <c r="B22" s="161" t="str">
        <f>VLOOKUP(A22,[4]カード!$A:$B,2,FALSE)</f>
        <v>[暗黒ﾃﾞｨｰﾊﾞ]真極･ﾌﾞｴﾙ</v>
      </c>
      <c r="C22" s="201" t="str">
        <f t="shared" si="0"/>
        <v>SSﾚｱ</v>
      </c>
      <c r="D22" s="201">
        <v>2</v>
      </c>
      <c r="E22" s="201"/>
      <c r="F22" s="327">
        <v>42124.75</v>
      </c>
    </row>
    <row r="23" spans="1:6">
      <c r="A23" s="225">
        <v>25579212</v>
      </c>
      <c r="B23" s="161" t="str">
        <f>VLOOKUP(A23,[4]カード!$A:$B,2,FALSE)</f>
        <v>[暗黒ﾃﾞｨｰﾊﾞ]真極･ﾌﾞｴﾙ+</v>
      </c>
      <c r="C23" s="201" t="str">
        <f t="shared" si="0"/>
        <v>SSﾚｱ</v>
      </c>
      <c r="D23" s="201">
        <v>2</v>
      </c>
      <c r="E23" s="201"/>
      <c r="F23" s="327">
        <v>42124.75</v>
      </c>
    </row>
    <row r="24" spans="1:6">
      <c r="A24" s="225">
        <v>25579213</v>
      </c>
      <c r="B24" s="161" t="str">
        <f>VLOOKUP(A24,[4]カード!$A:$B,2,FALSE)</f>
        <v>[闇夜の狂演]真極･ﾌﾞｴﾙ</v>
      </c>
      <c r="C24" s="201" t="str">
        <f t="shared" si="0"/>
        <v>SSﾚｱ+</v>
      </c>
      <c r="D24" s="201">
        <v>2</v>
      </c>
      <c r="E24" s="201"/>
      <c r="F24" s="327">
        <v>42124.75</v>
      </c>
    </row>
    <row r="25" spans="1:6">
      <c r="A25" s="226">
        <v>36580211</v>
      </c>
      <c r="B25" s="328" t="str">
        <f>VLOOKUP(A25,[4]カード!$A:$B,2,FALSE)</f>
        <v>ｱｲﾑ</v>
      </c>
      <c r="C25" s="213" t="str">
        <f t="shared" si="0"/>
        <v>Sﾚｱ</v>
      </c>
      <c r="D25" s="213">
        <v>2</v>
      </c>
      <c r="E25" s="213"/>
      <c r="F25" s="329">
        <v>42124.75</v>
      </c>
    </row>
    <row r="26" spans="1:6">
      <c r="A26" s="226">
        <v>36580212</v>
      </c>
      <c r="B26" s="328" t="str">
        <f>VLOOKUP(A26,[4]カード!$A:$B,2,FALSE)</f>
        <v>ｱｲﾑ+</v>
      </c>
      <c r="C26" s="213" t="str">
        <f t="shared" si="0"/>
        <v>Sﾚｱ</v>
      </c>
      <c r="D26" s="213">
        <v>2</v>
      </c>
      <c r="E26" s="213"/>
      <c r="F26" s="329">
        <v>42124.75</v>
      </c>
    </row>
    <row r="27" spans="1:6">
      <c r="A27" s="226">
        <v>36580213</v>
      </c>
      <c r="B27" s="328" t="str">
        <f>VLOOKUP(A27,[4]カード!$A:$B,2,FALSE)</f>
        <v>[獄火灯娘]ｱｲﾑ</v>
      </c>
      <c r="C27" s="213" t="str">
        <f t="shared" si="0"/>
        <v>Sﾚｱ+</v>
      </c>
      <c r="D27" s="213">
        <v>2</v>
      </c>
      <c r="E27" s="213"/>
      <c r="F27" s="329">
        <v>42124.75</v>
      </c>
    </row>
    <row r="28" spans="1:6">
      <c r="A28" s="364">
        <v>37599211</v>
      </c>
      <c r="B28" s="365" t="str">
        <f>VLOOKUP(A28,[4]カード!$A:$B,2,FALSE)</f>
        <v>[]ﾁｪｼｬ猫</v>
      </c>
      <c r="C28" s="193" t="str">
        <f t="shared" si="0"/>
        <v>ﾌﾟﾘﾝｾｽﾚｱ</v>
      </c>
      <c r="D28" s="193">
        <v>5</v>
      </c>
      <c r="E28" s="193">
        <v>20</v>
      </c>
      <c r="F28" s="366">
        <v>42146.75</v>
      </c>
    </row>
    <row r="29" spans="1:6">
      <c r="A29" s="364">
        <v>37599212</v>
      </c>
      <c r="B29" s="365" t="str">
        <f>VLOOKUP(A29,[4]カード!$A:$B,2,FALSE)</f>
        <v>[]ﾁｪｼｬ猫+</v>
      </c>
      <c r="C29" s="193" t="str">
        <f t="shared" si="0"/>
        <v>ﾌﾟﾘﾝｾｽﾚｱ</v>
      </c>
      <c r="D29" s="193">
        <v>8</v>
      </c>
      <c r="E29" s="193">
        <v>30</v>
      </c>
      <c r="F29" s="366">
        <v>42146.75</v>
      </c>
    </row>
    <row r="30" spans="1:6">
      <c r="A30" s="364">
        <v>37599213</v>
      </c>
      <c r="B30" s="365" t="str">
        <f>VLOOKUP(A30,[4]カード!$A:$B,2,FALSE)</f>
        <v>[]ﾁｪｼｬ猫</v>
      </c>
      <c r="C30" s="193" t="str">
        <f t="shared" si="0"/>
        <v>ﾌﾟﾘﾝｾｽﾚｱ+</v>
      </c>
      <c r="D30" s="193">
        <v>12</v>
      </c>
      <c r="E30" s="193">
        <v>50</v>
      </c>
      <c r="F30" s="366">
        <v>42146.75</v>
      </c>
    </row>
    <row r="31" spans="1:6">
      <c r="A31" s="364">
        <v>17599213</v>
      </c>
      <c r="B31" s="365" t="str">
        <f>VLOOKUP(A31,[4]カード!$A:$B,2,FALSE)</f>
        <v>[]ﾁｪｼｬ猫</v>
      </c>
      <c r="C31" s="193" t="str">
        <f t="shared" si="0"/>
        <v>ﾌﾟﾘﾝｾｽﾚｱ+</v>
      </c>
      <c r="D31" s="193">
        <v>12</v>
      </c>
      <c r="E31" s="193">
        <v>50</v>
      </c>
      <c r="F31" s="366">
        <v>42146.75</v>
      </c>
    </row>
    <row r="32" spans="1:6">
      <c r="A32" s="364">
        <v>27599213</v>
      </c>
      <c r="B32" s="365" t="str">
        <f>VLOOKUP(A32,[4]カード!$A:$B,2,FALSE)</f>
        <v>[]ﾁｪｼｬ猫</v>
      </c>
      <c r="C32" s="193" t="str">
        <f t="shared" si="0"/>
        <v>ﾌﾟﾘﾝｾｽﾚｱ+</v>
      </c>
      <c r="D32" s="193">
        <v>12</v>
      </c>
      <c r="E32" s="193">
        <v>50</v>
      </c>
      <c r="F32" s="366">
        <v>42146.75</v>
      </c>
    </row>
    <row r="33" spans="1:6">
      <c r="A33" s="334">
        <v>26601211</v>
      </c>
      <c r="B33" s="328" t="str">
        <f>VLOOKUP(A33,[4]カード!$A:$B,2,FALSE)</f>
        <v>[]ﾏｯﾄﾞﾊｯﾀｰ</v>
      </c>
      <c r="C33" s="213" t="str">
        <f t="shared" si="0"/>
        <v>Sﾚｱ</v>
      </c>
      <c r="D33" s="213">
        <v>3</v>
      </c>
      <c r="E33" s="213">
        <v>5</v>
      </c>
      <c r="F33" s="329">
        <v>42149.666666666664</v>
      </c>
    </row>
    <row r="34" spans="1:6">
      <c r="A34" s="334">
        <v>26601212</v>
      </c>
      <c r="B34" s="328" t="str">
        <f>VLOOKUP(A34,[4]カード!$A:$B,2,FALSE)</f>
        <v>[]ﾏｯﾄﾞﾊｯﾀｰ+</v>
      </c>
      <c r="C34" s="213" t="str">
        <f t="shared" si="0"/>
        <v>Sﾚｱ</v>
      </c>
      <c r="D34" s="213">
        <v>5</v>
      </c>
      <c r="E34" s="213">
        <v>8</v>
      </c>
      <c r="F34" s="329">
        <v>42149.666666666664</v>
      </c>
    </row>
    <row r="35" spans="1:6">
      <c r="A35" s="334">
        <v>26601213</v>
      </c>
      <c r="B35" s="328" t="str">
        <f>VLOOKUP(A35,[4]カード!$A:$B,2,FALSE)</f>
        <v>[]ﾏｯﾄﾞﾊｯﾀｰ</v>
      </c>
      <c r="C35" s="213" t="str">
        <f t="shared" si="0"/>
        <v>Sﾚｱ+</v>
      </c>
      <c r="D35" s="213">
        <v>7</v>
      </c>
      <c r="E35" s="213">
        <v>12</v>
      </c>
      <c r="F35" s="329">
        <v>42149.666666666664</v>
      </c>
    </row>
    <row r="36" spans="1:6">
      <c r="A36" s="216">
        <v>34602211</v>
      </c>
      <c r="B36" s="367" t="str">
        <f>VLOOKUP(A36,[4]カード!$A:$B,2,FALSE)</f>
        <v>ﾎﾜｲﾄﾗﾋﾞｯﾄ</v>
      </c>
      <c r="C36" s="215" t="str">
        <f t="shared" si="0"/>
        <v>ﾊｲﾚｱ</v>
      </c>
      <c r="D36" s="215">
        <v>2</v>
      </c>
      <c r="E36" s="215"/>
      <c r="F36" s="368">
        <v>42149.666666666664</v>
      </c>
    </row>
    <row r="37" spans="1:6">
      <c r="A37" s="216">
        <v>34602212</v>
      </c>
      <c r="B37" s="367" t="str">
        <f>VLOOKUP(A37,[4]カード!$A:$B,2,FALSE)</f>
        <v>ﾎﾜｲﾄﾗﾋﾞｯﾄ+</v>
      </c>
      <c r="C37" s="215" t="str">
        <f t="shared" si="0"/>
        <v>ﾊｲﾚｱ</v>
      </c>
      <c r="D37" s="215">
        <v>2</v>
      </c>
      <c r="E37" s="215"/>
      <c r="F37" s="368">
        <v>42149.666666666664</v>
      </c>
    </row>
    <row r="38" spans="1:6">
      <c r="A38" s="216">
        <v>34602213</v>
      </c>
      <c r="B38" s="367" t="str">
        <f>VLOOKUP(A38,[4]カード!$A:$B,2,FALSE)</f>
        <v>[]ﾎﾜｲﾄﾗﾋﾞｯﾄ</v>
      </c>
      <c r="C38" s="215" t="str">
        <f t="shared" si="0"/>
        <v>ﾊｲﾚｱ+</v>
      </c>
      <c r="D38" s="215">
        <v>3</v>
      </c>
      <c r="E38" s="215"/>
      <c r="F38" s="368">
        <v>42149.666666666664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Split"/>
      <selection pane="bottomLeft" activeCell="A13" sqref="A13:XFD20"/>
    </sheetView>
  </sheetViews>
  <sheetFormatPr defaultColWidth="13" defaultRowHeight="18.75"/>
  <cols>
    <col min="1" max="4" width="13" style="192"/>
    <col min="5" max="5" width="20.375" style="192" bestFit="1" customWidth="1"/>
    <col min="6" max="6" width="25" style="192" customWidth="1"/>
    <col min="7" max="16384" width="13" style="192"/>
  </cols>
  <sheetData>
    <row r="1" spans="1:9">
      <c r="I1" s="65"/>
    </row>
    <row r="2" spans="1:9">
      <c r="D2" s="330">
        <v>0.5</v>
      </c>
      <c r="I2" s="65"/>
    </row>
    <row r="3" spans="1:9" s="284" customFormat="1">
      <c r="A3" s="15" t="s">
        <v>0</v>
      </c>
      <c r="B3" s="15" t="s">
        <v>142</v>
      </c>
      <c r="C3" s="15" t="s">
        <v>17</v>
      </c>
      <c r="D3" s="15" t="s">
        <v>58</v>
      </c>
      <c r="E3" s="15" t="s">
        <v>94</v>
      </c>
      <c r="F3" s="288"/>
      <c r="G3" s="288"/>
      <c r="I3" s="65"/>
    </row>
    <row r="4" spans="1:9">
      <c r="A4" s="213">
        <f t="shared" ref="A4:A20" si="0">ROW()-3</f>
        <v>1</v>
      </c>
      <c r="B4" s="331" t="s">
        <v>540</v>
      </c>
      <c r="C4" s="332">
        <v>27593211</v>
      </c>
      <c r="D4" s="213">
        <f>VLOOKUP($C4,天敵姫一覧!$A:$F,IF($B4="攻撃",4,IF($B4="経験値",6,IF($B4="勝利pt",5))),FALSE)</f>
        <v>10</v>
      </c>
      <c r="E4" s="333">
        <f>VLOOKUP($C4,天敵姫一覧!$A:$F,6,FALSE)</f>
        <v>42142.583333333336</v>
      </c>
      <c r="F4" s="213" t="str">
        <f>VLOOKUP($C4,天敵姫一覧!$A:$G,2,FALSE)</f>
        <v>ﾀﾞﾝﾋﾟｰﾙ</v>
      </c>
      <c r="G4" s="213"/>
    </row>
    <row r="5" spans="1:9">
      <c r="A5" s="213">
        <f t="shared" si="0"/>
        <v>2</v>
      </c>
      <c r="B5" s="331" t="s">
        <v>540</v>
      </c>
      <c r="C5" s="332">
        <v>27593212</v>
      </c>
      <c r="D5" s="213">
        <f>VLOOKUP($C5,天敵姫一覧!$A:$F,IF($B5="攻撃",4,IF($B5="経験値",6,IF($B5="勝利pt",5))),FALSE)</f>
        <v>20</v>
      </c>
      <c r="E5" s="333">
        <f>VLOOKUP($C5,天敵姫一覧!$A:$F,6,FALSE)</f>
        <v>42142.583333333336</v>
      </c>
      <c r="F5" s="213" t="str">
        <f>VLOOKUP($C5,天敵姫一覧!$A:$G,2,FALSE)</f>
        <v>ﾀﾞﾝﾋﾟｰﾙ+</v>
      </c>
      <c r="G5" s="213"/>
    </row>
    <row r="6" spans="1:9">
      <c r="A6" s="213">
        <f t="shared" si="0"/>
        <v>3</v>
      </c>
      <c r="B6" s="331" t="s">
        <v>540</v>
      </c>
      <c r="C6" s="332">
        <v>27593213</v>
      </c>
      <c r="D6" s="213">
        <f>VLOOKUP($C6,天敵姫一覧!$A:$F,IF($B6="攻撃",4,IF($B6="経験値",6,IF($B6="勝利pt",5))),FALSE)</f>
        <v>50</v>
      </c>
      <c r="E6" s="333">
        <f>VLOOKUP($C6,天敵姫一覧!$A:$F,6,FALSE)</f>
        <v>42142.583333333336</v>
      </c>
      <c r="F6" s="213" t="str">
        <f>VLOOKUP($C6,天敵姫一覧!$A:$G,2,FALSE)</f>
        <v>[異端の眷族]ﾀﾞﾝﾋﾟｰﾙ</v>
      </c>
      <c r="G6" s="213"/>
    </row>
    <row r="7" spans="1:9">
      <c r="A7" s="213">
        <f t="shared" si="0"/>
        <v>4</v>
      </c>
      <c r="B7" s="331" t="s">
        <v>540</v>
      </c>
      <c r="C7" s="334">
        <v>16594211</v>
      </c>
      <c r="D7" s="213">
        <f>VLOOKUP($C7,天敵姫一覧!$A:$F,IF($B7="攻撃",4,IF($B7="経験値",6,IF($B7="勝利pt",5))),FALSE)</f>
        <v>5</v>
      </c>
      <c r="E7" s="333">
        <f>VLOOKUP($C7,天敵姫一覧!$A:$F,6,FALSE)</f>
        <v>42142.583333333336</v>
      </c>
      <c r="F7" s="213" t="str">
        <f>VLOOKUP($C7,天敵姫一覧!$A:$G,2,FALSE)</f>
        <v>ｳﾞｧﾝﾊﾟｲｱﾛｰﾄﾞ</v>
      </c>
      <c r="G7" s="213"/>
    </row>
    <row r="8" spans="1:9">
      <c r="A8" s="213">
        <f t="shared" si="0"/>
        <v>5</v>
      </c>
      <c r="B8" s="331" t="s">
        <v>540</v>
      </c>
      <c r="C8" s="334">
        <v>16594212</v>
      </c>
      <c r="D8" s="213">
        <f>VLOOKUP($C8,天敵姫一覧!$A:$F,IF($B8="攻撃",4,IF($B8="経験値",6,IF($B8="勝利pt",5))),FALSE)</f>
        <v>8</v>
      </c>
      <c r="E8" s="333">
        <f>VLOOKUP($C8,天敵姫一覧!$A:$F,6,FALSE)</f>
        <v>42142.583333333336</v>
      </c>
      <c r="F8" s="213" t="str">
        <f>VLOOKUP($C8,天敵姫一覧!$A:$G,2,FALSE)</f>
        <v>ｳﾞｧﾝﾊﾟｲｱﾛｰﾄﾞ+</v>
      </c>
      <c r="G8" s="213"/>
    </row>
    <row r="9" spans="1:9">
      <c r="A9" s="213">
        <f t="shared" si="0"/>
        <v>6</v>
      </c>
      <c r="B9" s="331" t="s">
        <v>540</v>
      </c>
      <c r="C9" s="334">
        <v>16594213</v>
      </c>
      <c r="D9" s="213">
        <f>VLOOKUP($C9,天敵姫一覧!$A:$F,IF($B9="攻撃",4,IF($B9="経験値",6,IF($B9="勝利pt",5))),FALSE)</f>
        <v>12</v>
      </c>
      <c r="E9" s="333">
        <f>VLOOKUP($C9,天敵姫一覧!$A:$F,6,FALSE)</f>
        <v>42142.583333333336</v>
      </c>
      <c r="F9" s="213" t="str">
        <f>VLOOKUP($C9,天敵姫一覧!$A:$G,2,FALSE)</f>
        <v>[深淵黒王]ｳﾞｧﾝﾊﾟｲｱﾛｰﾄﾞ</v>
      </c>
      <c r="G9" s="213"/>
    </row>
    <row r="10" spans="1:9">
      <c r="A10" s="335">
        <f t="shared" si="0"/>
        <v>7</v>
      </c>
      <c r="B10" s="331" t="s">
        <v>540</v>
      </c>
      <c r="C10" s="334">
        <v>36595211</v>
      </c>
      <c r="D10" s="335">
        <f>VLOOKUP($C10,天敵姫一覧!$A:$F,IF($B10="攻撃",4,IF($B10="経験値",6,IF($B10="勝利pt",5))),FALSE)</f>
        <v>5</v>
      </c>
      <c r="E10" s="336">
        <f>VLOOKUP($C10,天敵姫一覧!$A:$F,6,FALSE)</f>
        <v>42142.583333333336</v>
      </c>
      <c r="F10" s="335" t="str">
        <f>VLOOKUP($C10,天敵姫一覧!$A:$G,2,FALSE)</f>
        <v>[]ｳﾞｧﾝﾊﾟｲｱ</v>
      </c>
      <c r="G10" s="335"/>
    </row>
    <row r="11" spans="1:9">
      <c r="A11" s="335">
        <f t="shared" si="0"/>
        <v>8</v>
      </c>
      <c r="B11" s="331" t="s">
        <v>540</v>
      </c>
      <c r="C11" s="334">
        <v>36595212</v>
      </c>
      <c r="D11" s="335">
        <f>VLOOKUP($C11,天敵姫一覧!$A:$F,IF($B11="攻撃",4,IF($B11="経験値",6,IF($B11="勝利pt",5))),FALSE)</f>
        <v>8</v>
      </c>
      <c r="E11" s="336">
        <f>VLOOKUP($C11,天敵姫一覧!$A:$F,6,FALSE)</f>
        <v>42142.583333333336</v>
      </c>
      <c r="F11" s="335" t="str">
        <f>VLOOKUP($C11,天敵姫一覧!$A:$G,2,FALSE)</f>
        <v>[]ｳﾞｧﾝﾊﾟｲｱ+</v>
      </c>
      <c r="G11" s="335"/>
    </row>
    <row r="12" spans="1:9">
      <c r="A12" s="335">
        <f t="shared" si="0"/>
        <v>9</v>
      </c>
      <c r="B12" s="331" t="s">
        <v>540</v>
      </c>
      <c r="C12" s="334">
        <v>36595213</v>
      </c>
      <c r="D12" s="335">
        <f>VLOOKUP($C12,天敵姫一覧!$A:$F,IF($B12="攻撃",4,IF($B12="経験値",6,IF($B12="勝利pt",5))),FALSE)</f>
        <v>12</v>
      </c>
      <c r="E12" s="336">
        <f>VLOOKUP($C12,天敵姫一覧!$A:$F,6,FALSE)</f>
        <v>42142.583333333336</v>
      </c>
      <c r="F12" s="335" t="str">
        <f>VLOOKUP($C12,天敵姫一覧!$A:$G,2,FALSE)</f>
        <v>[愛の契り]ｳﾞｧﾝﾊﾟｲｱ</v>
      </c>
      <c r="G12" s="335"/>
    </row>
    <row r="13" spans="1:9">
      <c r="A13" s="193">
        <f t="shared" si="0"/>
        <v>10</v>
      </c>
      <c r="B13" s="331" t="s">
        <v>540</v>
      </c>
      <c r="C13" s="363">
        <v>37599211</v>
      </c>
      <c r="D13" s="193">
        <f>VLOOKUP($C13,天敵姫一覧!$A:$F,IF($B13="攻撃",4,IF($B13="経験値",6,IF($B13="勝利pt",5))),FALSE)</f>
        <v>20</v>
      </c>
      <c r="E13" s="382">
        <f>VLOOKUP($C13,天敵姫一覧!$A:$F,6,FALSE)</f>
        <v>42146.75</v>
      </c>
      <c r="F13" s="193" t="str">
        <f>VLOOKUP($C13,天敵姫一覧!$A:$G,2,FALSE)</f>
        <v>[]ﾁｪｼｬ猫</v>
      </c>
      <c r="G13" s="193"/>
    </row>
    <row r="14" spans="1:9">
      <c r="A14" s="193">
        <f t="shared" si="0"/>
        <v>11</v>
      </c>
      <c r="B14" s="331" t="s">
        <v>540</v>
      </c>
      <c r="C14" s="363">
        <v>37599212</v>
      </c>
      <c r="D14" s="193">
        <f>VLOOKUP($C14,天敵姫一覧!$A:$F,IF($B14="攻撃",4,IF($B14="経験値",6,IF($B14="勝利pt",5))),FALSE)</f>
        <v>30</v>
      </c>
      <c r="E14" s="382">
        <f>VLOOKUP($C14,天敵姫一覧!$A:$F,6,FALSE)</f>
        <v>42146.75</v>
      </c>
      <c r="F14" s="193" t="str">
        <f>VLOOKUP($C14,天敵姫一覧!$A:$G,2,FALSE)</f>
        <v>[]ﾁｪｼｬ猫+</v>
      </c>
      <c r="G14" s="193"/>
    </row>
    <row r="15" spans="1:9">
      <c r="A15" s="193">
        <f t="shared" si="0"/>
        <v>12</v>
      </c>
      <c r="B15" s="331" t="s">
        <v>540</v>
      </c>
      <c r="C15" s="363">
        <v>37599213</v>
      </c>
      <c r="D15" s="193">
        <f>VLOOKUP($C15,天敵姫一覧!$A:$F,IF($B15="攻撃",4,IF($B15="経験値",6,IF($B15="勝利pt",5))),FALSE)</f>
        <v>50</v>
      </c>
      <c r="E15" s="382">
        <f>VLOOKUP($C15,天敵姫一覧!$A:$F,6,FALSE)</f>
        <v>42146.75</v>
      </c>
      <c r="F15" s="193" t="str">
        <f>VLOOKUP($C15,天敵姫一覧!$A:$G,2,FALSE)</f>
        <v>[]ﾁｪｼｬ猫</v>
      </c>
      <c r="G15" s="193"/>
    </row>
    <row r="16" spans="1:9">
      <c r="A16" s="193">
        <f t="shared" si="0"/>
        <v>13</v>
      </c>
      <c r="B16" s="331" t="s">
        <v>540</v>
      </c>
      <c r="C16" s="363">
        <v>17599213</v>
      </c>
      <c r="D16" s="193">
        <f>VLOOKUP($C16,天敵姫一覧!$A:$F,IF($B16="攻撃",4,IF($B16="経験値",6,IF($B16="勝利pt",5))),FALSE)</f>
        <v>50</v>
      </c>
      <c r="E16" s="382">
        <f>VLOOKUP($C16,天敵姫一覧!$A:$F,6,FALSE)</f>
        <v>42146.75</v>
      </c>
      <c r="F16" s="193" t="str">
        <f>VLOOKUP($C16,天敵姫一覧!$A:$G,2,FALSE)</f>
        <v>[]ﾁｪｼｬ猫</v>
      </c>
      <c r="G16" s="193"/>
    </row>
    <row r="17" spans="1:7">
      <c r="A17" s="193">
        <f t="shared" si="0"/>
        <v>14</v>
      </c>
      <c r="B17" s="331" t="s">
        <v>540</v>
      </c>
      <c r="C17" s="363">
        <v>27599213</v>
      </c>
      <c r="D17" s="193">
        <f>VLOOKUP($C17,天敵姫一覧!$A:$F,IF($B17="攻撃",4,IF($B17="経験値",6,IF($B17="勝利pt",5))),FALSE)</f>
        <v>50</v>
      </c>
      <c r="E17" s="382">
        <f>VLOOKUP($C17,天敵姫一覧!$A:$F,6,FALSE)</f>
        <v>42146.75</v>
      </c>
      <c r="F17" s="193" t="str">
        <f>VLOOKUP($C17,天敵姫一覧!$A:$G,2,FALSE)</f>
        <v>[]ﾁｪｼｬ猫</v>
      </c>
      <c r="G17" s="193"/>
    </row>
    <row r="18" spans="1:7">
      <c r="A18" s="222">
        <f t="shared" si="0"/>
        <v>15</v>
      </c>
      <c r="B18" s="331" t="s">
        <v>540</v>
      </c>
      <c r="C18" s="122">
        <v>26601211</v>
      </c>
      <c r="D18" s="222">
        <f>VLOOKUP($C18,天敵姫一覧!$A:$F,IF($B18="攻撃",4,IF($B18="経験値",6,IF($B18="勝利pt",5))),FALSE)</f>
        <v>5</v>
      </c>
      <c r="E18" s="383">
        <f>VLOOKUP($C18,天敵姫一覧!$A:$F,6,FALSE)</f>
        <v>42149.666666666664</v>
      </c>
      <c r="F18" s="222" t="str">
        <f>VLOOKUP($C18,天敵姫一覧!$A:$G,2,FALSE)</f>
        <v>[]ﾏｯﾄﾞﾊｯﾀｰ</v>
      </c>
      <c r="G18" s="222"/>
    </row>
    <row r="19" spans="1:7">
      <c r="A19" s="222">
        <f t="shared" si="0"/>
        <v>16</v>
      </c>
      <c r="B19" s="331" t="s">
        <v>540</v>
      </c>
      <c r="C19" s="122">
        <v>26601212</v>
      </c>
      <c r="D19" s="222">
        <f>VLOOKUP($C19,天敵姫一覧!$A:$F,IF($B19="攻撃",4,IF($B19="経験値",6,IF($B19="勝利pt",5))),FALSE)</f>
        <v>8</v>
      </c>
      <c r="E19" s="383">
        <f>VLOOKUP($C19,天敵姫一覧!$A:$F,6,FALSE)</f>
        <v>42149.666666666664</v>
      </c>
      <c r="F19" s="222" t="str">
        <f>VLOOKUP($C19,天敵姫一覧!$A:$G,2,FALSE)</f>
        <v>[]ﾏｯﾄﾞﾊｯﾀｰ+</v>
      </c>
      <c r="G19" s="222"/>
    </row>
    <row r="20" spans="1:7">
      <c r="A20" s="222">
        <f t="shared" si="0"/>
        <v>17</v>
      </c>
      <c r="B20" s="331" t="s">
        <v>540</v>
      </c>
      <c r="C20" s="122">
        <v>26601213</v>
      </c>
      <c r="D20" s="222">
        <f>VLOOKUP($C20,天敵姫一覧!$A:$F,IF($B20="攻撃",4,IF($B20="経験値",6,IF($B20="勝利pt",5))),FALSE)</f>
        <v>12</v>
      </c>
      <c r="E20" s="383">
        <f>VLOOKUP($C20,天敵姫一覧!$A:$F,6,FALSE)</f>
        <v>42149.666666666664</v>
      </c>
      <c r="F20" s="222" t="str">
        <f>VLOOKUP($C20,天敵姫一覧!$A:$G,2,FALSE)</f>
        <v>[]ﾏｯﾄﾞﾊｯﾀｰ</v>
      </c>
      <c r="G20" s="222"/>
    </row>
  </sheetData>
  <phoneticPr fontId="3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pane ySplit="3" topLeftCell="A4" activePane="bottomLeft" state="frozenSplit"/>
      <selection pane="bottomLeft" activeCell="F24" sqref="F24"/>
    </sheetView>
  </sheetViews>
  <sheetFormatPr defaultColWidth="13" defaultRowHeight="18.75"/>
  <cols>
    <col min="1" max="1" width="13" style="284"/>
    <col min="2" max="2" width="14" style="284" bestFit="1" customWidth="1"/>
    <col min="3" max="4" width="13" style="284"/>
    <col min="5" max="5" width="13" style="286"/>
    <col min="6" max="6" width="10.5" style="284" bestFit="1" customWidth="1"/>
    <col min="7" max="16384" width="13" style="284"/>
  </cols>
  <sheetData>
    <row r="3" spans="1:5">
      <c r="A3" s="15" t="s">
        <v>0</v>
      </c>
      <c r="B3" s="15" t="s">
        <v>203</v>
      </c>
      <c r="C3" s="15" t="s">
        <v>204</v>
      </c>
      <c r="D3" s="15" t="s">
        <v>154</v>
      </c>
      <c r="E3" s="72" t="s">
        <v>58</v>
      </c>
    </row>
    <row r="4" spans="1:5">
      <c r="A4" s="337">
        <f t="shared" ref="A4:A9" si="0">ROW()-3</f>
        <v>1</v>
      </c>
      <c r="B4" s="337" t="s">
        <v>205</v>
      </c>
      <c r="C4" s="337">
        <v>1</v>
      </c>
      <c r="D4" s="81" t="s">
        <v>206</v>
      </c>
      <c r="E4" s="338">
        <v>200</v>
      </c>
    </row>
    <row r="5" spans="1:5">
      <c r="A5" s="337">
        <f t="shared" si="0"/>
        <v>2</v>
      </c>
      <c r="B5" s="337" t="s">
        <v>205</v>
      </c>
      <c r="C5" s="337">
        <v>2</v>
      </c>
      <c r="D5" s="81" t="s">
        <v>206</v>
      </c>
      <c r="E5" s="338">
        <v>200</v>
      </c>
    </row>
    <row r="6" spans="1:5">
      <c r="A6" s="337">
        <f t="shared" si="0"/>
        <v>3</v>
      </c>
      <c r="B6" s="337" t="s">
        <v>207</v>
      </c>
      <c r="C6" s="337">
        <v>3</v>
      </c>
      <c r="D6" s="81" t="s">
        <v>206</v>
      </c>
      <c r="E6" s="338">
        <v>300</v>
      </c>
    </row>
    <row r="7" spans="1:5">
      <c r="A7" s="236">
        <f t="shared" si="0"/>
        <v>4</v>
      </c>
      <c r="B7" s="239" t="s">
        <v>209</v>
      </c>
      <c r="C7" s="236">
        <v>1</v>
      </c>
      <c r="D7" s="61" t="s">
        <v>206</v>
      </c>
      <c r="E7" s="339">
        <v>200</v>
      </c>
    </row>
    <row r="8" spans="1:5">
      <c r="A8" s="236">
        <f t="shared" si="0"/>
        <v>5</v>
      </c>
      <c r="B8" s="239" t="s">
        <v>208</v>
      </c>
      <c r="C8" s="236">
        <v>2</v>
      </c>
      <c r="D8" s="61" t="s">
        <v>206</v>
      </c>
      <c r="E8" s="339">
        <v>300</v>
      </c>
    </row>
    <row r="9" spans="1:5">
      <c r="A9" s="236">
        <f t="shared" si="0"/>
        <v>6</v>
      </c>
      <c r="B9" s="239" t="s">
        <v>210</v>
      </c>
      <c r="C9" s="236">
        <v>3</v>
      </c>
      <c r="D9" s="61" t="s">
        <v>206</v>
      </c>
      <c r="E9" s="339">
        <v>400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pane ySplit="3" topLeftCell="A4" activePane="bottomLeft" state="frozenSplit"/>
      <selection activeCell="C1" sqref="C1"/>
      <selection pane="bottomLeft" activeCell="A4" sqref="A1:XFD1048576"/>
    </sheetView>
  </sheetViews>
  <sheetFormatPr defaultColWidth="13" defaultRowHeight="18.75"/>
  <cols>
    <col min="1" max="1" width="4.5" style="159" customWidth="1"/>
    <col min="2" max="4" width="13" style="159"/>
    <col min="5" max="6" width="13" style="10"/>
    <col min="7" max="7" width="17" style="10" customWidth="1"/>
    <col min="8" max="9" width="13" style="10"/>
    <col min="10" max="10" width="21.375" style="159" customWidth="1"/>
    <col min="11" max="11" width="36.125" style="159" bestFit="1" customWidth="1"/>
    <col min="12" max="16384" width="13" style="159"/>
  </cols>
  <sheetData>
    <row r="2" spans="1:9">
      <c r="D2" s="159" t="s">
        <v>136</v>
      </c>
    </row>
    <row r="3" spans="1:9">
      <c r="A3" s="340" t="s">
        <v>0</v>
      </c>
      <c r="B3" s="341" t="s">
        <v>137</v>
      </c>
      <c r="C3" s="341" t="s">
        <v>138</v>
      </c>
      <c r="D3" s="341"/>
      <c r="E3" s="341"/>
      <c r="F3" s="341"/>
      <c r="G3" s="197"/>
      <c r="H3" s="197"/>
      <c r="I3" s="342"/>
    </row>
    <row r="4" spans="1:9">
      <c r="A4" s="157">
        <f t="shared" ref="A4:A5" si="0">ROW()-3</f>
        <v>1</v>
      </c>
      <c r="B4" s="158">
        <v>1</v>
      </c>
      <c r="C4" s="158">
        <v>49</v>
      </c>
      <c r="D4" s="112"/>
      <c r="E4" s="343"/>
      <c r="F4" s="343"/>
      <c r="G4" s="343"/>
      <c r="H4" s="344"/>
      <c r="I4" s="343"/>
    </row>
    <row r="5" spans="1:9">
      <c r="A5" s="345">
        <f t="shared" si="0"/>
        <v>2</v>
      </c>
      <c r="B5" s="160">
        <v>50</v>
      </c>
      <c r="C5" s="160">
        <v>9999</v>
      </c>
      <c r="D5" s="113"/>
      <c r="E5" s="343"/>
      <c r="F5" s="343"/>
      <c r="G5" s="343"/>
      <c r="H5" s="344"/>
      <c r="I5" s="343"/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3" topLeftCell="A33" activePane="bottomLeft" state="frozenSplit"/>
      <selection activeCell="C1" sqref="C1"/>
      <selection pane="bottomLeft" activeCell="G48" sqref="G48"/>
    </sheetView>
  </sheetViews>
  <sheetFormatPr defaultColWidth="13" defaultRowHeight="14.25"/>
  <cols>
    <col min="1" max="1" width="4.5" style="8" customWidth="1"/>
    <col min="2" max="4" width="13" style="8"/>
    <col min="5" max="6" width="13" style="57"/>
    <col min="7" max="7" width="17" style="57" customWidth="1"/>
    <col min="8" max="9" width="13" style="57"/>
    <col min="10" max="10" width="13" style="59"/>
    <col min="11" max="11" width="20.5" style="57" bestFit="1" customWidth="1"/>
    <col min="12" max="12" width="21.375" style="8" customWidth="1"/>
    <col min="13" max="13" width="36.125" style="8" bestFit="1" customWidth="1"/>
    <col min="14" max="16384" width="13" style="8"/>
  </cols>
  <sheetData>
    <row r="1" spans="1:11">
      <c r="K1" s="8"/>
    </row>
    <row r="3" spans="1:11" ht="15">
      <c r="A3" s="5" t="s">
        <v>0</v>
      </c>
      <c r="B3" s="6" t="s">
        <v>1</v>
      </c>
      <c r="C3" s="6" t="s">
        <v>135</v>
      </c>
      <c r="D3" s="6" t="s">
        <v>105</v>
      </c>
      <c r="E3" s="6" t="s">
        <v>25</v>
      </c>
      <c r="F3" s="6" t="s">
        <v>26</v>
      </c>
      <c r="G3" s="7" t="s">
        <v>12</v>
      </c>
      <c r="H3" s="7" t="s">
        <v>13</v>
      </c>
      <c r="I3" s="46" t="s">
        <v>16</v>
      </c>
      <c r="J3" s="58"/>
      <c r="K3" s="58"/>
    </row>
    <row r="4" spans="1:11" s="159" customFormat="1" ht="18.75">
      <c r="A4" s="346">
        <f t="shared" ref="A4:A55" si="0">ROW()-3</f>
        <v>1</v>
      </c>
      <c r="B4" s="347">
        <f>Sheet1!$B$2</f>
        <v>123</v>
      </c>
      <c r="C4" s="158">
        <v>1</v>
      </c>
      <c r="D4" s="158" t="s">
        <v>71</v>
      </c>
      <c r="E4" s="158">
        <v>1</v>
      </c>
      <c r="F4" s="158">
        <v>1</v>
      </c>
      <c r="G4" s="158" t="s">
        <v>659</v>
      </c>
      <c r="H4" s="158">
        <f>VLOOKUP("ﾗﾝｷﾝｸﾞ報酬",特殊報酬詳細!$B$3:'特殊報酬詳細'!$D$149,3,FALSE)</f>
        <v>17597211</v>
      </c>
      <c r="I4" s="158">
        <v>1</v>
      </c>
      <c r="J4" s="158" t="s">
        <v>658</v>
      </c>
      <c r="K4" s="348"/>
    </row>
    <row r="5" spans="1:11" s="159" customFormat="1" ht="18.75">
      <c r="A5" s="346">
        <f t="shared" si="0"/>
        <v>2</v>
      </c>
      <c r="B5" s="347">
        <f>Sheet1!$B$2</f>
        <v>123</v>
      </c>
      <c r="C5" s="158">
        <v>1</v>
      </c>
      <c r="D5" s="158" t="s">
        <v>71</v>
      </c>
      <c r="E5" s="158">
        <v>1</v>
      </c>
      <c r="F5" s="158">
        <v>1</v>
      </c>
      <c r="G5" s="158" t="s">
        <v>659</v>
      </c>
      <c r="H5" s="158">
        <v>15956011</v>
      </c>
      <c r="I5" s="158">
        <v>1</v>
      </c>
      <c r="J5" s="158" t="s">
        <v>561</v>
      </c>
      <c r="K5" s="348"/>
    </row>
    <row r="6" spans="1:11" s="159" customFormat="1" ht="18.75">
      <c r="A6" s="346">
        <f t="shared" si="0"/>
        <v>3</v>
      </c>
      <c r="B6" s="347">
        <f>Sheet1!$B$2</f>
        <v>123</v>
      </c>
      <c r="C6" s="158">
        <v>1</v>
      </c>
      <c r="D6" s="158" t="s">
        <v>71</v>
      </c>
      <c r="E6" s="158">
        <v>1</v>
      </c>
      <c r="F6" s="158">
        <v>1</v>
      </c>
      <c r="G6" s="158" t="s">
        <v>171</v>
      </c>
      <c r="H6" s="80">
        <f>Sheet1!$B$4</f>
        <v>91</v>
      </c>
      <c r="I6" s="158">
        <v>1</v>
      </c>
      <c r="J6" s="158" t="s">
        <v>660</v>
      </c>
      <c r="K6" s="348"/>
    </row>
    <row r="7" spans="1:11" s="159" customFormat="1" ht="18.75">
      <c r="A7" s="346">
        <f t="shared" si="0"/>
        <v>4</v>
      </c>
      <c r="B7" s="347">
        <f>Sheet1!$B$2</f>
        <v>123</v>
      </c>
      <c r="C7" s="160">
        <v>1</v>
      </c>
      <c r="D7" s="160" t="s">
        <v>71</v>
      </c>
      <c r="E7" s="160">
        <v>2</v>
      </c>
      <c r="F7" s="160">
        <v>15</v>
      </c>
      <c r="G7" s="160" t="s">
        <v>659</v>
      </c>
      <c r="H7" s="160">
        <f>VLOOKUP("ﾗﾝｷﾝｸﾞ報酬",特殊報酬詳細!$B$3:'特殊報酬詳細'!$D$149,3,FALSE)</f>
        <v>17597211</v>
      </c>
      <c r="I7" s="160">
        <v>1</v>
      </c>
      <c r="J7" s="160" t="s">
        <v>658</v>
      </c>
      <c r="K7" s="348"/>
    </row>
    <row r="8" spans="1:11" s="159" customFormat="1" ht="18.75">
      <c r="A8" s="346">
        <f t="shared" si="0"/>
        <v>5</v>
      </c>
      <c r="B8" s="347">
        <f>Sheet1!$B$2</f>
        <v>123</v>
      </c>
      <c r="C8" s="160">
        <v>1</v>
      </c>
      <c r="D8" s="160" t="s">
        <v>71</v>
      </c>
      <c r="E8" s="160">
        <v>2</v>
      </c>
      <c r="F8" s="160">
        <v>15</v>
      </c>
      <c r="G8" s="160" t="s">
        <v>659</v>
      </c>
      <c r="H8" s="160">
        <v>16915011</v>
      </c>
      <c r="I8" s="160">
        <v>1</v>
      </c>
      <c r="J8" s="160" t="s">
        <v>562</v>
      </c>
      <c r="K8" s="348"/>
    </row>
    <row r="9" spans="1:11" s="159" customFormat="1" ht="18.75">
      <c r="A9" s="346">
        <f t="shared" si="0"/>
        <v>6</v>
      </c>
      <c r="B9" s="347">
        <f>Sheet1!$B$2</f>
        <v>123</v>
      </c>
      <c r="C9" s="160">
        <v>1</v>
      </c>
      <c r="D9" s="160" t="s">
        <v>71</v>
      </c>
      <c r="E9" s="160">
        <v>2</v>
      </c>
      <c r="F9" s="160">
        <v>15</v>
      </c>
      <c r="G9" s="160" t="s">
        <v>171</v>
      </c>
      <c r="H9" s="80">
        <f>Sheet1!$B$4</f>
        <v>91</v>
      </c>
      <c r="I9" s="160">
        <v>1</v>
      </c>
      <c r="J9" s="160" t="s">
        <v>563</v>
      </c>
      <c r="K9" s="348"/>
    </row>
    <row r="10" spans="1:11" s="159" customFormat="1" ht="18.75">
      <c r="A10" s="346">
        <f t="shared" si="0"/>
        <v>7</v>
      </c>
      <c r="B10" s="347">
        <f>Sheet1!$B$2</f>
        <v>123</v>
      </c>
      <c r="C10" s="158">
        <v>1</v>
      </c>
      <c r="D10" s="158" t="s">
        <v>71</v>
      </c>
      <c r="E10" s="158">
        <v>16</v>
      </c>
      <c r="F10" s="158">
        <v>30</v>
      </c>
      <c r="G10" s="158" t="s">
        <v>659</v>
      </c>
      <c r="H10" s="158">
        <f>VLOOKUP("ﾗﾝｷﾝｸﾞ報酬",特殊報酬詳細!$B$3:'特殊報酬詳細'!$D$149,3,FALSE)</f>
        <v>17597211</v>
      </c>
      <c r="I10" s="158">
        <v>1</v>
      </c>
      <c r="J10" s="158" t="s">
        <v>658</v>
      </c>
      <c r="K10" s="348"/>
    </row>
    <row r="11" spans="1:11" s="159" customFormat="1" ht="18.75">
      <c r="A11" s="346">
        <f t="shared" si="0"/>
        <v>8</v>
      </c>
      <c r="B11" s="347">
        <f>Sheet1!$B$2</f>
        <v>123</v>
      </c>
      <c r="C11" s="158">
        <v>1</v>
      </c>
      <c r="D11" s="158" t="s">
        <v>71</v>
      </c>
      <c r="E11" s="158">
        <v>16</v>
      </c>
      <c r="F11" s="158">
        <v>30</v>
      </c>
      <c r="G11" s="158" t="s">
        <v>661</v>
      </c>
      <c r="H11" s="158">
        <v>9032</v>
      </c>
      <c r="I11" s="158">
        <v>3</v>
      </c>
      <c r="J11" s="158" t="s">
        <v>201</v>
      </c>
      <c r="K11" s="348"/>
    </row>
    <row r="12" spans="1:11" s="159" customFormat="1" ht="18.75">
      <c r="A12" s="346">
        <f t="shared" si="0"/>
        <v>9</v>
      </c>
      <c r="B12" s="347">
        <f>Sheet1!$B$2</f>
        <v>123</v>
      </c>
      <c r="C12" s="160">
        <v>1</v>
      </c>
      <c r="D12" s="160" t="s">
        <v>71</v>
      </c>
      <c r="E12" s="160">
        <v>31</v>
      </c>
      <c r="F12" s="160">
        <v>100</v>
      </c>
      <c r="G12" s="160" t="s">
        <v>661</v>
      </c>
      <c r="H12" s="160">
        <v>9032</v>
      </c>
      <c r="I12" s="160">
        <v>3</v>
      </c>
      <c r="J12" s="160" t="s">
        <v>201</v>
      </c>
      <c r="K12" s="348"/>
    </row>
    <row r="13" spans="1:11" s="159" customFormat="1" ht="18.75">
      <c r="A13" s="346">
        <f t="shared" si="0"/>
        <v>10</v>
      </c>
      <c r="B13" s="347">
        <f>Sheet1!$B$2</f>
        <v>123</v>
      </c>
      <c r="C13" s="158">
        <v>1</v>
      </c>
      <c r="D13" s="158" t="s">
        <v>71</v>
      </c>
      <c r="E13" s="158">
        <v>101</v>
      </c>
      <c r="F13" s="158">
        <v>200</v>
      </c>
      <c r="G13" s="158" t="s">
        <v>661</v>
      </c>
      <c r="H13" s="158">
        <v>9032</v>
      </c>
      <c r="I13" s="158">
        <v>2</v>
      </c>
      <c r="J13" s="158" t="s">
        <v>201</v>
      </c>
      <c r="K13" s="348"/>
    </row>
    <row r="14" spans="1:11" s="159" customFormat="1" ht="18.75">
      <c r="A14" s="346">
        <f t="shared" si="0"/>
        <v>11</v>
      </c>
      <c r="B14" s="347">
        <f>Sheet1!$B$2</f>
        <v>123</v>
      </c>
      <c r="C14" s="160">
        <v>1</v>
      </c>
      <c r="D14" s="160" t="s">
        <v>71</v>
      </c>
      <c r="E14" s="160">
        <v>201</v>
      </c>
      <c r="F14" s="160">
        <v>300</v>
      </c>
      <c r="G14" s="160" t="s">
        <v>661</v>
      </c>
      <c r="H14" s="160">
        <v>9032</v>
      </c>
      <c r="I14" s="160">
        <v>1</v>
      </c>
      <c r="J14" s="160" t="s">
        <v>201</v>
      </c>
      <c r="K14" s="348"/>
    </row>
    <row r="15" spans="1:11" s="159" customFormat="1" ht="18.75">
      <c r="A15" s="346">
        <f t="shared" si="0"/>
        <v>12</v>
      </c>
      <c r="B15" s="347">
        <f>Sheet1!$B$2</f>
        <v>123</v>
      </c>
      <c r="C15" s="158">
        <v>1</v>
      </c>
      <c r="D15" s="158" t="s">
        <v>71</v>
      </c>
      <c r="E15" s="158">
        <v>301</v>
      </c>
      <c r="F15" s="158">
        <v>500</v>
      </c>
      <c r="G15" s="158" t="s">
        <v>661</v>
      </c>
      <c r="H15" s="158">
        <v>2</v>
      </c>
      <c r="I15" s="158">
        <v>3</v>
      </c>
      <c r="J15" s="158" t="s">
        <v>662</v>
      </c>
      <c r="K15" s="348"/>
    </row>
    <row r="16" spans="1:11" s="159" customFormat="1" ht="18.75">
      <c r="A16" s="346">
        <f t="shared" si="0"/>
        <v>13</v>
      </c>
      <c r="B16" s="347">
        <f>Sheet1!$B$2</f>
        <v>123</v>
      </c>
      <c r="C16" s="160">
        <v>1</v>
      </c>
      <c r="D16" s="160" t="s">
        <v>71</v>
      </c>
      <c r="E16" s="160">
        <v>501</v>
      </c>
      <c r="F16" s="160">
        <v>1000</v>
      </c>
      <c r="G16" s="160" t="s">
        <v>661</v>
      </c>
      <c r="H16" s="160">
        <v>2</v>
      </c>
      <c r="I16" s="160">
        <v>1</v>
      </c>
      <c r="J16" s="160" t="s">
        <v>202</v>
      </c>
      <c r="K16" s="349"/>
    </row>
    <row r="17" spans="1:11" s="159" customFormat="1" ht="18.75">
      <c r="A17" s="350">
        <f t="shared" si="0"/>
        <v>14</v>
      </c>
      <c r="B17" s="351">
        <f>Sheet1!$B$2</f>
        <v>123</v>
      </c>
      <c r="C17" s="158">
        <v>2</v>
      </c>
      <c r="D17" s="158" t="s">
        <v>71</v>
      </c>
      <c r="E17" s="158">
        <v>1</v>
      </c>
      <c r="F17" s="158">
        <v>1</v>
      </c>
      <c r="G17" s="158" t="s">
        <v>659</v>
      </c>
      <c r="H17" s="158">
        <f>VLOOKUP("ﾗﾝｷﾝｸﾞ報酬",特殊報酬詳細!$B$3:'特殊報酬詳細'!$D$149,3,FALSE)</f>
        <v>17597211</v>
      </c>
      <c r="I17" s="158">
        <v>1</v>
      </c>
      <c r="J17" s="158" t="s">
        <v>658</v>
      </c>
      <c r="K17" s="10"/>
    </row>
    <row r="18" spans="1:11" s="159" customFormat="1" ht="18.75">
      <c r="A18" s="350">
        <f t="shared" si="0"/>
        <v>15</v>
      </c>
      <c r="B18" s="351">
        <f>Sheet1!$B$2</f>
        <v>123</v>
      </c>
      <c r="C18" s="158">
        <v>2</v>
      </c>
      <c r="D18" s="158" t="s">
        <v>71</v>
      </c>
      <c r="E18" s="158">
        <v>1</v>
      </c>
      <c r="F18" s="158">
        <v>1</v>
      </c>
      <c r="G18" s="158" t="s">
        <v>659</v>
      </c>
      <c r="H18" s="158">
        <v>17955011</v>
      </c>
      <c r="I18" s="158">
        <v>1</v>
      </c>
      <c r="J18" s="158" t="s">
        <v>564</v>
      </c>
      <c r="K18" s="10"/>
    </row>
    <row r="19" spans="1:11" s="159" customFormat="1" ht="18.75">
      <c r="A19" s="350">
        <f t="shared" si="0"/>
        <v>16</v>
      </c>
      <c r="B19" s="351">
        <f>Sheet1!$B$2</f>
        <v>123</v>
      </c>
      <c r="C19" s="158">
        <v>2</v>
      </c>
      <c r="D19" s="158" t="s">
        <v>71</v>
      </c>
      <c r="E19" s="158">
        <v>1</v>
      </c>
      <c r="F19" s="158">
        <v>1</v>
      </c>
      <c r="G19" s="158" t="s">
        <v>659</v>
      </c>
      <c r="H19" s="158">
        <v>23951011</v>
      </c>
      <c r="I19" s="158">
        <v>1</v>
      </c>
      <c r="J19" s="158" t="s">
        <v>663</v>
      </c>
      <c r="K19" s="10"/>
    </row>
    <row r="20" spans="1:11" s="159" customFormat="1" ht="18.75">
      <c r="A20" s="350">
        <f t="shared" si="0"/>
        <v>17</v>
      </c>
      <c r="B20" s="351">
        <f>Sheet1!$B$2</f>
        <v>123</v>
      </c>
      <c r="C20" s="158">
        <v>2</v>
      </c>
      <c r="D20" s="158" t="s">
        <v>71</v>
      </c>
      <c r="E20" s="158">
        <v>1</v>
      </c>
      <c r="F20" s="158">
        <v>1</v>
      </c>
      <c r="G20" s="158" t="s">
        <v>659</v>
      </c>
      <c r="H20" s="158">
        <v>36182011</v>
      </c>
      <c r="I20" s="158">
        <v>3</v>
      </c>
      <c r="J20" s="158" t="s">
        <v>664</v>
      </c>
      <c r="K20" s="10"/>
    </row>
    <row r="21" spans="1:11" s="159" customFormat="1" ht="18.75">
      <c r="A21" s="350">
        <f t="shared" si="0"/>
        <v>18</v>
      </c>
      <c r="B21" s="351">
        <f>Sheet1!$B$2</f>
        <v>123</v>
      </c>
      <c r="C21" s="158">
        <v>2</v>
      </c>
      <c r="D21" s="158" t="s">
        <v>71</v>
      </c>
      <c r="E21" s="158">
        <v>1</v>
      </c>
      <c r="F21" s="158">
        <v>1</v>
      </c>
      <c r="G21" s="158" t="s">
        <v>171</v>
      </c>
      <c r="H21" s="80">
        <f>Sheet1!$B$4</f>
        <v>91</v>
      </c>
      <c r="I21" s="158">
        <v>1</v>
      </c>
      <c r="J21" s="158" t="s">
        <v>563</v>
      </c>
      <c r="K21" s="10"/>
    </row>
    <row r="22" spans="1:11" s="159" customFormat="1" ht="18.75">
      <c r="A22" s="350">
        <f t="shared" si="0"/>
        <v>19</v>
      </c>
      <c r="B22" s="351">
        <f>Sheet1!$B$2</f>
        <v>123</v>
      </c>
      <c r="C22" s="160">
        <v>2</v>
      </c>
      <c r="D22" s="160" t="s">
        <v>71</v>
      </c>
      <c r="E22" s="160">
        <v>2</v>
      </c>
      <c r="F22" s="160">
        <v>3</v>
      </c>
      <c r="G22" s="160" t="s">
        <v>659</v>
      </c>
      <c r="H22" s="160">
        <f>VLOOKUP("ﾗﾝｷﾝｸﾞ報酬",特殊報酬詳細!$B$3:'特殊報酬詳細'!$D$149,3,FALSE)</f>
        <v>17597211</v>
      </c>
      <c r="I22" s="160">
        <v>1</v>
      </c>
      <c r="J22" s="160" t="s">
        <v>658</v>
      </c>
      <c r="K22" s="10"/>
    </row>
    <row r="23" spans="1:11" s="159" customFormat="1" ht="18.75">
      <c r="A23" s="350">
        <f t="shared" si="0"/>
        <v>20</v>
      </c>
      <c r="B23" s="351">
        <f>Sheet1!$B$2</f>
        <v>123</v>
      </c>
      <c r="C23" s="160">
        <v>2</v>
      </c>
      <c r="D23" s="160" t="s">
        <v>71</v>
      </c>
      <c r="E23" s="160">
        <v>2</v>
      </c>
      <c r="F23" s="160">
        <v>3</v>
      </c>
      <c r="G23" s="160" t="s">
        <v>15</v>
      </c>
      <c r="H23" s="160">
        <v>17955011</v>
      </c>
      <c r="I23" s="160">
        <v>1</v>
      </c>
      <c r="J23" s="160" t="s">
        <v>564</v>
      </c>
      <c r="K23" s="10"/>
    </row>
    <row r="24" spans="1:11" s="159" customFormat="1" ht="18.75">
      <c r="A24" s="350">
        <f t="shared" si="0"/>
        <v>21</v>
      </c>
      <c r="B24" s="351">
        <f>Sheet1!$B$2</f>
        <v>123</v>
      </c>
      <c r="C24" s="160">
        <v>2</v>
      </c>
      <c r="D24" s="160" t="s">
        <v>71</v>
      </c>
      <c r="E24" s="160">
        <v>2</v>
      </c>
      <c r="F24" s="160">
        <v>3</v>
      </c>
      <c r="G24" s="160" t="s">
        <v>659</v>
      </c>
      <c r="H24" s="160">
        <v>36182011</v>
      </c>
      <c r="I24" s="160">
        <v>2</v>
      </c>
      <c r="J24" s="160" t="s">
        <v>551</v>
      </c>
      <c r="K24" s="10"/>
    </row>
    <row r="25" spans="1:11" s="159" customFormat="1" ht="18.75">
      <c r="A25" s="350">
        <f t="shared" si="0"/>
        <v>22</v>
      </c>
      <c r="B25" s="351">
        <f>Sheet1!$B$2</f>
        <v>123</v>
      </c>
      <c r="C25" s="160">
        <v>2</v>
      </c>
      <c r="D25" s="160" t="s">
        <v>71</v>
      </c>
      <c r="E25" s="160">
        <v>2</v>
      </c>
      <c r="F25" s="160">
        <v>3</v>
      </c>
      <c r="G25" s="160" t="s">
        <v>171</v>
      </c>
      <c r="H25" s="80">
        <f>Sheet1!$B$4</f>
        <v>91</v>
      </c>
      <c r="I25" s="160">
        <v>1</v>
      </c>
      <c r="J25" s="160" t="s">
        <v>563</v>
      </c>
      <c r="K25" s="10"/>
    </row>
    <row r="26" spans="1:11" s="159" customFormat="1" ht="18.75">
      <c r="A26" s="350">
        <f t="shared" si="0"/>
        <v>23</v>
      </c>
      <c r="B26" s="351">
        <f>Sheet1!$B$2</f>
        <v>123</v>
      </c>
      <c r="C26" s="158">
        <v>2</v>
      </c>
      <c r="D26" s="158" t="s">
        <v>71</v>
      </c>
      <c r="E26" s="158">
        <v>4</v>
      </c>
      <c r="F26" s="158">
        <v>15</v>
      </c>
      <c r="G26" s="158" t="s">
        <v>659</v>
      </c>
      <c r="H26" s="158">
        <f>VLOOKUP("ﾗﾝｷﾝｸﾞ報酬",特殊報酬詳細!$B$3:'特殊報酬詳細'!$D$149,3,FALSE)</f>
        <v>17597211</v>
      </c>
      <c r="I26" s="158">
        <v>1</v>
      </c>
      <c r="J26" s="158" t="s">
        <v>658</v>
      </c>
      <c r="K26" s="10"/>
    </row>
    <row r="27" spans="1:11" s="159" customFormat="1" ht="18.75">
      <c r="A27" s="350">
        <f t="shared" si="0"/>
        <v>24</v>
      </c>
      <c r="B27" s="351">
        <f>Sheet1!$B$2</f>
        <v>123</v>
      </c>
      <c r="C27" s="158">
        <v>2</v>
      </c>
      <c r="D27" s="158" t="s">
        <v>71</v>
      </c>
      <c r="E27" s="158">
        <v>4</v>
      </c>
      <c r="F27" s="158">
        <v>15</v>
      </c>
      <c r="G27" s="158" t="s">
        <v>659</v>
      </c>
      <c r="H27" s="158">
        <v>15956011</v>
      </c>
      <c r="I27" s="158">
        <v>1</v>
      </c>
      <c r="J27" s="158" t="s">
        <v>665</v>
      </c>
      <c r="K27" s="10"/>
    </row>
    <row r="28" spans="1:11" s="159" customFormat="1" ht="18.75">
      <c r="A28" s="350">
        <f t="shared" si="0"/>
        <v>25</v>
      </c>
      <c r="B28" s="351">
        <f>Sheet1!$B$2</f>
        <v>123</v>
      </c>
      <c r="C28" s="158">
        <v>2</v>
      </c>
      <c r="D28" s="158" t="s">
        <v>71</v>
      </c>
      <c r="E28" s="158">
        <v>4</v>
      </c>
      <c r="F28" s="158">
        <v>15</v>
      </c>
      <c r="G28" s="158" t="s">
        <v>659</v>
      </c>
      <c r="H28" s="158">
        <v>23951011</v>
      </c>
      <c r="I28" s="158">
        <v>1</v>
      </c>
      <c r="J28" s="158" t="s">
        <v>663</v>
      </c>
      <c r="K28" s="10"/>
    </row>
    <row r="29" spans="1:11" s="159" customFormat="1" ht="18.75">
      <c r="A29" s="350">
        <f t="shared" si="0"/>
        <v>26</v>
      </c>
      <c r="B29" s="351">
        <f>Sheet1!$B$2</f>
        <v>123</v>
      </c>
      <c r="C29" s="158">
        <v>2</v>
      </c>
      <c r="D29" s="158" t="s">
        <v>71</v>
      </c>
      <c r="E29" s="158">
        <v>4</v>
      </c>
      <c r="F29" s="158">
        <v>15</v>
      </c>
      <c r="G29" s="158" t="s">
        <v>659</v>
      </c>
      <c r="H29" s="158">
        <v>36182011</v>
      </c>
      <c r="I29" s="158">
        <v>3</v>
      </c>
      <c r="J29" s="158" t="s">
        <v>664</v>
      </c>
      <c r="K29" s="10"/>
    </row>
    <row r="30" spans="1:11" s="159" customFormat="1" ht="18.75">
      <c r="A30" s="350">
        <f t="shared" si="0"/>
        <v>27</v>
      </c>
      <c r="B30" s="351">
        <f>Sheet1!$B$2</f>
        <v>123</v>
      </c>
      <c r="C30" s="158">
        <v>2</v>
      </c>
      <c r="D30" s="158" t="s">
        <v>71</v>
      </c>
      <c r="E30" s="158">
        <v>4</v>
      </c>
      <c r="F30" s="158">
        <v>15</v>
      </c>
      <c r="G30" s="158" t="s">
        <v>171</v>
      </c>
      <c r="H30" s="80">
        <f>Sheet1!$B$4</f>
        <v>91</v>
      </c>
      <c r="I30" s="158">
        <v>1</v>
      </c>
      <c r="J30" s="158" t="s">
        <v>563</v>
      </c>
      <c r="K30" s="10"/>
    </row>
    <row r="31" spans="1:11" s="159" customFormat="1" ht="18.75">
      <c r="A31" s="350">
        <f t="shared" si="0"/>
        <v>28</v>
      </c>
      <c r="B31" s="351">
        <f>Sheet1!$B$2</f>
        <v>123</v>
      </c>
      <c r="C31" s="160">
        <v>2</v>
      </c>
      <c r="D31" s="160" t="s">
        <v>71</v>
      </c>
      <c r="E31" s="160">
        <v>16</v>
      </c>
      <c r="F31" s="160">
        <v>30</v>
      </c>
      <c r="G31" s="160" t="s">
        <v>659</v>
      </c>
      <c r="H31" s="160">
        <f>VLOOKUP("ﾗﾝｷﾝｸﾞ報酬",特殊報酬詳細!$B$3:'特殊報酬詳細'!$D$149,3,FALSE)</f>
        <v>17597211</v>
      </c>
      <c r="I31" s="160">
        <v>1</v>
      </c>
      <c r="J31" s="160" t="s">
        <v>658</v>
      </c>
      <c r="K31" s="10"/>
    </row>
    <row r="32" spans="1:11" s="159" customFormat="1" ht="18.75">
      <c r="A32" s="350">
        <f t="shared" si="0"/>
        <v>29</v>
      </c>
      <c r="B32" s="351">
        <f>Sheet1!$B$2</f>
        <v>123</v>
      </c>
      <c r="C32" s="160">
        <v>2</v>
      </c>
      <c r="D32" s="160" t="s">
        <v>71</v>
      </c>
      <c r="E32" s="160">
        <v>16</v>
      </c>
      <c r="F32" s="160">
        <v>30</v>
      </c>
      <c r="G32" s="160" t="s">
        <v>15</v>
      </c>
      <c r="H32" s="160">
        <v>15956011</v>
      </c>
      <c r="I32" s="160">
        <v>1</v>
      </c>
      <c r="J32" s="160" t="s">
        <v>666</v>
      </c>
      <c r="K32" s="10"/>
    </row>
    <row r="33" spans="1:11" s="159" customFormat="1" ht="18.75">
      <c r="A33" s="350">
        <f t="shared" si="0"/>
        <v>30</v>
      </c>
      <c r="B33" s="351">
        <f>Sheet1!$B$2</f>
        <v>123</v>
      </c>
      <c r="C33" s="160">
        <v>2</v>
      </c>
      <c r="D33" s="160" t="s">
        <v>71</v>
      </c>
      <c r="E33" s="160">
        <v>16</v>
      </c>
      <c r="F33" s="160">
        <v>30</v>
      </c>
      <c r="G33" s="160" t="s">
        <v>659</v>
      </c>
      <c r="H33" s="160">
        <v>36182011</v>
      </c>
      <c r="I33" s="160">
        <v>2</v>
      </c>
      <c r="J33" s="160" t="s">
        <v>551</v>
      </c>
      <c r="K33" s="10"/>
    </row>
    <row r="34" spans="1:11" s="159" customFormat="1" ht="18.75">
      <c r="A34" s="350">
        <f t="shared" si="0"/>
        <v>31</v>
      </c>
      <c r="B34" s="351">
        <f>Sheet1!$B$2</f>
        <v>123</v>
      </c>
      <c r="C34" s="160">
        <v>2</v>
      </c>
      <c r="D34" s="160" t="s">
        <v>71</v>
      </c>
      <c r="E34" s="160">
        <v>16</v>
      </c>
      <c r="F34" s="160">
        <v>30</v>
      </c>
      <c r="G34" s="160" t="s">
        <v>171</v>
      </c>
      <c r="H34" s="80">
        <f>Sheet1!$B$4</f>
        <v>91</v>
      </c>
      <c r="I34" s="160">
        <v>1</v>
      </c>
      <c r="J34" s="160" t="s">
        <v>563</v>
      </c>
      <c r="K34" s="10"/>
    </row>
    <row r="35" spans="1:11" s="159" customFormat="1" ht="18.75">
      <c r="A35" s="350">
        <f t="shared" si="0"/>
        <v>32</v>
      </c>
      <c r="B35" s="351">
        <f>Sheet1!$B$2</f>
        <v>123</v>
      </c>
      <c r="C35" s="158">
        <v>2</v>
      </c>
      <c r="D35" s="158" t="s">
        <v>71</v>
      </c>
      <c r="E35" s="158">
        <v>31</v>
      </c>
      <c r="F35" s="158">
        <v>50</v>
      </c>
      <c r="G35" s="158" t="s">
        <v>659</v>
      </c>
      <c r="H35" s="158">
        <f>VLOOKUP("ﾗﾝｷﾝｸﾞ報酬",特殊報酬詳細!$B$3:'特殊報酬詳細'!$D$149,3,FALSE)</f>
        <v>17597211</v>
      </c>
      <c r="I35" s="158">
        <v>1</v>
      </c>
      <c r="J35" s="158" t="s">
        <v>658</v>
      </c>
      <c r="K35" s="10"/>
    </row>
    <row r="36" spans="1:11" s="159" customFormat="1" ht="18.75">
      <c r="A36" s="350">
        <f t="shared" si="0"/>
        <v>33</v>
      </c>
      <c r="B36" s="351">
        <f>Sheet1!$B$2</f>
        <v>123</v>
      </c>
      <c r="C36" s="158">
        <v>2</v>
      </c>
      <c r="D36" s="158" t="s">
        <v>71</v>
      </c>
      <c r="E36" s="158">
        <v>31</v>
      </c>
      <c r="F36" s="158">
        <v>50</v>
      </c>
      <c r="G36" s="158" t="s">
        <v>659</v>
      </c>
      <c r="H36" s="158">
        <v>16915011</v>
      </c>
      <c r="I36" s="158">
        <v>1</v>
      </c>
      <c r="J36" s="158" t="s">
        <v>562</v>
      </c>
      <c r="K36" s="10"/>
    </row>
    <row r="37" spans="1:11" s="159" customFormat="1" ht="18.75">
      <c r="A37" s="350">
        <f t="shared" si="0"/>
        <v>34</v>
      </c>
      <c r="B37" s="351">
        <f>Sheet1!$B$2</f>
        <v>123</v>
      </c>
      <c r="C37" s="158">
        <v>2</v>
      </c>
      <c r="D37" s="158" t="s">
        <v>71</v>
      </c>
      <c r="E37" s="158">
        <v>31</v>
      </c>
      <c r="F37" s="158">
        <v>50</v>
      </c>
      <c r="G37" s="158" t="s">
        <v>659</v>
      </c>
      <c r="H37" s="158">
        <v>36182011</v>
      </c>
      <c r="I37" s="158">
        <v>1</v>
      </c>
      <c r="J37" s="158" t="s">
        <v>664</v>
      </c>
      <c r="K37" s="10"/>
    </row>
    <row r="38" spans="1:11" s="159" customFormat="1" ht="18.75">
      <c r="A38" s="350">
        <f t="shared" si="0"/>
        <v>35</v>
      </c>
      <c r="B38" s="351">
        <f>Sheet1!$B$2</f>
        <v>123</v>
      </c>
      <c r="C38" s="158">
        <v>2</v>
      </c>
      <c r="D38" s="158" t="s">
        <v>71</v>
      </c>
      <c r="E38" s="158">
        <v>31</v>
      </c>
      <c r="F38" s="158">
        <v>50</v>
      </c>
      <c r="G38" s="158" t="s">
        <v>171</v>
      </c>
      <c r="H38" s="80">
        <f>Sheet1!$B$4</f>
        <v>91</v>
      </c>
      <c r="I38" s="158">
        <v>1</v>
      </c>
      <c r="J38" s="158" t="s">
        <v>563</v>
      </c>
      <c r="K38" s="10"/>
    </row>
    <row r="39" spans="1:11" s="159" customFormat="1" ht="18.75">
      <c r="A39" s="350">
        <f t="shared" si="0"/>
        <v>36</v>
      </c>
      <c r="B39" s="351">
        <f>Sheet1!$B$2</f>
        <v>123</v>
      </c>
      <c r="C39" s="160">
        <v>2</v>
      </c>
      <c r="D39" s="160" t="s">
        <v>71</v>
      </c>
      <c r="E39" s="160">
        <v>51</v>
      </c>
      <c r="F39" s="160">
        <v>150</v>
      </c>
      <c r="G39" s="160" t="s">
        <v>659</v>
      </c>
      <c r="H39" s="160">
        <f>VLOOKUP("ﾗﾝｷﾝｸﾞ報酬",特殊報酬詳細!$B$3:'特殊報酬詳細'!$D$149,3,FALSE)</f>
        <v>17597211</v>
      </c>
      <c r="I39" s="160">
        <v>1</v>
      </c>
      <c r="J39" s="160" t="s">
        <v>658</v>
      </c>
      <c r="K39" s="10"/>
    </row>
    <row r="40" spans="1:11" s="159" customFormat="1" ht="18.75">
      <c r="A40" s="350">
        <f t="shared" si="0"/>
        <v>37</v>
      </c>
      <c r="B40" s="351">
        <f>Sheet1!$B$2</f>
        <v>123</v>
      </c>
      <c r="C40" s="160">
        <v>2</v>
      </c>
      <c r="D40" s="160" t="s">
        <v>71</v>
      </c>
      <c r="E40" s="160">
        <v>51</v>
      </c>
      <c r="F40" s="160">
        <v>150</v>
      </c>
      <c r="G40" s="160" t="s">
        <v>257</v>
      </c>
      <c r="H40" s="160">
        <v>9075</v>
      </c>
      <c r="I40" s="160">
        <v>1</v>
      </c>
      <c r="J40" s="160" t="s">
        <v>200</v>
      </c>
      <c r="K40" s="10"/>
    </row>
    <row r="41" spans="1:11" s="159" customFormat="1" ht="18.75">
      <c r="A41" s="350">
        <f t="shared" si="0"/>
        <v>38</v>
      </c>
      <c r="B41" s="351">
        <f>Sheet1!$B$2</f>
        <v>123</v>
      </c>
      <c r="C41" s="160">
        <v>2</v>
      </c>
      <c r="D41" s="160" t="s">
        <v>71</v>
      </c>
      <c r="E41" s="160">
        <v>51</v>
      </c>
      <c r="F41" s="160">
        <v>150</v>
      </c>
      <c r="G41" s="160" t="s">
        <v>659</v>
      </c>
      <c r="H41" s="160">
        <v>13943011</v>
      </c>
      <c r="I41" s="160">
        <v>1</v>
      </c>
      <c r="J41" s="160" t="s">
        <v>667</v>
      </c>
      <c r="K41" s="10"/>
    </row>
    <row r="42" spans="1:11" s="159" customFormat="1" ht="18.75">
      <c r="A42" s="350">
        <f t="shared" si="0"/>
        <v>39</v>
      </c>
      <c r="B42" s="351">
        <f>Sheet1!$B$2</f>
        <v>123</v>
      </c>
      <c r="C42" s="160">
        <v>2</v>
      </c>
      <c r="D42" s="160" t="s">
        <v>71</v>
      </c>
      <c r="E42" s="160">
        <v>51</v>
      </c>
      <c r="F42" s="160">
        <v>150</v>
      </c>
      <c r="G42" s="160" t="s">
        <v>171</v>
      </c>
      <c r="H42" s="80">
        <f>Sheet1!$B$4</f>
        <v>91</v>
      </c>
      <c r="I42" s="160">
        <v>1</v>
      </c>
      <c r="J42" s="160" t="s">
        <v>563</v>
      </c>
      <c r="K42" s="10"/>
    </row>
    <row r="43" spans="1:11" s="159" customFormat="1" ht="18.75">
      <c r="A43" s="350">
        <f t="shared" si="0"/>
        <v>40</v>
      </c>
      <c r="B43" s="351">
        <f>Sheet1!$B$2</f>
        <v>123</v>
      </c>
      <c r="C43" s="158">
        <v>2</v>
      </c>
      <c r="D43" s="158" t="s">
        <v>71</v>
      </c>
      <c r="E43" s="158">
        <v>151</v>
      </c>
      <c r="F43" s="158">
        <v>250</v>
      </c>
      <c r="G43" s="158" t="s">
        <v>659</v>
      </c>
      <c r="H43" s="158">
        <f>VLOOKUP("ﾗﾝｷﾝｸﾞ報酬",特殊報酬詳細!$B$3:'特殊報酬詳細'!$D$149,3,FALSE)</f>
        <v>17597211</v>
      </c>
      <c r="I43" s="158">
        <v>1</v>
      </c>
      <c r="J43" s="158" t="s">
        <v>658</v>
      </c>
      <c r="K43" s="10"/>
    </row>
    <row r="44" spans="1:11" s="159" customFormat="1" ht="18.75">
      <c r="A44" s="350">
        <f t="shared" si="0"/>
        <v>41</v>
      </c>
      <c r="B44" s="351">
        <f>Sheet1!$B$2</f>
        <v>123</v>
      </c>
      <c r="C44" s="352">
        <v>2</v>
      </c>
      <c r="D44" s="352" t="s">
        <v>71</v>
      </c>
      <c r="E44" s="158">
        <v>151</v>
      </c>
      <c r="F44" s="158">
        <v>250</v>
      </c>
      <c r="G44" s="158" t="s">
        <v>661</v>
      </c>
      <c r="H44" s="352">
        <v>9075</v>
      </c>
      <c r="I44" s="158">
        <v>1</v>
      </c>
      <c r="J44" s="352" t="s">
        <v>200</v>
      </c>
      <c r="K44" s="10"/>
    </row>
    <row r="45" spans="1:11" s="159" customFormat="1" ht="18.75">
      <c r="A45" s="350">
        <f t="shared" si="0"/>
        <v>42</v>
      </c>
      <c r="B45" s="351">
        <f>Sheet1!$B$2</f>
        <v>123</v>
      </c>
      <c r="C45" s="352">
        <v>2</v>
      </c>
      <c r="D45" s="352" t="s">
        <v>71</v>
      </c>
      <c r="E45" s="158">
        <v>151</v>
      </c>
      <c r="F45" s="158">
        <v>250</v>
      </c>
      <c r="G45" s="158" t="s">
        <v>659</v>
      </c>
      <c r="H45" s="158">
        <v>12942011</v>
      </c>
      <c r="I45" s="158">
        <v>5</v>
      </c>
      <c r="J45" s="158" t="s">
        <v>668</v>
      </c>
      <c r="K45" s="10"/>
    </row>
    <row r="46" spans="1:11" s="159" customFormat="1" ht="18.75">
      <c r="A46" s="350">
        <f t="shared" si="0"/>
        <v>43</v>
      </c>
      <c r="B46" s="351">
        <f>Sheet1!$B$2</f>
        <v>123</v>
      </c>
      <c r="C46" s="353">
        <v>2</v>
      </c>
      <c r="D46" s="353" t="s">
        <v>71</v>
      </c>
      <c r="E46" s="353">
        <v>251</v>
      </c>
      <c r="F46" s="353">
        <v>500</v>
      </c>
      <c r="G46" s="160" t="s">
        <v>257</v>
      </c>
      <c r="H46" s="160">
        <v>9075</v>
      </c>
      <c r="I46" s="160">
        <v>1</v>
      </c>
      <c r="J46" s="160" t="s">
        <v>200</v>
      </c>
      <c r="K46" s="10"/>
    </row>
    <row r="47" spans="1:11" s="159" customFormat="1" ht="18.75">
      <c r="A47" s="350">
        <f t="shared" si="0"/>
        <v>44</v>
      </c>
      <c r="B47" s="351">
        <f>Sheet1!$B$2</f>
        <v>123</v>
      </c>
      <c r="C47" s="353">
        <v>2</v>
      </c>
      <c r="D47" s="353" t="s">
        <v>71</v>
      </c>
      <c r="E47" s="353">
        <v>251</v>
      </c>
      <c r="F47" s="353">
        <v>500</v>
      </c>
      <c r="G47" s="160" t="s">
        <v>15</v>
      </c>
      <c r="H47" s="160">
        <v>12942011</v>
      </c>
      <c r="I47" s="160">
        <v>3</v>
      </c>
      <c r="J47" s="353" t="s">
        <v>565</v>
      </c>
      <c r="K47" s="10"/>
    </row>
    <row r="48" spans="1:11" s="159" customFormat="1" ht="18.75">
      <c r="A48" s="350">
        <f t="shared" si="0"/>
        <v>45</v>
      </c>
      <c r="B48" s="351">
        <f>Sheet1!$B$2</f>
        <v>123</v>
      </c>
      <c r="C48" s="352">
        <v>2</v>
      </c>
      <c r="D48" s="352" t="s">
        <v>71</v>
      </c>
      <c r="E48" s="352">
        <v>501</v>
      </c>
      <c r="F48" s="352">
        <v>999</v>
      </c>
      <c r="G48" s="158" t="s">
        <v>661</v>
      </c>
      <c r="H48" s="352">
        <v>9032</v>
      </c>
      <c r="I48" s="158">
        <v>1</v>
      </c>
      <c r="J48" s="162" t="s">
        <v>201</v>
      </c>
      <c r="K48" s="10"/>
    </row>
    <row r="49" spans="1:11" s="159" customFormat="1" ht="18.75">
      <c r="A49" s="350">
        <f t="shared" si="0"/>
        <v>46</v>
      </c>
      <c r="B49" s="351">
        <f>Sheet1!$B$2</f>
        <v>123</v>
      </c>
      <c r="C49" s="352">
        <v>2</v>
      </c>
      <c r="D49" s="352" t="s">
        <v>71</v>
      </c>
      <c r="E49" s="352">
        <v>501</v>
      </c>
      <c r="F49" s="352">
        <v>999</v>
      </c>
      <c r="G49" s="158" t="s">
        <v>659</v>
      </c>
      <c r="H49" s="352">
        <v>14952011</v>
      </c>
      <c r="I49" s="158">
        <v>2</v>
      </c>
      <c r="J49" s="352" t="s">
        <v>669</v>
      </c>
      <c r="K49" s="10"/>
    </row>
    <row r="50" spans="1:11" s="159" customFormat="1" ht="18.75">
      <c r="A50" s="350">
        <f t="shared" si="0"/>
        <v>47</v>
      </c>
      <c r="B50" s="351">
        <f>Sheet1!$B$2</f>
        <v>123</v>
      </c>
      <c r="C50" s="352">
        <v>2</v>
      </c>
      <c r="D50" s="352" t="s">
        <v>71</v>
      </c>
      <c r="E50" s="352">
        <v>501</v>
      </c>
      <c r="F50" s="352">
        <v>999</v>
      </c>
      <c r="G50" s="158" t="s">
        <v>659</v>
      </c>
      <c r="H50" s="352">
        <v>21961011</v>
      </c>
      <c r="I50" s="158">
        <v>1</v>
      </c>
      <c r="J50" s="352" t="s">
        <v>566</v>
      </c>
      <c r="K50" s="10"/>
    </row>
    <row r="51" spans="1:11" s="159" customFormat="1" ht="18.75">
      <c r="A51" s="350">
        <f t="shared" si="0"/>
        <v>48</v>
      </c>
      <c r="B51" s="351">
        <f>Sheet1!$B$2</f>
        <v>123</v>
      </c>
      <c r="C51" s="160">
        <v>2</v>
      </c>
      <c r="D51" s="160" t="s">
        <v>71</v>
      </c>
      <c r="E51" s="353">
        <v>1000</v>
      </c>
      <c r="F51" s="353">
        <v>1000</v>
      </c>
      <c r="G51" s="160" t="s">
        <v>15</v>
      </c>
      <c r="H51" s="160">
        <v>17597211</v>
      </c>
      <c r="I51" s="160">
        <v>1</v>
      </c>
      <c r="J51" s="160" t="s">
        <v>658</v>
      </c>
      <c r="K51" s="10"/>
    </row>
    <row r="52" spans="1:11" s="159" customFormat="1" ht="18.75">
      <c r="A52" s="350">
        <f t="shared" si="0"/>
        <v>49</v>
      </c>
      <c r="B52" s="351">
        <f>Sheet1!$B$2</f>
        <v>123</v>
      </c>
      <c r="C52" s="352">
        <v>2</v>
      </c>
      <c r="D52" s="352" t="s">
        <v>71</v>
      </c>
      <c r="E52" s="352">
        <v>1001</v>
      </c>
      <c r="F52" s="352">
        <v>1500</v>
      </c>
      <c r="G52" s="158" t="s">
        <v>661</v>
      </c>
      <c r="H52" s="352">
        <v>9032</v>
      </c>
      <c r="I52" s="158">
        <v>2</v>
      </c>
      <c r="J52" s="162" t="s">
        <v>201</v>
      </c>
      <c r="K52" s="10"/>
    </row>
    <row r="53" spans="1:11" s="159" customFormat="1" ht="18.75">
      <c r="A53" s="350">
        <f t="shared" si="0"/>
        <v>50</v>
      </c>
      <c r="B53" s="351">
        <f>Sheet1!$B$2</f>
        <v>123</v>
      </c>
      <c r="C53" s="352">
        <v>2</v>
      </c>
      <c r="D53" s="352" t="s">
        <v>71</v>
      </c>
      <c r="E53" s="352">
        <v>1001</v>
      </c>
      <c r="F53" s="352">
        <v>1500</v>
      </c>
      <c r="G53" s="158" t="s">
        <v>659</v>
      </c>
      <c r="H53" s="352">
        <v>21961011</v>
      </c>
      <c r="I53" s="158">
        <v>1</v>
      </c>
      <c r="J53" s="352" t="s">
        <v>566</v>
      </c>
      <c r="K53" s="10"/>
    </row>
    <row r="54" spans="1:11" s="159" customFormat="1" ht="18.75">
      <c r="A54" s="350">
        <f t="shared" si="0"/>
        <v>51</v>
      </c>
      <c r="B54" s="351">
        <f>Sheet1!$B$2</f>
        <v>123</v>
      </c>
      <c r="C54" s="353">
        <v>2</v>
      </c>
      <c r="D54" s="353" t="s">
        <v>71</v>
      </c>
      <c r="E54" s="353">
        <v>1501</v>
      </c>
      <c r="F54" s="353">
        <v>2000</v>
      </c>
      <c r="G54" s="160" t="s">
        <v>661</v>
      </c>
      <c r="H54" s="353">
        <v>9032</v>
      </c>
      <c r="I54" s="160">
        <v>1</v>
      </c>
      <c r="J54" s="161" t="s">
        <v>201</v>
      </c>
      <c r="K54" s="10"/>
    </row>
    <row r="55" spans="1:11" s="159" customFormat="1" ht="18.75">
      <c r="A55" s="350">
        <f t="shared" si="0"/>
        <v>52</v>
      </c>
      <c r="B55" s="351">
        <f>Sheet1!$B$2</f>
        <v>123</v>
      </c>
      <c r="C55" s="352">
        <v>2</v>
      </c>
      <c r="D55" s="352" t="s">
        <v>71</v>
      </c>
      <c r="E55" s="352">
        <v>2001</v>
      </c>
      <c r="F55" s="352">
        <v>3000</v>
      </c>
      <c r="G55" s="158" t="s">
        <v>661</v>
      </c>
      <c r="H55" s="352">
        <v>2</v>
      </c>
      <c r="I55" s="158">
        <v>1</v>
      </c>
      <c r="J55" s="162" t="s">
        <v>202</v>
      </c>
      <c r="K55" s="10"/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pane ySplit="3" topLeftCell="A4" activePane="bottomLeft" state="frozenSplit"/>
      <selection pane="bottomLeft" activeCell="F14" sqref="F14"/>
    </sheetView>
  </sheetViews>
  <sheetFormatPr defaultColWidth="13" defaultRowHeight="14.25"/>
  <cols>
    <col min="2" max="3" width="27" customWidth="1"/>
    <col min="4" max="4" width="17" customWidth="1"/>
    <col min="7" max="7" width="39" bestFit="1" customWidth="1"/>
    <col min="8" max="9" width="35.125" customWidth="1"/>
  </cols>
  <sheetData>
    <row r="3" spans="1:8" ht="18.75">
      <c r="A3" s="233" t="s">
        <v>0</v>
      </c>
      <c r="B3" s="233" t="s">
        <v>87</v>
      </c>
      <c r="C3" s="233" t="s">
        <v>118</v>
      </c>
      <c r="D3" s="233" t="s">
        <v>12</v>
      </c>
      <c r="E3" s="233" t="s">
        <v>13</v>
      </c>
      <c r="F3" s="233" t="s">
        <v>119</v>
      </c>
      <c r="G3" s="233" t="s">
        <v>120</v>
      </c>
      <c r="H3" s="192"/>
    </row>
    <row r="4" spans="1:8" s="47" customFormat="1" ht="18.75">
      <c r="A4" s="228">
        <f>ROW()-3</f>
        <v>1</v>
      </c>
      <c r="B4" s="228">
        <f>Sheet1!$B$2</f>
        <v>123</v>
      </c>
      <c r="C4" s="228">
        <f>A4</f>
        <v>1</v>
      </c>
      <c r="D4" s="227" t="s">
        <v>269</v>
      </c>
      <c r="E4" s="227">
        <v>41</v>
      </c>
      <c r="F4" s="228">
        <v>3</v>
      </c>
      <c r="G4" s="228" t="str">
        <f>"「"&amp;Sheet1!$B$3&amp;"」"&amp;A4&amp;"回目のﾛｸﾞｲﾝｽﾀﾝﾌﾟﾌﾟﾚｾﾞﾝﾄです。"</f>
        <v>「新・妖精の聖樹〜怪奇の癇癪姫〜」1回目のﾛｸﾞｲﾝｽﾀﾝﾌﾟﾌﾟﾚｾﾞﾝﾄです。</v>
      </c>
      <c r="H4" s="234"/>
    </row>
    <row r="5" spans="1:8" s="47" customFormat="1" ht="18.75">
      <c r="A5" s="230">
        <f t="shared" ref="A5:A17" si="0">ROW()-3</f>
        <v>2</v>
      </c>
      <c r="B5" s="230">
        <f>Sheet1!$B$2</f>
        <v>123</v>
      </c>
      <c r="C5" s="230">
        <f t="shared" ref="C5:C17" si="1">A5</f>
        <v>2</v>
      </c>
      <c r="D5" s="229" t="s">
        <v>269</v>
      </c>
      <c r="E5" s="229">
        <v>7000</v>
      </c>
      <c r="F5" s="230">
        <v>1</v>
      </c>
      <c r="G5" s="228" t="str">
        <f>"「"&amp;Sheet1!$B$3&amp;"」"&amp;A5&amp;"回目のﾛｸﾞｲﾝｽﾀﾝﾌﾟﾌﾟﾚｾﾞﾝﾄです。"</f>
        <v>「新・妖精の聖樹〜怪奇の癇癪姫〜」2回目のﾛｸﾞｲﾝｽﾀﾝﾌﾟﾌﾟﾚｾﾞﾝﾄです。</v>
      </c>
      <c r="H5" s="234"/>
    </row>
    <row r="6" spans="1:8" s="47" customFormat="1" ht="18.75">
      <c r="A6" s="228">
        <f t="shared" si="0"/>
        <v>3</v>
      </c>
      <c r="B6" s="228">
        <f>Sheet1!$B$2</f>
        <v>123</v>
      </c>
      <c r="C6" s="228">
        <f t="shared" si="1"/>
        <v>3</v>
      </c>
      <c r="D6" s="227" t="s">
        <v>269</v>
      </c>
      <c r="E6" s="231">
        <v>234</v>
      </c>
      <c r="F6" s="228">
        <v>1</v>
      </c>
      <c r="G6" s="228" t="str">
        <f>"「"&amp;Sheet1!$B$3&amp;"」"&amp;A6&amp;"回目のﾛｸﾞｲﾝｽﾀﾝﾌﾟﾌﾟﾚｾﾞﾝﾄです。"</f>
        <v>「新・妖精の聖樹〜怪奇の癇癪姫〜」3回目のﾛｸﾞｲﾝｽﾀﾝﾌﾟﾌﾟﾚｾﾞﾝﾄです。</v>
      </c>
      <c r="H6" s="235"/>
    </row>
    <row r="7" spans="1:8" s="47" customFormat="1" ht="18.75">
      <c r="A7" s="230">
        <f t="shared" si="0"/>
        <v>4</v>
      </c>
      <c r="B7" s="230">
        <f>Sheet1!$B$2</f>
        <v>123</v>
      </c>
      <c r="C7" s="230">
        <f t="shared" si="1"/>
        <v>4</v>
      </c>
      <c r="D7" s="229" t="s">
        <v>269</v>
      </c>
      <c r="E7" s="229">
        <v>206</v>
      </c>
      <c r="F7" s="230">
        <v>3</v>
      </c>
      <c r="G7" s="228" t="str">
        <f>"「"&amp;Sheet1!$B$3&amp;"」"&amp;A7&amp;"回目のﾛｸﾞｲﾝｽﾀﾝﾌﾟﾌﾟﾚｾﾞﾝﾄです。"</f>
        <v>「新・妖精の聖樹〜怪奇の癇癪姫〜」4回目のﾛｸﾞｲﾝｽﾀﾝﾌﾟﾌﾟﾚｾﾞﾝﾄです。</v>
      </c>
      <c r="H7" s="234"/>
    </row>
    <row r="8" spans="1:8" s="47" customFormat="1" ht="18.75">
      <c r="A8" s="228">
        <f t="shared" si="0"/>
        <v>5</v>
      </c>
      <c r="B8" s="228">
        <f>Sheet1!$B$2</f>
        <v>123</v>
      </c>
      <c r="C8" s="228">
        <f t="shared" si="1"/>
        <v>5</v>
      </c>
      <c r="D8" s="227" t="s">
        <v>269</v>
      </c>
      <c r="E8" s="227">
        <v>233</v>
      </c>
      <c r="F8" s="228">
        <v>1</v>
      </c>
      <c r="G8" s="228" t="str">
        <f>"「"&amp;Sheet1!$B$3&amp;"」"&amp;A8&amp;"回目のﾛｸﾞｲﾝｽﾀﾝﾌﾟﾌﾟﾚｾﾞﾝﾄです。"</f>
        <v>「新・妖精の聖樹〜怪奇の癇癪姫〜」5回目のﾛｸﾞｲﾝｽﾀﾝﾌﾟﾌﾟﾚｾﾞﾝﾄです。</v>
      </c>
      <c r="H8" s="235"/>
    </row>
    <row r="9" spans="1:8" ht="18.75">
      <c r="A9" s="230">
        <f t="shared" si="0"/>
        <v>6</v>
      </c>
      <c r="B9" s="230">
        <f>Sheet1!$B$2</f>
        <v>123</v>
      </c>
      <c r="C9" s="230">
        <f t="shared" si="1"/>
        <v>6</v>
      </c>
      <c r="D9" s="229" t="s">
        <v>269</v>
      </c>
      <c r="E9" s="232">
        <v>21</v>
      </c>
      <c r="F9" s="230">
        <v>1</v>
      </c>
      <c r="G9" s="228" t="str">
        <f>"「"&amp;Sheet1!$B$3&amp;"」"&amp;A9&amp;"回目のﾛｸﾞｲﾝｽﾀﾝﾌﾟﾌﾟﾚｾﾞﾝﾄです。"</f>
        <v>「新・妖精の聖樹〜怪奇の癇癪姫〜」6回目のﾛｸﾞｲﾝｽﾀﾝﾌﾟﾌﾟﾚｾﾞﾝﾄです。</v>
      </c>
      <c r="H9" s="235"/>
    </row>
    <row r="10" spans="1:8" s="47" customFormat="1" ht="18.75">
      <c r="A10" s="228">
        <f>ROW()-3</f>
        <v>7</v>
      </c>
      <c r="B10" s="228">
        <f>Sheet1!$B$2</f>
        <v>123</v>
      </c>
      <c r="C10" s="228">
        <f t="shared" si="1"/>
        <v>7</v>
      </c>
      <c r="D10" s="227" t="s">
        <v>269</v>
      </c>
      <c r="E10" s="227">
        <v>41</v>
      </c>
      <c r="F10" s="228">
        <v>3</v>
      </c>
      <c r="G10" s="228" t="str">
        <f>"「"&amp;Sheet1!$B$3&amp;"」"&amp;A10&amp;"回目のﾛｸﾞｲﾝｽﾀﾝﾌﾟﾌﾟﾚｾﾞﾝﾄです。"</f>
        <v>「新・妖精の聖樹〜怪奇の癇癪姫〜」7回目のﾛｸﾞｲﾝｽﾀﾝﾌﾟﾌﾟﾚｾﾞﾝﾄです。</v>
      </c>
      <c r="H10" s="234"/>
    </row>
    <row r="11" spans="1:8" s="47" customFormat="1" ht="18.75">
      <c r="A11" s="230">
        <f t="shared" si="0"/>
        <v>8</v>
      </c>
      <c r="B11" s="230">
        <f>Sheet1!$B$2</f>
        <v>123</v>
      </c>
      <c r="C11" s="230">
        <f t="shared" si="1"/>
        <v>8</v>
      </c>
      <c r="D11" s="229" t="s">
        <v>269</v>
      </c>
      <c r="E11" s="229">
        <v>7000</v>
      </c>
      <c r="F11" s="230">
        <v>1</v>
      </c>
      <c r="G11" s="228" t="str">
        <f>"「"&amp;Sheet1!$B$3&amp;"」"&amp;A11&amp;"回目のﾛｸﾞｲﾝｽﾀﾝﾌﾟﾌﾟﾚｾﾞﾝﾄです。"</f>
        <v>「新・妖精の聖樹〜怪奇の癇癪姫〜」8回目のﾛｸﾞｲﾝｽﾀﾝﾌﾟﾌﾟﾚｾﾞﾝﾄです。</v>
      </c>
      <c r="H11" s="234"/>
    </row>
    <row r="12" spans="1:8" s="47" customFormat="1" ht="18.75">
      <c r="A12" s="228">
        <f t="shared" si="0"/>
        <v>9</v>
      </c>
      <c r="B12" s="228">
        <f>Sheet1!$B$2</f>
        <v>123</v>
      </c>
      <c r="C12" s="228">
        <f t="shared" si="1"/>
        <v>9</v>
      </c>
      <c r="D12" s="227" t="s">
        <v>269</v>
      </c>
      <c r="E12" s="231">
        <v>235</v>
      </c>
      <c r="F12" s="228">
        <v>1</v>
      </c>
      <c r="G12" s="228" t="str">
        <f>"「"&amp;Sheet1!$B$3&amp;"」"&amp;A12&amp;"回目のﾛｸﾞｲﾝｽﾀﾝﾌﾟﾌﾟﾚｾﾞﾝﾄです。"</f>
        <v>「新・妖精の聖樹〜怪奇の癇癪姫〜」9回目のﾛｸﾞｲﾝｽﾀﾝﾌﾟﾌﾟﾚｾﾞﾝﾄです。</v>
      </c>
      <c r="H12" s="235"/>
    </row>
    <row r="13" spans="1:8" s="47" customFormat="1" ht="18.75">
      <c r="A13" s="230">
        <f t="shared" si="0"/>
        <v>10</v>
      </c>
      <c r="B13" s="230">
        <f>Sheet1!$B$2</f>
        <v>123</v>
      </c>
      <c r="C13" s="230">
        <f t="shared" si="1"/>
        <v>10</v>
      </c>
      <c r="D13" s="229" t="s">
        <v>269</v>
      </c>
      <c r="E13" s="229">
        <v>233</v>
      </c>
      <c r="F13" s="230">
        <v>1</v>
      </c>
      <c r="G13" s="228" t="str">
        <f>"「"&amp;Sheet1!$B$3&amp;"」"&amp;A13&amp;"回目のﾛｸﾞｲﾝｽﾀﾝﾌﾟﾌﾟﾚｾﾞﾝﾄです。"</f>
        <v>「新・妖精の聖樹〜怪奇の癇癪姫〜」10回目のﾛｸﾞｲﾝｽﾀﾝﾌﾟﾌﾟﾚｾﾞﾝﾄです。</v>
      </c>
      <c r="H13" s="234"/>
    </row>
    <row r="14" spans="1:8" s="47" customFormat="1" ht="18.75">
      <c r="A14" s="228">
        <f t="shared" si="0"/>
        <v>11</v>
      </c>
      <c r="B14" s="228">
        <f>Sheet1!$B$2</f>
        <v>123</v>
      </c>
      <c r="C14" s="228">
        <f t="shared" si="1"/>
        <v>11</v>
      </c>
      <c r="D14" s="227" t="s">
        <v>269</v>
      </c>
      <c r="E14" s="227">
        <v>7000</v>
      </c>
      <c r="F14" s="228">
        <v>3</v>
      </c>
      <c r="G14" s="228" t="str">
        <f>"「"&amp;Sheet1!$B$3&amp;"」"&amp;A14&amp;"回目のﾛｸﾞｲﾝｽﾀﾝﾌﾟﾌﾟﾚｾﾞﾝﾄです。"</f>
        <v>「新・妖精の聖樹〜怪奇の癇癪姫〜」11回目のﾛｸﾞｲﾝｽﾀﾝﾌﾟﾌﾟﾚｾﾞﾝﾄです。</v>
      </c>
      <c r="H14" s="235"/>
    </row>
    <row r="15" spans="1:8" ht="18.75">
      <c r="A15" s="230">
        <f t="shared" si="0"/>
        <v>12</v>
      </c>
      <c r="B15" s="230">
        <f>Sheet1!$B$2</f>
        <v>123</v>
      </c>
      <c r="C15" s="230">
        <f t="shared" si="1"/>
        <v>12</v>
      </c>
      <c r="D15" s="229" t="s">
        <v>269</v>
      </c>
      <c r="E15" s="232">
        <v>41</v>
      </c>
      <c r="F15" s="230">
        <v>3</v>
      </c>
      <c r="G15" s="228" t="str">
        <f>"「"&amp;Sheet1!$B$3&amp;"」"&amp;A15&amp;"回目のﾛｸﾞｲﾝｽﾀﾝﾌﾟﾌﾟﾚｾﾞﾝﾄです。"</f>
        <v>「新・妖精の聖樹〜怪奇の癇癪姫〜」12回目のﾛｸﾞｲﾝｽﾀﾝﾌﾟﾌﾟﾚｾﾞﾝﾄです。</v>
      </c>
      <c r="H15" s="235"/>
    </row>
    <row r="16" spans="1:8" s="47" customFormat="1" ht="18.75">
      <c r="A16" s="228">
        <f t="shared" si="0"/>
        <v>13</v>
      </c>
      <c r="B16" s="228">
        <f>Sheet1!$B$2</f>
        <v>123</v>
      </c>
      <c r="C16" s="228">
        <f t="shared" si="1"/>
        <v>13</v>
      </c>
      <c r="D16" s="227" t="s">
        <v>269</v>
      </c>
      <c r="E16" s="227">
        <v>206</v>
      </c>
      <c r="F16" s="228">
        <v>3</v>
      </c>
      <c r="G16" s="228" t="str">
        <f>"「"&amp;Sheet1!$B$3&amp;"」"&amp;A16&amp;"回目のﾛｸﾞｲﾝｽﾀﾝﾌﾟﾌﾟﾚｾﾞﾝﾄです。"</f>
        <v>「新・妖精の聖樹〜怪奇の癇癪姫〜」13回目のﾛｸﾞｲﾝｽﾀﾝﾌﾟﾌﾟﾚｾﾞﾝﾄです。</v>
      </c>
      <c r="H16" s="235"/>
    </row>
    <row r="17" spans="1:8" ht="18.75">
      <c r="A17" s="230">
        <f t="shared" si="0"/>
        <v>14</v>
      </c>
      <c r="B17" s="230">
        <f>Sheet1!$B$2</f>
        <v>123</v>
      </c>
      <c r="C17" s="230">
        <f t="shared" si="1"/>
        <v>14</v>
      </c>
      <c r="D17" s="229" t="s">
        <v>269</v>
      </c>
      <c r="E17" s="232">
        <v>21</v>
      </c>
      <c r="F17" s="230">
        <v>1</v>
      </c>
      <c r="G17" s="228" t="str">
        <f>"「"&amp;Sheet1!$B$3&amp;"」"&amp;A17&amp;"回目のﾛｸﾞｲﾝｽﾀﾝﾌﾟﾌﾟﾚｾﾞﾝﾄです。"</f>
        <v>「新・妖精の聖樹〜怪奇の癇癪姫〜」14回目のﾛｸﾞｲﾝｽﾀﾝﾌﾟﾌﾟﾚｾﾞﾝﾄです。</v>
      </c>
      <c r="H17" s="235"/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"/>
  <sheetViews>
    <sheetView workbookViewId="0">
      <pane ySplit="3" topLeftCell="A4" activePane="bottomLeft" state="frozenSplit"/>
      <selection pane="bottomLeft" activeCell="G29" sqref="G29"/>
    </sheetView>
  </sheetViews>
  <sheetFormatPr defaultColWidth="12.875" defaultRowHeight="18.75"/>
  <cols>
    <col min="1" max="3" width="12.875" style="2"/>
    <col min="4" max="4" width="6.625" style="4" customWidth="1"/>
    <col min="5" max="5" width="7.125" style="4" customWidth="1"/>
    <col min="6" max="6" width="18.125" style="2" customWidth="1"/>
    <col min="7" max="7" width="23" style="2" bestFit="1" customWidth="1"/>
    <col min="8" max="8" width="13" style="2" customWidth="1"/>
    <col min="9" max="10" width="12.375" style="2" customWidth="1"/>
    <col min="11" max="16384" width="12.875" style="2"/>
  </cols>
  <sheetData>
    <row r="3" spans="1:8">
      <c r="A3" s="15" t="s">
        <v>0</v>
      </c>
      <c r="B3" s="15" t="s">
        <v>1</v>
      </c>
      <c r="C3" s="15" t="s">
        <v>95</v>
      </c>
      <c r="D3" s="24" t="s">
        <v>23</v>
      </c>
      <c r="E3" s="24" t="s">
        <v>24</v>
      </c>
      <c r="F3" s="15" t="s">
        <v>12</v>
      </c>
      <c r="G3" s="15" t="s">
        <v>13</v>
      </c>
      <c r="H3" s="15" t="s">
        <v>16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pane ySplit="3" topLeftCell="A4" activePane="bottomLeft" state="frozenSplit"/>
      <selection pane="bottomLeft" activeCell="A14" sqref="A14:XFD14"/>
    </sheetView>
  </sheetViews>
  <sheetFormatPr defaultColWidth="12.875" defaultRowHeight="18.75"/>
  <cols>
    <col min="1" max="2" width="12.875" style="10"/>
    <col min="3" max="3" width="17.375" style="10" customWidth="1"/>
    <col min="4" max="16384" width="12.875" style="10"/>
  </cols>
  <sheetData>
    <row r="3" spans="1:4">
      <c r="A3" s="20" t="s">
        <v>0</v>
      </c>
      <c r="B3" s="20" t="s">
        <v>1</v>
      </c>
      <c r="C3" s="20" t="s">
        <v>2</v>
      </c>
      <c r="D3" s="20" t="s">
        <v>27</v>
      </c>
    </row>
    <row r="4" spans="1:4">
      <c r="A4" s="19">
        <v>1</v>
      </c>
      <c r="B4" s="19">
        <f>Sheet1!$B$2</f>
        <v>123</v>
      </c>
      <c r="C4" s="19" t="s">
        <v>72</v>
      </c>
      <c r="D4" s="19"/>
    </row>
    <row r="5" spans="1:4">
      <c r="A5" s="19">
        <v>2</v>
      </c>
      <c r="B5" s="19">
        <f>Sheet1!$B$2</f>
        <v>123</v>
      </c>
      <c r="C5" s="19" t="s">
        <v>73</v>
      </c>
      <c r="D5" s="19"/>
    </row>
    <row r="6" spans="1:4">
      <c r="A6" s="19">
        <v>3</v>
      </c>
      <c r="B6" s="19">
        <f>Sheet1!$B$2</f>
        <v>123</v>
      </c>
      <c r="C6" s="19" t="s">
        <v>74</v>
      </c>
      <c r="D6" s="19"/>
    </row>
    <row r="7" spans="1:4">
      <c r="A7" s="19">
        <v>4</v>
      </c>
      <c r="B7" s="19">
        <f>Sheet1!$B$2</f>
        <v>123</v>
      </c>
      <c r="C7" s="19" t="s">
        <v>148</v>
      </c>
      <c r="D7" s="19"/>
    </row>
    <row r="8" spans="1:4">
      <c r="A8" s="19">
        <v>2001</v>
      </c>
      <c r="B8" s="19">
        <f>Sheet1!$B$2</f>
        <v>123</v>
      </c>
      <c r="C8" s="19" t="s">
        <v>53</v>
      </c>
      <c r="D8" s="19"/>
    </row>
    <row r="9" spans="1:4">
      <c r="A9" s="19">
        <v>2002</v>
      </c>
      <c r="B9" s="19">
        <f>Sheet1!$B$2</f>
        <v>123</v>
      </c>
      <c r="C9" s="19" t="s">
        <v>54</v>
      </c>
      <c r="D9" s="19"/>
    </row>
    <row r="10" spans="1:4">
      <c r="A10" s="19">
        <v>2003</v>
      </c>
      <c r="B10" s="19">
        <f>Sheet1!$B$2</f>
        <v>123</v>
      </c>
      <c r="C10" s="19" t="s">
        <v>55</v>
      </c>
      <c r="D10" s="19"/>
    </row>
    <row r="11" spans="1:4">
      <c r="A11" s="19">
        <v>2004</v>
      </c>
      <c r="B11" s="19">
        <f>Sheet1!$B$2</f>
        <v>123</v>
      </c>
      <c r="C11" s="19" t="s">
        <v>56</v>
      </c>
      <c r="D11" s="19"/>
    </row>
    <row r="12" spans="1:4">
      <c r="A12" s="19">
        <v>4001</v>
      </c>
      <c r="B12" s="19">
        <f>Sheet1!$B$2</f>
        <v>123</v>
      </c>
      <c r="C12" s="20" t="s">
        <v>567</v>
      </c>
      <c r="D12" s="19"/>
    </row>
    <row r="13" spans="1:4">
      <c r="A13" s="19">
        <v>4002</v>
      </c>
      <c r="B13" s="19">
        <f>Sheet1!$B$2</f>
        <v>123</v>
      </c>
      <c r="C13" s="20" t="s">
        <v>155</v>
      </c>
      <c r="D13" s="19"/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0"/>
  <sheetViews>
    <sheetView workbookViewId="0">
      <pane ySplit="3" topLeftCell="A109" activePane="bottomLeft" state="frozenSplit"/>
      <selection pane="bottomLeft" activeCell="D119" sqref="D119:D120"/>
    </sheetView>
  </sheetViews>
  <sheetFormatPr defaultColWidth="12.875" defaultRowHeight="18.75"/>
  <cols>
    <col min="1" max="1" width="12.875" style="10"/>
    <col min="2" max="2" width="19.125" style="10" customWidth="1"/>
    <col min="3" max="4" width="16.625" style="10" customWidth="1"/>
    <col min="5" max="7" width="12.875" style="10"/>
    <col min="8" max="8" width="22.125" style="10" customWidth="1"/>
    <col min="9" max="9" width="12.875" style="10"/>
    <col min="10" max="10" width="19.5" style="10" customWidth="1"/>
    <col min="11" max="16384" width="12.875" style="10"/>
  </cols>
  <sheetData>
    <row r="3" spans="1:9">
      <c r="A3" s="20" t="s">
        <v>0</v>
      </c>
      <c r="B3" s="20" t="s">
        <v>28</v>
      </c>
      <c r="C3" s="20" t="s">
        <v>12</v>
      </c>
      <c r="D3" s="20" t="s">
        <v>13</v>
      </c>
      <c r="E3" s="20" t="s">
        <v>29</v>
      </c>
      <c r="F3" s="20" t="s">
        <v>90</v>
      </c>
      <c r="G3" s="20" t="s">
        <v>14</v>
      </c>
    </row>
    <row r="4" spans="1:9">
      <c r="A4" s="19">
        <f>ROW()-3</f>
        <v>1</v>
      </c>
      <c r="B4" s="19" t="s">
        <v>195</v>
      </c>
      <c r="C4" s="19" t="s">
        <v>15</v>
      </c>
      <c r="D4" s="19">
        <v>11901011</v>
      </c>
      <c r="E4" s="19"/>
      <c r="F4" s="19"/>
      <c r="G4" s="19">
        <v>1</v>
      </c>
      <c r="H4" s="236" t="str">
        <f>IF(MID(D4,2,1)="1","ﾉｰﾏﾙ",IF(MID(D4,2,1)="2","ﾊｲﾉｰﾏﾙ",IF(MID(D4,2,1)="3","ﾚｱ",IF(MID(D4,2,1)="4","ﾊｲﾚｱ",IF(MID(D4,2,1)="6","Sﾚｱ","")))))&amp;IF(RIGHT(D4,1)="3","+","")</f>
        <v>ﾉｰﾏﾙ</v>
      </c>
      <c r="I4" s="10" t="str">
        <f>IF(LEFT(D4,1)="1","情熱",IF(LEFT(D4,1)="2","妖艶",IF(LEFT(D4,1)="3","清純","")))</f>
        <v>情熱</v>
      </c>
    </row>
    <row r="5" spans="1:9">
      <c r="A5" s="19">
        <f t="shared" ref="A5:A68" si="0">ROW()-3</f>
        <v>2</v>
      </c>
      <c r="B5" s="19" t="s">
        <v>195</v>
      </c>
      <c r="C5" s="19" t="s">
        <v>15</v>
      </c>
      <c r="D5" s="19">
        <v>21904011</v>
      </c>
      <c r="E5" s="19"/>
      <c r="F5" s="19"/>
      <c r="G5" s="19">
        <v>1</v>
      </c>
      <c r="H5" s="236" t="str">
        <f t="shared" ref="H5:H9" si="1">IF(MID(D5,2,1)="1","ﾉｰﾏﾙ",IF(MID(D5,2,1)="2","ﾊｲﾉｰﾏﾙ",IF(MID(D5,2,1)="3","ﾚｱ",IF(MID(D5,2,1)="4","ﾊｲﾚｱ",IF(MID(D5,2,1)="6","Sﾚｱ","")))))&amp;IF(RIGHT(D5,1)="3","+","")</f>
        <v>ﾉｰﾏﾙ</v>
      </c>
      <c r="I5" s="10" t="str">
        <f t="shared" ref="I5:I9" si="2">IF(LEFT(D5,1)="1","情熱",IF(LEFT(D5,1)="2","妖艶",IF(LEFT(D5,1)="3","清純","")))</f>
        <v>妖艶</v>
      </c>
    </row>
    <row r="6" spans="1:9">
      <c r="A6" s="19">
        <f t="shared" si="0"/>
        <v>3</v>
      </c>
      <c r="B6" s="19" t="s">
        <v>195</v>
      </c>
      <c r="C6" s="19" t="s">
        <v>15</v>
      </c>
      <c r="D6" s="19">
        <v>31907011</v>
      </c>
      <c r="E6" s="19"/>
      <c r="F6" s="19"/>
      <c r="G6" s="19">
        <v>1</v>
      </c>
      <c r="H6" s="236" t="str">
        <f t="shared" si="1"/>
        <v>ﾉｰﾏﾙ</v>
      </c>
      <c r="I6" s="10" t="str">
        <f t="shared" si="2"/>
        <v>清純</v>
      </c>
    </row>
    <row r="7" spans="1:9">
      <c r="A7" s="19">
        <f t="shared" si="0"/>
        <v>4</v>
      </c>
      <c r="B7" s="19" t="s">
        <v>196</v>
      </c>
      <c r="C7" s="19" t="s">
        <v>15</v>
      </c>
      <c r="D7" s="19">
        <v>12902011</v>
      </c>
      <c r="E7" s="19"/>
      <c r="F7" s="19"/>
      <c r="G7" s="19">
        <v>1</v>
      </c>
      <c r="H7" s="236" t="str">
        <f t="shared" si="1"/>
        <v>ﾊｲﾉｰﾏﾙ</v>
      </c>
      <c r="I7" s="10" t="str">
        <f t="shared" si="2"/>
        <v>情熱</v>
      </c>
    </row>
    <row r="8" spans="1:9">
      <c r="A8" s="19">
        <f t="shared" si="0"/>
        <v>5</v>
      </c>
      <c r="B8" s="19" t="s">
        <v>196</v>
      </c>
      <c r="C8" s="19" t="s">
        <v>15</v>
      </c>
      <c r="D8" s="19">
        <v>22905011</v>
      </c>
      <c r="E8" s="19"/>
      <c r="F8" s="19"/>
      <c r="G8" s="19">
        <v>1</v>
      </c>
      <c r="H8" s="236" t="str">
        <f t="shared" si="1"/>
        <v>ﾊｲﾉｰﾏﾙ</v>
      </c>
      <c r="I8" s="10" t="str">
        <f t="shared" si="2"/>
        <v>妖艶</v>
      </c>
    </row>
    <row r="9" spans="1:9">
      <c r="A9" s="19">
        <f t="shared" si="0"/>
        <v>6</v>
      </c>
      <c r="B9" s="19" t="s">
        <v>196</v>
      </c>
      <c r="C9" s="19" t="s">
        <v>15</v>
      </c>
      <c r="D9" s="19">
        <v>32908011</v>
      </c>
      <c r="E9" s="19"/>
      <c r="F9" s="19"/>
      <c r="G9" s="19">
        <v>1</v>
      </c>
      <c r="H9" s="236" t="str">
        <f t="shared" si="1"/>
        <v>ﾊｲﾉｰﾏﾙ</v>
      </c>
      <c r="I9" s="10" t="str">
        <f t="shared" si="2"/>
        <v>清純</v>
      </c>
    </row>
    <row r="10" spans="1:9">
      <c r="A10" s="19">
        <f t="shared" si="0"/>
        <v>7</v>
      </c>
      <c r="B10" s="19" t="s">
        <v>197</v>
      </c>
      <c r="C10" s="19" t="s">
        <v>15</v>
      </c>
      <c r="D10" s="19">
        <v>13903011</v>
      </c>
      <c r="E10" s="19"/>
      <c r="F10" s="19"/>
      <c r="G10" s="19">
        <v>1</v>
      </c>
      <c r="H10" s="236" t="str">
        <f>IF(MID(D10,2,1)="1","ﾉｰﾏﾙ",IF(MID(D10,2,1)="2","ﾊｲﾉｰﾏﾙ",IF(MID(D10,2,1)="3","ﾚｱ",IF(MID(D10,2,1)="4","ﾊｲﾚｱ",IF(MID(D10,2,1)="6","Sﾚｱ","")))))&amp;IF(RIGHT(D10,1)="3","+","")</f>
        <v>ﾚｱ</v>
      </c>
      <c r="I10" s="10" t="str">
        <f>IF(LEFT(D10,1)="1","情熱",IF(LEFT(D10,1)="2","妖艶",IF(LEFT(D10,1)="3","清純","")))</f>
        <v>情熱</v>
      </c>
    </row>
    <row r="11" spans="1:9">
      <c r="A11" s="19">
        <f t="shared" si="0"/>
        <v>8</v>
      </c>
      <c r="B11" s="19" t="s">
        <v>197</v>
      </c>
      <c r="C11" s="19" t="s">
        <v>15</v>
      </c>
      <c r="D11" s="19">
        <v>23906011</v>
      </c>
      <c r="E11" s="19"/>
      <c r="F11" s="19"/>
      <c r="G11" s="19">
        <v>1</v>
      </c>
      <c r="H11" s="236" t="str">
        <f>IF(MID(D11,2,1)="1","ﾉｰﾏﾙ",IF(MID(D11,2,1)="2","ﾊｲﾉｰﾏﾙ",IF(MID(D11,2,1)="3","ﾚｱ",IF(MID(D11,2,1)="4","ﾊｲﾚｱ",IF(MID(D11,2,1)="6","Sﾚｱ","")))))&amp;IF(RIGHT(D11,1)="3","+","")</f>
        <v>ﾚｱ</v>
      </c>
      <c r="I11" s="10" t="str">
        <f>IF(LEFT(D11,1)="1","情熱",IF(LEFT(D11,1)="2","妖艶",IF(LEFT(D11,1)="3","清純","")))</f>
        <v>妖艶</v>
      </c>
    </row>
    <row r="12" spans="1:9">
      <c r="A12" s="19">
        <f t="shared" si="0"/>
        <v>9</v>
      </c>
      <c r="B12" s="19" t="s">
        <v>197</v>
      </c>
      <c r="C12" s="19" t="s">
        <v>15</v>
      </c>
      <c r="D12" s="19">
        <v>33909011</v>
      </c>
      <c r="E12" s="19"/>
      <c r="F12" s="19"/>
      <c r="G12" s="19">
        <v>1</v>
      </c>
      <c r="H12" s="236" t="str">
        <f>IF(MID(D12,2,1)="1","ﾉｰﾏﾙ",IF(MID(D12,2,1)="2","ﾊｲﾉｰﾏﾙ",IF(MID(D12,2,1)="3","ﾚｱ",IF(MID(D12,2,1)="4","ﾊｲﾚｱ",IF(MID(D12,2,1)="6","Sﾚｱ","")))))&amp;IF(RIGHT(D12,1)="3","+","")</f>
        <v>ﾚｱ</v>
      </c>
      <c r="I12" s="10" t="str">
        <f>IF(LEFT(D12,1)="1","情熱",IF(LEFT(D12,1)="2","妖艶",IF(LEFT(D12,1)="3","清純","")))</f>
        <v>清純</v>
      </c>
    </row>
    <row r="13" spans="1:9">
      <c r="A13" s="19">
        <f t="shared" si="0"/>
        <v>10</v>
      </c>
      <c r="B13" s="19" t="s">
        <v>53</v>
      </c>
      <c r="C13" s="19" t="s">
        <v>15</v>
      </c>
      <c r="D13" s="19">
        <v>11001011</v>
      </c>
      <c r="E13" s="19"/>
      <c r="F13" s="19"/>
      <c r="G13" s="19">
        <v>1</v>
      </c>
      <c r="H13" s="10" t="str">
        <f t="shared" ref="H13:H77" si="3">IF(MID(D13,2,1)="1","ﾉｰﾏﾙ",IF(MID(D13,2,1)="2","ﾊｲﾉｰﾏﾙ",IF(MID(D13,2,1)="3","ﾚｱ",IF(MID(D13,2,1)="4","ﾊｲﾚｱ",IF(MID(D13,2,1)="6","Sﾚｱ","")))))&amp;IF(RIGHT(D13,1)="3","+","")</f>
        <v>ﾉｰﾏﾙ</v>
      </c>
      <c r="I13" s="10" t="str">
        <f t="shared" ref="I13:I77" si="4">IF(LEFT(D13,1)="1","情熱",IF(LEFT(D13,1)="2","妖艶",IF(LEFT(D13,1)="3","清純","")))</f>
        <v>情熱</v>
      </c>
    </row>
    <row r="14" spans="1:9">
      <c r="A14" s="19">
        <f t="shared" si="0"/>
        <v>11</v>
      </c>
      <c r="B14" s="19" t="s">
        <v>53</v>
      </c>
      <c r="C14" s="19" t="s">
        <v>15</v>
      </c>
      <c r="D14" s="19">
        <v>11002011</v>
      </c>
      <c r="E14" s="19"/>
      <c r="F14" s="19"/>
      <c r="G14" s="19">
        <v>1</v>
      </c>
      <c r="H14" s="10" t="str">
        <f t="shared" si="3"/>
        <v>ﾉｰﾏﾙ</v>
      </c>
      <c r="I14" s="10" t="str">
        <f t="shared" si="4"/>
        <v>情熱</v>
      </c>
    </row>
    <row r="15" spans="1:9">
      <c r="A15" s="19">
        <f t="shared" si="0"/>
        <v>12</v>
      </c>
      <c r="B15" s="19" t="s">
        <v>53</v>
      </c>
      <c r="C15" s="19" t="s">
        <v>15</v>
      </c>
      <c r="D15" s="19">
        <v>11003011</v>
      </c>
      <c r="E15" s="19"/>
      <c r="F15" s="19"/>
      <c r="G15" s="19">
        <v>1</v>
      </c>
      <c r="H15" s="10" t="str">
        <f t="shared" si="3"/>
        <v>ﾉｰﾏﾙ</v>
      </c>
      <c r="I15" s="10" t="str">
        <f t="shared" si="4"/>
        <v>情熱</v>
      </c>
    </row>
    <row r="16" spans="1:9">
      <c r="A16" s="19">
        <f t="shared" si="0"/>
        <v>13</v>
      </c>
      <c r="B16" s="19" t="s">
        <v>53</v>
      </c>
      <c r="C16" s="19" t="s">
        <v>15</v>
      </c>
      <c r="D16" s="19">
        <v>11004011</v>
      </c>
      <c r="E16" s="19"/>
      <c r="F16" s="19"/>
      <c r="G16" s="19">
        <v>1</v>
      </c>
      <c r="H16" s="10" t="str">
        <f t="shared" si="3"/>
        <v>ﾉｰﾏﾙ</v>
      </c>
      <c r="I16" s="10" t="str">
        <f t="shared" si="4"/>
        <v>情熱</v>
      </c>
    </row>
    <row r="17" spans="1:9">
      <c r="A17" s="19">
        <f t="shared" si="0"/>
        <v>14</v>
      </c>
      <c r="B17" s="19" t="s">
        <v>53</v>
      </c>
      <c r="C17" s="19" t="s">
        <v>15</v>
      </c>
      <c r="D17" s="19">
        <v>11005011</v>
      </c>
      <c r="E17" s="19"/>
      <c r="F17" s="19"/>
      <c r="G17" s="19">
        <v>1</v>
      </c>
      <c r="H17" s="10" t="str">
        <f t="shared" si="3"/>
        <v>ﾉｰﾏﾙ</v>
      </c>
      <c r="I17" s="10" t="str">
        <f t="shared" si="4"/>
        <v>情熱</v>
      </c>
    </row>
    <row r="18" spans="1:9">
      <c r="A18" s="19">
        <f t="shared" si="0"/>
        <v>15</v>
      </c>
      <c r="B18" s="19" t="s">
        <v>53</v>
      </c>
      <c r="C18" s="19" t="s">
        <v>15</v>
      </c>
      <c r="D18" s="19">
        <v>11006011</v>
      </c>
      <c r="E18" s="19"/>
      <c r="F18" s="19"/>
      <c r="G18" s="19">
        <v>1</v>
      </c>
      <c r="H18" s="10" t="str">
        <f t="shared" si="3"/>
        <v>ﾉｰﾏﾙ</v>
      </c>
      <c r="I18" s="10" t="str">
        <f t="shared" si="4"/>
        <v>情熱</v>
      </c>
    </row>
    <row r="19" spans="1:9">
      <c r="A19" s="19">
        <f t="shared" si="0"/>
        <v>16</v>
      </c>
      <c r="B19" s="19" t="s">
        <v>53</v>
      </c>
      <c r="C19" s="19" t="s">
        <v>15</v>
      </c>
      <c r="D19" s="19">
        <v>11007011</v>
      </c>
      <c r="E19" s="19"/>
      <c r="F19" s="19"/>
      <c r="G19" s="19">
        <v>1</v>
      </c>
      <c r="H19" s="10" t="str">
        <f t="shared" si="3"/>
        <v>ﾉｰﾏﾙ</v>
      </c>
      <c r="I19" s="10" t="str">
        <f t="shared" si="4"/>
        <v>情熱</v>
      </c>
    </row>
    <row r="20" spans="1:9">
      <c r="A20" s="19">
        <f t="shared" si="0"/>
        <v>17</v>
      </c>
      <c r="B20" s="19" t="s">
        <v>53</v>
      </c>
      <c r="C20" s="19" t="s">
        <v>15</v>
      </c>
      <c r="D20" s="19">
        <v>11008011</v>
      </c>
      <c r="E20" s="19"/>
      <c r="F20" s="19"/>
      <c r="G20" s="19">
        <v>1</v>
      </c>
      <c r="H20" s="10" t="str">
        <f t="shared" si="3"/>
        <v>ﾉｰﾏﾙ</v>
      </c>
      <c r="I20" s="10" t="str">
        <f t="shared" si="4"/>
        <v>情熱</v>
      </c>
    </row>
    <row r="21" spans="1:9">
      <c r="A21" s="19">
        <f t="shared" si="0"/>
        <v>18</v>
      </c>
      <c r="B21" s="19" t="s">
        <v>53</v>
      </c>
      <c r="C21" s="19" t="s">
        <v>15</v>
      </c>
      <c r="D21" s="19">
        <v>21029011</v>
      </c>
      <c r="E21" s="19"/>
      <c r="F21" s="19"/>
      <c r="G21" s="19">
        <v>1</v>
      </c>
      <c r="H21" s="10" t="str">
        <f t="shared" si="3"/>
        <v>ﾉｰﾏﾙ</v>
      </c>
      <c r="I21" s="10" t="str">
        <f t="shared" si="4"/>
        <v>妖艶</v>
      </c>
    </row>
    <row r="22" spans="1:9">
      <c r="A22" s="19">
        <f t="shared" si="0"/>
        <v>19</v>
      </c>
      <c r="B22" s="19" t="s">
        <v>53</v>
      </c>
      <c r="C22" s="19" t="s">
        <v>15</v>
      </c>
      <c r="D22" s="19">
        <v>21030011</v>
      </c>
      <c r="E22" s="19"/>
      <c r="F22" s="19"/>
      <c r="G22" s="19">
        <v>1</v>
      </c>
      <c r="H22" s="10" t="str">
        <f t="shared" si="3"/>
        <v>ﾉｰﾏﾙ</v>
      </c>
      <c r="I22" s="10" t="str">
        <f t="shared" si="4"/>
        <v>妖艶</v>
      </c>
    </row>
    <row r="23" spans="1:9">
      <c r="A23" s="19">
        <f t="shared" si="0"/>
        <v>20</v>
      </c>
      <c r="B23" s="19" t="s">
        <v>53</v>
      </c>
      <c r="C23" s="19" t="s">
        <v>15</v>
      </c>
      <c r="D23" s="19">
        <v>21031011</v>
      </c>
      <c r="E23" s="19"/>
      <c r="F23" s="19"/>
      <c r="G23" s="19">
        <v>1</v>
      </c>
      <c r="H23" s="10" t="str">
        <f t="shared" si="3"/>
        <v>ﾉｰﾏﾙ</v>
      </c>
      <c r="I23" s="10" t="str">
        <f t="shared" si="4"/>
        <v>妖艶</v>
      </c>
    </row>
    <row r="24" spans="1:9">
      <c r="A24" s="19">
        <f t="shared" si="0"/>
        <v>21</v>
      </c>
      <c r="B24" s="19" t="s">
        <v>53</v>
      </c>
      <c r="C24" s="19" t="s">
        <v>15</v>
      </c>
      <c r="D24" s="19">
        <v>21032011</v>
      </c>
      <c r="E24" s="19"/>
      <c r="F24" s="19"/>
      <c r="G24" s="19">
        <v>1</v>
      </c>
      <c r="H24" s="10" t="str">
        <f t="shared" si="3"/>
        <v>ﾉｰﾏﾙ</v>
      </c>
      <c r="I24" s="10" t="str">
        <f t="shared" si="4"/>
        <v>妖艶</v>
      </c>
    </row>
    <row r="25" spans="1:9">
      <c r="A25" s="19">
        <f t="shared" si="0"/>
        <v>22</v>
      </c>
      <c r="B25" s="19" t="s">
        <v>53</v>
      </c>
      <c r="C25" s="19" t="s">
        <v>15</v>
      </c>
      <c r="D25" s="19">
        <v>21033011</v>
      </c>
      <c r="E25" s="19"/>
      <c r="F25" s="19"/>
      <c r="G25" s="19">
        <v>1</v>
      </c>
      <c r="H25" s="10" t="str">
        <f t="shared" si="3"/>
        <v>ﾉｰﾏﾙ</v>
      </c>
      <c r="I25" s="10" t="str">
        <f t="shared" si="4"/>
        <v>妖艶</v>
      </c>
    </row>
    <row r="26" spans="1:9">
      <c r="A26" s="19">
        <f t="shared" si="0"/>
        <v>23</v>
      </c>
      <c r="B26" s="19" t="s">
        <v>53</v>
      </c>
      <c r="C26" s="19" t="s">
        <v>15</v>
      </c>
      <c r="D26" s="19">
        <v>21034011</v>
      </c>
      <c r="E26" s="19"/>
      <c r="F26" s="19"/>
      <c r="G26" s="19">
        <v>1</v>
      </c>
      <c r="H26" s="10" t="str">
        <f t="shared" si="3"/>
        <v>ﾉｰﾏﾙ</v>
      </c>
      <c r="I26" s="10" t="str">
        <f t="shared" si="4"/>
        <v>妖艶</v>
      </c>
    </row>
    <row r="27" spans="1:9">
      <c r="A27" s="19">
        <f t="shared" si="0"/>
        <v>24</v>
      </c>
      <c r="B27" s="19" t="s">
        <v>53</v>
      </c>
      <c r="C27" s="19" t="s">
        <v>15</v>
      </c>
      <c r="D27" s="19">
        <v>21035011</v>
      </c>
      <c r="E27" s="19"/>
      <c r="F27" s="19"/>
      <c r="G27" s="19">
        <v>1</v>
      </c>
      <c r="H27" s="10" t="str">
        <f t="shared" si="3"/>
        <v>ﾉｰﾏﾙ</v>
      </c>
      <c r="I27" s="10" t="str">
        <f t="shared" si="4"/>
        <v>妖艶</v>
      </c>
    </row>
    <row r="28" spans="1:9">
      <c r="A28" s="19">
        <f t="shared" si="0"/>
        <v>25</v>
      </c>
      <c r="B28" s="19" t="s">
        <v>53</v>
      </c>
      <c r="C28" s="19" t="s">
        <v>15</v>
      </c>
      <c r="D28" s="19">
        <v>21036011</v>
      </c>
      <c r="E28" s="19"/>
      <c r="F28" s="19"/>
      <c r="G28" s="19">
        <v>1</v>
      </c>
      <c r="H28" s="10" t="str">
        <f t="shared" si="3"/>
        <v>ﾉｰﾏﾙ</v>
      </c>
      <c r="I28" s="10" t="str">
        <f t="shared" si="4"/>
        <v>妖艶</v>
      </c>
    </row>
    <row r="29" spans="1:9">
      <c r="A29" s="19">
        <f t="shared" si="0"/>
        <v>26</v>
      </c>
      <c r="B29" s="19" t="s">
        <v>53</v>
      </c>
      <c r="C29" s="19" t="s">
        <v>15</v>
      </c>
      <c r="D29" s="19">
        <v>31056011</v>
      </c>
      <c r="E29" s="19"/>
      <c r="F29" s="19"/>
      <c r="G29" s="19">
        <v>1</v>
      </c>
      <c r="H29" s="10" t="str">
        <f t="shared" si="3"/>
        <v>ﾉｰﾏﾙ</v>
      </c>
      <c r="I29" s="10" t="str">
        <f t="shared" si="4"/>
        <v>清純</v>
      </c>
    </row>
    <row r="30" spans="1:9">
      <c r="A30" s="19">
        <f t="shared" si="0"/>
        <v>27</v>
      </c>
      <c r="B30" s="19" t="s">
        <v>53</v>
      </c>
      <c r="C30" s="19" t="s">
        <v>15</v>
      </c>
      <c r="D30" s="19">
        <v>31057011</v>
      </c>
      <c r="E30" s="19"/>
      <c r="F30" s="19"/>
      <c r="G30" s="19">
        <v>1</v>
      </c>
      <c r="H30" s="10" t="str">
        <f t="shared" si="3"/>
        <v>ﾉｰﾏﾙ</v>
      </c>
      <c r="I30" s="10" t="str">
        <f t="shared" si="4"/>
        <v>清純</v>
      </c>
    </row>
    <row r="31" spans="1:9">
      <c r="A31" s="19">
        <f t="shared" si="0"/>
        <v>28</v>
      </c>
      <c r="B31" s="19" t="s">
        <v>53</v>
      </c>
      <c r="C31" s="19" t="s">
        <v>15</v>
      </c>
      <c r="D31" s="19">
        <v>31058011</v>
      </c>
      <c r="E31" s="19"/>
      <c r="F31" s="19"/>
      <c r="G31" s="19">
        <v>1</v>
      </c>
      <c r="H31" s="10" t="str">
        <f t="shared" si="3"/>
        <v>ﾉｰﾏﾙ</v>
      </c>
      <c r="I31" s="10" t="str">
        <f t="shared" si="4"/>
        <v>清純</v>
      </c>
    </row>
    <row r="32" spans="1:9">
      <c r="A32" s="19">
        <f t="shared" si="0"/>
        <v>29</v>
      </c>
      <c r="B32" s="19" t="s">
        <v>53</v>
      </c>
      <c r="C32" s="19" t="s">
        <v>15</v>
      </c>
      <c r="D32" s="19">
        <v>31059011</v>
      </c>
      <c r="E32" s="19"/>
      <c r="F32" s="19"/>
      <c r="G32" s="19">
        <v>1</v>
      </c>
      <c r="H32" s="10" t="str">
        <f t="shared" si="3"/>
        <v>ﾉｰﾏﾙ</v>
      </c>
      <c r="I32" s="10" t="str">
        <f t="shared" si="4"/>
        <v>清純</v>
      </c>
    </row>
    <row r="33" spans="1:9">
      <c r="A33" s="19">
        <f t="shared" si="0"/>
        <v>30</v>
      </c>
      <c r="B33" s="19" t="s">
        <v>53</v>
      </c>
      <c r="C33" s="19" t="s">
        <v>15</v>
      </c>
      <c r="D33" s="19">
        <v>31060011</v>
      </c>
      <c r="E33" s="19"/>
      <c r="F33" s="19"/>
      <c r="G33" s="19">
        <v>1</v>
      </c>
      <c r="H33" s="10" t="str">
        <f t="shared" si="3"/>
        <v>ﾉｰﾏﾙ</v>
      </c>
      <c r="I33" s="10" t="str">
        <f t="shared" si="4"/>
        <v>清純</v>
      </c>
    </row>
    <row r="34" spans="1:9">
      <c r="A34" s="19">
        <f t="shared" si="0"/>
        <v>31</v>
      </c>
      <c r="B34" s="19" t="s">
        <v>53</v>
      </c>
      <c r="C34" s="19" t="s">
        <v>15</v>
      </c>
      <c r="D34" s="19">
        <v>31061011</v>
      </c>
      <c r="E34" s="19"/>
      <c r="F34" s="19"/>
      <c r="G34" s="19">
        <v>1</v>
      </c>
      <c r="H34" s="10" t="str">
        <f t="shared" si="3"/>
        <v>ﾉｰﾏﾙ</v>
      </c>
      <c r="I34" s="10" t="str">
        <f t="shared" si="4"/>
        <v>清純</v>
      </c>
    </row>
    <row r="35" spans="1:9">
      <c r="A35" s="19">
        <f t="shared" si="0"/>
        <v>32</v>
      </c>
      <c r="B35" s="19" t="s">
        <v>53</v>
      </c>
      <c r="C35" s="19" t="s">
        <v>15</v>
      </c>
      <c r="D35" s="19">
        <v>31062011</v>
      </c>
      <c r="E35" s="19"/>
      <c r="F35" s="19"/>
      <c r="G35" s="19">
        <v>1</v>
      </c>
      <c r="H35" s="10" t="str">
        <f t="shared" si="3"/>
        <v>ﾉｰﾏﾙ</v>
      </c>
      <c r="I35" s="10" t="str">
        <f t="shared" si="4"/>
        <v>清純</v>
      </c>
    </row>
    <row r="36" spans="1:9">
      <c r="A36" s="19">
        <f t="shared" si="0"/>
        <v>33</v>
      </c>
      <c r="B36" s="19" t="s">
        <v>53</v>
      </c>
      <c r="C36" s="19" t="s">
        <v>15</v>
      </c>
      <c r="D36" s="19">
        <v>31063011</v>
      </c>
      <c r="E36" s="19"/>
      <c r="F36" s="19"/>
      <c r="G36" s="19">
        <v>1</v>
      </c>
      <c r="H36" s="10" t="str">
        <f t="shared" si="3"/>
        <v>ﾉｰﾏﾙ</v>
      </c>
      <c r="I36" s="10" t="str">
        <f t="shared" si="4"/>
        <v>清純</v>
      </c>
    </row>
    <row r="37" spans="1:9">
      <c r="A37" s="19">
        <f t="shared" si="0"/>
        <v>34</v>
      </c>
      <c r="B37" s="19" t="s">
        <v>53</v>
      </c>
      <c r="C37" s="19" t="s">
        <v>15</v>
      </c>
      <c r="D37" s="237">
        <v>11103011</v>
      </c>
      <c r="E37" s="19"/>
      <c r="F37" s="19"/>
      <c r="G37" s="19">
        <v>1</v>
      </c>
      <c r="H37" s="10" t="str">
        <f t="shared" si="3"/>
        <v>ﾉｰﾏﾙ</v>
      </c>
      <c r="I37" s="10" t="str">
        <f t="shared" si="4"/>
        <v>情熱</v>
      </c>
    </row>
    <row r="38" spans="1:9">
      <c r="A38" s="19">
        <f t="shared" si="0"/>
        <v>35</v>
      </c>
      <c r="B38" s="19" t="s">
        <v>53</v>
      </c>
      <c r="C38" s="19" t="s">
        <v>15</v>
      </c>
      <c r="D38" s="237">
        <v>31104011</v>
      </c>
      <c r="E38" s="19"/>
      <c r="F38" s="19"/>
      <c r="G38" s="19">
        <v>1</v>
      </c>
      <c r="H38" s="10" t="str">
        <f t="shared" si="3"/>
        <v>ﾉｰﾏﾙ</v>
      </c>
      <c r="I38" s="10" t="str">
        <f t="shared" si="4"/>
        <v>清純</v>
      </c>
    </row>
    <row r="39" spans="1:9">
      <c r="A39" s="19">
        <f t="shared" si="0"/>
        <v>36</v>
      </c>
      <c r="B39" s="19" t="s">
        <v>53</v>
      </c>
      <c r="C39" s="19" t="s">
        <v>15</v>
      </c>
      <c r="D39" s="237">
        <v>21105011</v>
      </c>
      <c r="E39" s="19"/>
      <c r="F39" s="19"/>
      <c r="G39" s="19">
        <v>1</v>
      </c>
      <c r="H39" s="10" t="str">
        <f t="shared" si="3"/>
        <v>ﾉｰﾏﾙ</v>
      </c>
      <c r="I39" s="10" t="str">
        <f t="shared" si="4"/>
        <v>妖艶</v>
      </c>
    </row>
    <row r="40" spans="1:9">
      <c r="A40" s="19">
        <f t="shared" si="0"/>
        <v>37</v>
      </c>
      <c r="B40" s="19" t="s">
        <v>53</v>
      </c>
      <c r="C40" s="19" t="s">
        <v>15</v>
      </c>
      <c r="D40" s="237">
        <v>11108011</v>
      </c>
      <c r="E40" s="19"/>
      <c r="F40" s="19"/>
      <c r="G40" s="19">
        <v>1</v>
      </c>
      <c r="H40" s="10" t="str">
        <f t="shared" si="3"/>
        <v>ﾉｰﾏﾙ</v>
      </c>
      <c r="I40" s="10" t="str">
        <f t="shared" si="4"/>
        <v>情熱</v>
      </c>
    </row>
    <row r="41" spans="1:9">
      <c r="A41" s="19">
        <f t="shared" si="0"/>
        <v>38</v>
      </c>
      <c r="B41" s="19" t="s">
        <v>53</v>
      </c>
      <c r="C41" s="19" t="s">
        <v>15</v>
      </c>
      <c r="D41" s="237">
        <v>21109011</v>
      </c>
      <c r="E41" s="19"/>
      <c r="F41" s="19"/>
      <c r="G41" s="19">
        <v>1</v>
      </c>
      <c r="H41" s="10" t="str">
        <f t="shared" si="3"/>
        <v>ﾉｰﾏﾙ</v>
      </c>
      <c r="I41" s="10" t="str">
        <f t="shared" si="4"/>
        <v>妖艶</v>
      </c>
    </row>
    <row r="42" spans="1:9">
      <c r="A42" s="19">
        <f t="shared" si="0"/>
        <v>39</v>
      </c>
      <c r="B42" s="19" t="s">
        <v>53</v>
      </c>
      <c r="C42" s="19" t="s">
        <v>15</v>
      </c>
      <c r="D42" s="237">
        <v>31110011</v>
      </c>
      <c r="E42" s="19"/>
      <c r="F42" s="19"/>
      <c r="G42" s="19">
        <v>1</v>
      </c>
      <c r="H42" s="10" t="str">
        <f t="shared" si="3"/>
        <v>ﾉｰﾏﾙ</v>
      </c>
      <c r="I42" s="10" t="str">
        <f t="shared" si="4"/>
        <v>清純</v>
      </c>
    </row>
    <row r="43" spans="1:9">
      <c r="A43" s="19">
        <f t="shared" si="0"/>
        <v>40</v>
      </c>
      <c r="B43" s="19" t="s">
        <v>53</v>
      </c>
      <c r="C43" s="19" t="s">
        <v>15</v>
      </c>
      <c r="D43" s="237">
        <v>11112011</v>
      </c>
      <c r="E43" s="19"/>
      <c r="F43" s="19"/>
      <c r="G43" s="19">
        <v>1</v>
      </c>
      <c r="H43" s="10" t="str">
        <f t="shared" si="3"/>
        <v>ﾉｰﾏﾙ</v>
      </c>
      <c r="I43" s="10" t="str">
        <f t="shared" si="4"/>
        <v>情熱</v>
      </c>
    </row>
    <row r="44" spans="1:9">
      <c r="A44" s="19">
        <f t="shared" si="0"/>
        <v>41</v>
      </c>
      <c r="B44" s="19" t="s">
        <v>53</v>
      </c>
      <c r="C44" s="19" t="s">
        <v>15</v>
      </c>
      <c r="D44" s="237">
        <v>21113011</v>
      </c>
      <c r="E44" s="19"/>
      <c r="F44" s="19"/>
      <c r="G44" s="19">
        <v>1</v>
      </c>
      <c r="H44" s="10" t="str">
        <f t="shared" si="3"/>
        <v>ﾉｰﾏﾙ</v>
      </c>
      <c r="I44" s="10" t="str">
        <f t="shared" si="4"/>
        <v>妖艶</v>
      </c>
    </row>
    <row r="45" spans="1:9">
      <c r="A45" s="19">
        <f t="shared" si="0"/>
        <v>42</v>
      </c>
      <c r="B45" s="19" t="s">
        <v>53</v>
      </c>
      <c r="C45" s="19" t="s">
        <v>15</v>
      </c>
      <c r="D45" s="238">
        <v>31114011</v>
      </c>
      <c r="E45" s="19"/>
      <c r="F45" s="19"/>
      <c r="G45" s="19">
        <v>1</v>
      </c>
      <c r="H45" s="10" t="str">
        <f t="shared" si="3"/>
        <v>ﾉｰﾏﾙ</v>
      </c>
      <c r="I45" s="10" t="str">
        <f t="shared" si="4"/>
        <v>清純</v>
      </c>
    </row>
    <row r="46" spans="1:9">
      <c r="A46" s="19">
        <f t="shared" si="0"/>
        <v>43</v>
      </c>
      <c r="B46" s="19" t="s">
        <v>53</v>
      </c>
      <c r="C46" s="19" t="s">
        <v>15</v>
      </c>
      <c r="D46" s="239">
        <v>21204011</v>
      </c>
      <c r="E46" s="19"/>
      <c r="F46" s="19"/>
      <c r="G46" s="19">
        <v>1</v>
      </c>
      <c r="H46" s="10" t="str">
        <f t="shared" si="3"/>
        <v>ﾉｰﾏﾙ</v>
      </c>
      <c r="I46" s="10" t="str">
        <f t="shared" si="4"/>
        <v>妖艶</v>
      </c>
    </row>
    <row r="47" spans="1:9">
      <c r="A47" s="19">
        <f t="shared" si="0"/>
        <v>44</v>
      </c>
      <c r="B47" s="19" t="s">
        <v>54</v>
      </c>
      <c r="C47" s="19" t="s">
        <v>15</v>
      </c>
      <c r="D47" s="19">
        <v>12009011</v>
      </c>
      <c r="E47" s="19"/>
      <c r="F47" s="19"/>
      <c r="G47" s="19">
        <v>1</v>
      </c>
      <c r="H47" s="10" t="str">
        <f t="shared" si="3"/>
        <v>ﾊｲﾉｰﾏﾙ</v>
      </c>
      <c r="I47" s="10" t="str">
        <f t="shared" si="4"/>
        <v>情熱</v>
      </c>
    </row>
    <row r="48" spans="1:9">
      <c r="A48" s="19">
        <f t="shared" si="0"/>
        <v>45</v>
      </c>
      <c r="B48" s="19" t="s">
        <v>54</v>
      </c>
      <c r="C48" s="19" t="s">
        <v>15</v>
      </c>
      <c r="D48" s="19">
        <v>12010011</v>
      </c>
      <c r="E48" s="19"/>
      <c r="F48" s="19"/>
      <c r="G48" s="19">
        <v>1</v>
      </c>
      <c r="H48" s="10" t="str">
        <f t="shared" si="3"/>
        <v>ﾊｲﾉｰﾏﾙ</v>
      </c>
      <c r="I48" s="10" t="str">
        <f t="shared" si="4"/>
        <v>情熱</v>
      </c>
    </row>
    <row r="49" spans="1:9">
      <c r="A49" s="19">
        <f t="shared" si="0"/>
        <v>46</v>
      </c>
      <c r="B49" s="19" t="s">
        <v>54</v>
      </c>
      <c r="C49" s="19" t="s">
        <v>15</v>
      </c>
      <c r="D49" s="19">
        <v>12011011</v>
      </c>
      <c r="E49" s="19"/>
      <c r="F49" s="19"/>
      <c r="G49" s="19">
        <v>1</v>
      </c>
      <c r="H49" s="10" t="str">
        <f t="shared" si="3"/>
        <v>ﾊｲﾉｰﾏﾙ</v>
      </c>
      <c r="I49" s="10" t="str">
        <f t="shared" si="4"/>
        <v>情熱</v>
      </c>
    </row>
    <row r="50" spans="1:9">
      <c r="A50" s="19">
        <f t="shared" si="0"/>
        <v>47</v>
      </c>
      <c r="B50" s="19" t="s">
        <v>54</v>
      </c>
      <c r="C50" s="19" t="s">
        <v>15</v>
      </c>
      <c r="D50" s="19">
        <v>22037011</v>
      </c>
      <c r="E50" s="19"/>
      <c r="F50" s="19"/>
      <c r="G50" s="19">
        <v>1</v>
      </c>
      <c r="H50" s="10" t="str">
        <f t="shared" si="3"/>
        <v>ﾊｲﾉｰﾏﾙ</v>
      </c>
      <c r="I50" s="10" t="str">
        <f t="shared" si="4"/>
        <v>妖艶</v>
      </c>
    </row>
    <row r="51" spans="1:9">
      <c r="A51" s="19">
        <f t="shared" si="0"/>
        <v>48</v>
      </c>
      <c r="B51" s="19" t="s">
        <v>54</v>
      </c>
      <c r="C51" s="19" t="s">
        <v>15</v>
      </c>
      <c r="D51" s="19">
        <v>22038011</v>
      </c>
      <c r="E51" s="19"/>
      <c r="F51" s="19"/>
      <c r="G51" s="19">
        <v>1</v>
      </c>
      <c r="H51" s="10" t="str">
        <f t="shared" si="3"/>
        <v>ﾊｲﾉｰﾏﾙ</v>
      </c>
      <c r="I51" s="10" t="str">
        <f t="shared" si="4"/>
        <v>妖艶</v>
      </c>
    </row>
    <row r="52" spans="1:9">
      <c r="A52" s="19">
        <f t="shared" si="0"/>
        <v>49</v>
      </c>
      <c r="B52" s="19" t="s">
        <v>54</v>
      </c>
      <c r="C52" s="19" t="s">
        <v>15</v>
      </c>
      <c r="D52" s="19">
        <v>22039011</v>
      </c>
      <c r="E52" s="19"/>
      <c r="F52" s="19"/>
      <c r="G52" s="19">
        <v>1</v>
      </c>
      <c r="H52" s="10" t="str">
        <f t="shared" si="3"/>
        <v>ﾊｲﾉｰﾏﾙ</v>
      </c>
      <c r="I52" s="10" t="str">
        <f t="shared" si="4"/>
        <v>妖艶</v>
      </c>
    </row>
    <row r="53" spans="1:9">
      <c r="A53" s="19">
        <f t="shared" si="0"/>
        <v>50</v>
      </c>
      <c r="B53" s="19" t="s">
        <v>54</v>
      </c>
      <c r="C53" s="19" t="s">
        <v>15</v>
      </c>
      <c r="D53" s="19">
        <v>32064011</v>
      </c>
      <c r="E53" s="19"/>
      <c r="F53" s="19"/>
      <c r="G53" s="19">
        <v>1</v>
      </c>
      <c r="H53" s="10" t="str">
        <f t="shared" si="3"/>
        <v>ﾊｲﾉｰﾏﾙ</v>
      </c>
      <c r="I53" s="10" t="str">
        <f t="shared" si="4"/>
        <v>清純</v>
      </c>
    </row>
    <row r="54" spans="1:9">
      <c r="A54" s="19">
        <f t="shared" si="0"/>
        <v>51</v>
      </c>
      <c r="B54" s="19" t="s">
        <v>54</v>
      </c>
      <c r="C54" s="19" t="s">
        <v>15</v>
      </c>
      <c r="D54" s="19">
        <v>32065011</v>
      </c>
      <c r="E54" s="19"/>
      <c r="F54" s="19"/>
      <c r="G54" s="19">
        <v>1</v>
      </c>
      <c r="H54" s="10" t="str">
        <f t="shared" si="3"/>
        <v>ﾊｲﾉｰﾏﾙ</v>
      </c>
      <c r="I54" s="10" t="str">
        <f t="shared" si="4"/>
        <v>清純</v>
      </c>
    </row>
    <row r="55" spans="1:9">
      <c r="A55" s="19">
        <f t="shared" si="0"/>
        <v>52</v>
      </c>
      <c r="B55" s="19" t="s">
        <v>54</v>
      </c>
      <c r="C55" s="19" t="s">
        <v>15</v>
      </c>
      <c r="D55" s="19">
        <v>32066011</v>
      </c>
      <c r="E55" s="19"/>
      <c r="F55" s="19"/>
      <c r="G55" s="19">
        <v>1</v>
      </c>
      <c r="H55" s="10" t="str">
        <f t="shared" si="3"/>
        <v>ﾊｲﾉｰﾏﾙ</v>
      </c>
      <c r="I55" s="10" t="str">
        <f t="shared" si="4"/>
        <v>清純</v>
      </c>
    </row>
    <row r="56" spans="1:9">
      <c r="A56" s="19">
        <f t="shared" si="0"/>
        <v>53</v>
      </c>
      <c r="B56" s="19" t="s">
        <v>55</v>
      </c>
      <c r="C56" s="19" t="s">
        <v>15</v>
      </c>
      <c r="D56" s="240">
        <v>13014011</v>
      </c>
      <c r="E56" s="19"/>
      <c r="F56" s="19"/>
      <c r="G56" s="19">
        <v>1</v>
      </c>
      <c r="H56" s="10" t="str">
        <f t="shared" si="3"/>
        <v>ﾚｱ</v>
      </c>
      <c r="I56" s="10" t="str">
        <f t="shared" si="4"/>
        <v>情熱</v>
      </c>
    </row>
    <row r="57" spans="1:9">
      <c r="A57" s="19">
        <f t="shared" si="0"/>
        <v>54</v>
      </c>
      <c r="B57" s="19" t="s">
        <v>55</v>
      </c>
      <c r="C57" s="19" t="s">
        <v>15</v>
      </c>
      <c r="D57" s="240">
        <v>13015011</v>
      </c>
      <c r="E57" s="19"/>
      <c r="F57" s="19"/>
      <c r="G57" s="19">
        <v>1</v>
      </c>
      <c r="H57" s="10" t="str">
        <f t="shared" si="3"/>
        <v>ﾚｱ</v>
      </c>
      <c r="I57" s="10" t="str">
        <f t="shared" si="4"/>
        <v>情熱</v>
      </c>
    </row>
    <row r="58" spans="1:9">
      <c r="A58" s="19">
        <f t="shared" si="0"/>
        <v>55</v>
      </c>
      <c r="B58" s="19" t="s">
        <v>55</v>
      </c>
      <c r="C58" s="19" t="s">
        <v>15</v>
      </c>
      <c r="D58" s="240">
        <v>13016011</v>
      </c>
      <c r="E58" s="19"/>
      <c r="F58" s="19"/>
      <c r="G58" s="19">
        <v>1</v>
      </c>
      <c r="H58" s="10" t="str">
        <f t="shared" si="3"/>
        <v>ﾚｱ</v>
      </c>
      <c r="I58" s="10" t="str">
        <f t="shared" si="4"/>
        <v>情熱</v>
      </c>
    </row>
    <row r="59" spans="1:9">
      <c r="A59" s="19">
        <f t="shared" si="0"/>
        <v>56</v>
      </c>
      <c r="B59" s="19" t="s">
        <v>55</v>
      </c>
      <c r="C59" s="19" t="s">
        <v>15</v>
      </c>
      <c r="D59" s="240">
        <v>13018011</v>
      </c>
      <c r="E59" s="19"/>
      <c r="F59" s="19"/>
      <c r="G59" s="19">
        <v>1</v>
      </c>
      <c r="H59" s="10" t="str">
        <f t="shared" si="3"/>
        <v>ﾚｱ</v>
      </c>
      <c r="I59" s="10" t="str">
        <f t="shared" si="4"/>
        <v>情熱</v>
      </c>
    </row>
    <row r="60" spans="1:9">
      <c r="A60" s="19">
        <f t="shared" si="0"/>
        <v>57</v>
      </c>
      <c r="B60" s="19" t="s">
        <v>55</v>
      </c>
      <c r="C60" s="19" t="s">
        <v>15</v>
      </c>
      <c r="D60" s="240">
        <v>13020011</v>
      </c>
      <c r="E60" s="19"/>
      <c r="F60" s="19"/>
      <c r="G60" s="19">
        <v>1</v>
      </c>
      <c r="H60" s="10" t="str">
        <f t="shared" si="3"/>
        <v>ﾚｱ</v>
      </c>
      <c r="I60" s="10" t="str">
        <f t="shared" si="4"/>
        <v>情熱</v>
      </c>
    </row>
    <row r="61" spans="1:9">
      <c r="A61" s="19">
        <f t="shared" si="0"/>
        <v>58</v>
      </c>
      <c r="B61" s="19" t="s">
        <v>55</v>
      </c>
      <c r="C61" s="19" t="s">
        <v>15</v>
      </c>
      <c r="D61" s="241">
        <v>13021011</v>
      </c>
      <c r="E61" s="19"/>
      <c r="F61" s="19"/>
      <c r="G61" s="19">
        <v>1</v>
      </c>
      <c r="H61" s="10" t="str">
        <f t="shared" si="3"/>
        <v>ﾚｱ</v>
      </c>
      <c r="I61" s="10" t="str">
        <f t="shared" si="4"/>
        <v>情熱</v>
      </c>
    </row>
    <row r="62" spans="1:9">
      <c r="A62" s="19">
        <f t="shared" si="0"/>
        <v>59</v>
      </c>
      <c r="B62" s="19" t="s">
        <v>55</v>
      </c>
      <c r="C62" s="19" t="s">
        <v>15</v>
      </c>
      <c r="D62" s="240">
        <v>13022011</v>
      </c>
      <c r="E62" s="19"/>
      <c r="F62" s="19"/>
      <c r="G62" s="19">
        <v>1</v>
      </c>
      <c r="H62" s="10" t="str">
        <f t="shared" si="3"/>
        <v>ﾚｱ</v>
      </c>
      <c r="I62" s="10" t="str">
        <f t="shared" si="4"/>
        <v>情熱</v>
      </c>
    </row>
    <row r="63" spans="1:9">
      <c r="A63" s="19">
        <f t="shared" si="0"/>
        <v>60</v>
      </c>
      <c r="B63" s="19" t="s">
        <v>55</v>
      </c>
      <c r="C63" s="19" t="s">
        <v>15</v>
      </c>
      <c r="D63" s="240">
        <v>13023011</v>
      </c>
      <c r="E63" s="19"/>
      <c r="F63" s="19"/>
      <c r="G63" s="19">
        <v>1</v>
      </c>
      <c r="H63" s="10" t="str">
        <f t="shared" si="3"/>
        <v>ﾚｱ</v>
      </c>
      <c r="I63" s="10" t="str">
        <f t="shared" si="4"/>
        <v>情熱</v>
      </c>
    </row>
    <row r="64" spans="1:9">
      <c r="A64" s="19">
        <f t="shared" si="0"/>
        <v>61</v>
      </c>
      <c r="B64" s="19" t="s">
        <v>55</v>
      </c>
      <c r="C64" s="19" t="s">
        <v>15</v>
      </c>
      <c r="D64" s="242">
        <v>23041011</v>
      </c>
      <c r="E64" s="19"/>
      <c r="F64" s="19"/>
      <c r="G64" s="19">
        <v>1</v>
      </c>
      <c r="H64" s="10" t="str">
        <f t="shared" si="3"/>
        <v>ﾚｱ</v>
      </c>
      <c r="I64" s="10" t="str">
        <f t="shared" si="4"/>
        <v>妖艶</v>
      </c>
    </row>
    <row r="65" spans="1:10">
      <c r="A65" s="19">
        <f t="shared" si="0"/>
        <v>62</v>
      </c>
      <c r="B65" s="19" t="s">
        <v>55</v>
      </c>
      <c r="C65" s="19" t="s">
        <v>15</v>
      </c>
      <c r="D65" s="240">
        <v>23042011</v>
      </c>
      <c r="E65" s="19"/>
      <c r="F65" s="19"/>
      <c r="G65" s="19">
        <v>1</v>
      </c>
      <c r="H65" s="10" t="str">
        <f t="shared" si="3"/>
        <v>ﾚｱ</v>
      </c>
      <c r="I65" s="10" t="str">
        <f t="shared" si="4"/>
        <v>妖艶</v>
      </c>
    </row>
    <row r="66" spans="1:10">
      <c r="A66" s="19">
        <f t="shared" si="0"/>
        <v>63</v>
      </c>
      <c r="B66" s="19" t="s">
        <v>55</v>
      </c>
      <c r="C66" s="19" t="s">
        <v>15</v>
      </c>
      <c r="D66" s="240">
        <v>23043011</v>
      </c>
      <c r="E66" s="19"/>
      <c r="F66" s="19"/>
      <c r="G66" s="19">
        <v>1</v>
      </c>
      <c r="H66" s="10" t="str">
        <f t="shared" si="3"/>
        <v>ﾚｱ</v>
      </c>
      <c r="I66" s="10" t="str">
        <f t="shared" si="4"/>
        <v>妖艶</v>
      </c>
    </row>
    <row r="67" spans="1:10">
      <c r="A67" s="19">
        <f t="shared" si="0"/>
        <v>64</v>
      </c>
      <c r="B67" s="19" t="s">
        <v>55</v>
      </c>
      <c r="C67" s="19" t="s">
        <v>15</v>
      </c>
      <c r="D67" s="240">
        <v>23044011</v>
      </c>
      <c r="E67" s="19"/>
      <c r="F67" s="19"/>
      <c r="G67" s="19">
        <v>1</v>
      </c>
      <c r="H67" s="10" t="str">
        <f t="shared" ref="H67" si="5">IF(MID(D67,2,1)="1","ﾉｰﾏﾙ",IF(MID(D67,2,1)="2","ﾊｲﾉｰﾏﾙ",IF(MID(D67,2,1)="3","ﾚｱ",IF(MID(D67,2,1)="4","ﾊｲﾚｱ",IF(MID(D67,2,1)="6","Sﾚｱ","")))))&amp;IF(RIGHT(D67,1)="3","+","")</f>
        <v>ﾚｱ</v>
      </c>
      <c r="I67" s="10" t="str">
        <f t="shared" ref="I67" si="6">IF(LEFT(D67,1)="1","情熱",IF(LEFT(D67,1)="2","妖艶",IF(LEFT(D67,1)="3","清純","")))</f>
        <v>妖艶</v>
      </c>
      <c r="J67" s="10" t="s">
        <v>121</v>
      </c>
    </row>
    <row r="68" spans="1:10">
      <c r="A68" s="19">
        <f t="shared" si="0"/>
        <v>65</v>
      </c>
      <c r="B68" s="19" t="s">
        <v>55</v>
      </c>
      <c r="C68" s="19" t="s">
        <v>15</v>
      </c>
      <c r="D68" s="240">
        <v>23045011</v>
      </c>
      <c r="E68" s="19"/>
      <c r="F68" s="19"/>
      <c r="G68" s="19">
        <v>1</v>
      </c>
      <c r="H68" s="10" t="str">
        <f t="shared" si="3"/>
        <v>ﾚｱ</v>
      </c>
      <c r="I68" s="10" t="str">
        <f t="shared" si="4"/>
        <v>妖艶</v>
      </c>
    </row>
    <row r="69" spans="1:10">
      <c r="A69" s="19">
        <f t="shared" ref="A69:A120" si="7">ROW()-3</f>
        <v>66</v>
      </c>
      <c r="B69" s="19" t="s">
        <v>55</v>
      </c>
      <c r="C69" s="19" t="s">
        <v>15</v>
      </c>
      <c r="D69" s="241">
        <v>23046011</v>
      </c>
      <c r="E69" s="19"/>
      <c r="F69" s="19"/>
      <c r="G69" s="19">
        <v>1</v>
      </c>
      <c r="H69" s="10" t="str">
        <f t="shared" si="3"/>
        <v>ﾚｱ</v>
      </c>
      <c r="I69" s="10" t="str">
        <f t="shared" si="4"/>
        <v>妖艶</v>
      </c>
    </row>
    <row r="70" spans="1:10">
      <c r="A70" s="19">
        <f t="shared" si="7"/>
        <v>67</v>
      </c>
      <c r="B70" s="19" t="s">
        <v>55</v>
      </c>
      <c r="C70" s="19" t="s">
        <v>15</v>
      </c>
      <c r="D70" s="240">
        <v>23047011</v>
      </c>
      <c r="E70" s="19"/>
      <c r="F70" s="19"/>
      <c r="G70" s="19">
        <v>1</v>
      </c>
      <c r="H70" s="10" t="str">
        <f t="shared" si="3"/>
        <v>ﾚｱ</v>
      </c>
      <c r="I70" s="10" t="str">
        <f t="shared" si="4"/>
        <v>妖艶</v>
      </c>
    </row>
    <row r="71" spans="1:10">
      <c r="A71" s="19">
        <f t="shared" si="7"/>
        <v>68</v>
      </c>
      <c r="B71" s="19" t="s">
        <v>55</v>
      </c>
      <c r="C71" s="19" t="s">
        <v>15</v>
      </c>
      <c r="D71" s="240">
        <v>23048011</v>
      </c>
      <c r="E71" s="19"/>
      <c r="F71" s="19"/>
      <c r="G71" s="19">
        <v>1</v>
      </c>
      <c r="H71" s="10" t="str">
        <f t="shared" si="3"/>
        <v>ﾚｱ</v>
      </c>
      <c r="I71" s="10" t="str">
        <f t="shared" si="4"/>
        <v>妖艶</v>
      </c>
    </row>
    <row r="72" spans="1:10">
      <c r="A72" s="19">
        <f t="shared" si="7"/>
        <v>69</v>
      </c>
      <c r="B72" s="19" t="s">
        <v>55</v>
      </c>
      <c r="C72" s="19" t="s">
        <v>15</v>
      </c>
      <c r="D72" s="240">
        <v>23049011</v>
      </c>
      <c r="E72" s="19"/>
      <c r="F72" s="19"/>
      <c r="G72" s="19">
        <v>1</v>
      </c>
      <c r="H72" s="10" t="str">
        <f t="shared" si="3"/>
        <v>ﾚｱ</v>
      </c>
      <c r="I72" s="10" t="str">
        <f t="shared" si="4"/>
        <v>妖艶</v>
      </c>
    </row>
    <row r="73" spans="1:10">
      <c r="A73" s="19">
        <f t="shared" si="7"/>
        <v>70</v>
      </c>
      <c r="B73" s="19" t="s">
        <v>55</v>
      </c>
      <c r="C73" s="19" t="s">
        <v>15</v>
      </c>
      <c r="D73" s="240">
        <v>33069011</v>
      </c>
      <c r="E73" s="19"/>
      <c r="F73" s="19"/>
      <c r="G73" s="19">
        <v>1</v>
      </c>
      <c r="H73" s="10" t="str">
        <f t="shared" si="3"/>
        <v>ﾚｱ</v>
      </c>
      <c r="I73" s="10" t="str">
        <f t="shared" si="4"/>
        <v>清純</v>
      </c>
    </row>
    <row r="74" spans="1:10">
      <c r="A74" s="19">
        <f t="shared" si="7"/>
        <v>71</v>
      </c>
      <c r="B74" s="19" t="s">
        <v>55</v>
      </c>
      <c r="C74" s="19" t="s">
        <v>15</v>
      </c>
      <c r="D74" s="240">
        <v>33070011</v>
      </c>
      <c r="E74" s="19"/>
      <c r="F74" s="19"/>
      <c r="G74" s="19">
        <v>1</v>
      </c>
      <c r="H74" s="10" t="str">
        <f t="shared" si="3"/>
        <v>ﾚｱ</v>
      </c>
      <c r="I74" s="10" t="str">
        <f t="shared" si="4"/>
        <v>清純</v>
      </c>
    </row>
    <row r="75" spans="1:10">
      <c r="A75" s="19">
        <f t="shared" si="7"/>
        <v>72</v>
      </c>
      <c r="B75" s="19" t="s">
        <v>55</v>
      </c>
      <c r="C75" s="19" t="s">
        <v>15</v>
      </c>
      <c r="D75" s="240">
        <v>33071011</v>
      </c>
      <c r="E75" s="19"/>
      <c r="F75" s="19"/>
      <c r="G75" s="19">
        <v>1</v>
      </c>
      <c r="H75" s="10" t="str">
        <f t="shared" si="3"/>
        <v>ﾚｱ</v>
      </c>
      <c r="I75" s="10" t="str">
        <f t="shared" si="4"/>
        <v>清純</v>
      </c>
    </row>
    <row r="76" spans="1:10">
      <c r="A76" s="19">
        <f t="shared" si="7"/>
        <v>73</v>
      </c>
      <c r="B76" s="19" t="s">
        <v>55</v>
      </c>
      <c r="C76" s="19" t="s">
        <v>15</v>
      </c>
      <c r="D76" s="240">
        <v>33072011</v>
      </c>
      <c r="E76" s="19"/>
      <c r="F76" s="19"/>
      <c r="G76" s="19">
        <v>1</v>
      </c>
      <c r="H76" s="10" t="str">
        <f t="shared" si="3"/>
        <v>ﾚｱ</v>
      </c>
      <c r="I76" s="10" t="str">
        <f t="shared" si="4"/>
        <v>清純</v>
      </c>
    </row>
    <row r="77" spans="1:10">
      <c r="A77" s="19">
        <f t="shared" si="7"/>
        <v>74</v>
      </c>
      <c r="B77" s="19" t="s">
        <v>55</v>
      </c>
      <c r="C77" s="19" t="s">
        <v>15</v>
      </c>
      <c r="D77" s="240">
        <v>33073011</v>
      </c>
      <c r="E77" s="19"/>
      <c r="F77" s="19"/>
      <c r="G77" s="19">
        <v>1</v>
      </c>
      <c r="H77" s="10" t="str">
        <f t="shared" si="3"/>
        <v>ﾚｱ</v>
      </c>
      <c r="I77" s="10" t="str">
        <f t="shared" si="4"/>
        <v>清純</v>
      </c>
    </row>
    <row r="78" spans="1:10">
      <c r="A78" s="19">
        <f t="shared" si="7"/>
        <v>75</v>
      </c>
      <c r="B78" s="19" t="s">
        <v>55</v>
      </c>
      <c r="C78" s="19" t="s">
        <v>15</v>
      </c>
      <c r="D78" s="240">
        <v>33074011</v>
      </c>
      <c r="E78" s="19"/>
      <c r="F78" s="19"/>
      <c r="G78" s="19">
        <v>1</v>
      </c>
      <c r="H78" s="10" t="str">
        <f t="shared" ref="H78:H118" si="8">IF(MID(D78,2,1)="1","ﾉｰﾏﾙ",IF(MID(D78,2,1)="2","ﾊｲﾉｰﾏﾙ",IF(MID(D78,2,1)="3","ﾚｱ",IF(MID(D78,2,1)="4","ﾊｲﾚｱ",IF(MID(D78,2,1)="6","Sﾚｱ","")))))&amp;IF(RIGHT(D78,1)="3","+","")</f>
        <v>ﾚｱ</v>
      </c>
      <c r="I78" s="10" t="str">
        <f t="shared" ref="I78:I120" si="9">IF(LEFT(D78,1)="1","情熱",IF(LEFT(D78,1)="2","妖艶",IF(LEFT(D78,1)="3","清純","")))</f>
        <v>清純</v>
      </c>
    </row>
    <row r="79" spans="1:10">
      <c r="A79" s="19">
        <f t="shared" si="7"/>
        <v>76</v>
      </c>
      <c r="B79" s="19" t="s">
        <v>55</v>
      </c>
      <c r="C79" s="19" t="s">
        <v>15</v>
      </c>
      <c r="D79" s="240">
        <v>33075011</v>
      </c>
      <c r="E79" s="19"/>
      <c r="F79" s="19"/>
      <c r="G79" s="19">
        <v>1</v>
      </c>
      <c r="H79" s="10" t="str">
        <f t="shared" si="8"/>
        <v>ﾚｱ</v>
      </c>
      <c r="I79" s="10" t="str">
        <f t="shared" si="9"/>
        <v>清純</v>
      </c>
    </row>
    <row r="80" spans="1:10">
      <c r="A80" s="19">
        <f t="shared" si="7"/>
        <v>77</v>
      </c>
      <c r="B80" s="19" t="s">
        <v>55</v>
      </c>
      <c r="C80" s="19" t="s">
        <v>15</v>
      </c>
      <c r="D80" s="241">
        <v>33076011</v>
      </c>
      <c r="E80" s="19"/>
      <c r="F80" s="19"/>
      <c r="G80" s="19">
        <v>1</v>
      </c>
      <c r="H80" s="10" t="str">
        <f t="shared" si="8"/>
        <v>ﾚｱ</v>
      </c>
      <c r="I80" s="10" t="str">
        <f t="shared" si="9"/>
        <v>清純</v>
      </c>
    </row>
    <row r="81" spans="1:9">
      <c r="A81" s="19">
        <f t="shared" si="7"/>
        <v>78</v>
      </c>
      <c r="B81" s="19" t="s">
        <v>55</v>
      </c>
      <c r="C81" s="19" t="s">
        <v>15</v>
      </c>
      <c r="D81" s="240">
        <v>33077011</v>
      </c>
      <c r="E81" s="19"/>
      <c r="F81" s="19"/>
      <c r="G81" s="19">
        <v>1</v>
      </c>
      <c r="H81" s="10" t="str">
        <f t="shared" si="8"/>
        <v>ﾚｱ</v>
      </c>
      <c r="I81" s="10" t="str">
        <f t="shared" si="9"/>
        <v>清純</v>
      </c>
    </row>
    <row r="82" spans="1:9">
      <c r="A82" s="19">
        <f t="shared" si="7"/>
        <v>79</v>
      </c>
      <c r="B82" s="19" t="s">
        <v>55</v>
      </c>
      <c r="C82" s="19" t="s">
        <v>15</v>
      </c>
      <c r="D82" s="240">
        <v>33078011</v>
      </c>
      <c r="E82" s="19"/>
      <c r="F82" s="19"/>
      <c r="G82" s="19">
        <v>1</v>
      </c>
      <c r="H82" s="10" t="str">
        <f t="shared" si="8"/>
        <v>ﾚｱ</v>
      </c>
      <c r="I82" s="10" t="str">
        <f t="shared" si="9"/>
        <v>清純</v>
      </c>
    </row>
    <row r="83" spans="1:9">
      <c r="A83" s="19">
        <f t="shared" si="7"/>
        <v>80</v>
      </c>
      <c r="B83" s="19" t="s">
        <v>55</v>
      </c>
      <c r="C83" s="19" t="s">
        <v>15</v>
      </c>
      <c r="D83" s="243">
        <v>33079011</v>
      </c>
      <c r="E83" s="19"/>
      <c r="F83" s="19"/>
      <c r="G83" s="19">
        <v>1</v>
      </c>
      <c r="H83" s="10" t="str">
        <f t="shared" si="8"/>
        <v>ﾚｱ</v>
      </c>
      <c r="I83" s="10" t="str">
        <f t="shared" si="9"/>
        <v>清純</v>
      </c>
    </row>
    <row r="84" spans="1:9">
      <c r="A84" s="19">
        <f t="shared" si="7"/>
        <v>81</v>
      </c>
      <c r="B84" s="19" t="s">
        <v>55</v>
      </c>
      <c r="C84" s="19" t="s">
        <v>15</v>
      </c>
      <c r="D84" s="238">
        <v>13090011</v>
      </c>
      <c r="E84" s="19"/>
      <c r="F84" s="19"/>
      <c r="G84" s="19">
        <v>1</v>
      </c>
      <c r="H84" s="10" t="str">
        <f t="shared" si="8"/>
        <v>ﾚｱ</v>
      </c>
      <c r="I84" s="10" t="str">
        <f t="shared" si="9"/>
        <v>情熱</v>
      </c>
    </row>
    <row r="85" spans="1:9">
      <c r="A85" s="19">
        <f t="shared" si="7"/>
        <v>82</v>
      </c>
      <c r="B85" s="19" t="s">
        <v>55</v>
      </c>
      <c r="C85" s="19" t="s">
        <v>15</v>
      </c>
      <c r="D85" s="238">
        <v>23091011</v>
      </c>
      <c r="E85" s="19"/>
      <c r="F85" s="19"/>
      <c r="G85" s="19">
        <v>1</v>
      </c>
      <c r="H85" s="10" t="str">
        <f t="shared" si="8"/>
        <v>ﾚｱ</v>
      </c>
      <c r="I85" s="10" t="str">
        <f t="shared" si="9"/>
        <v>妖艶</v>
      </c>
    </row>
    <row r="86" spans="1:9">
      <c r="A86" s="19">
        <f t="shared" si="7"/>
        <v>83</v>
      </c>
      <c r="B86" s="19" t="s">
        <v>55</v>
      </c>
      <c r="C86" s="19" t="s">
        <v>15</v>
      </c>
      <c r="D86" s="238">
        <v>33092011</v>
      </c>
      <c r="E86" s="19"/>
      <c r="F86" s="19"/>
      <c r="G86" s="19">
        <v>1</v>
      </c>
      <c r="H86" s="10" t="str">
        <f t="shared" si="8"/>
        <v>ﾚｱ</v>
      </c>
      <c r="I86" s="10" t="str">
        <f t="shared" si="9"/>
        <v>清純</v>
      </c>
    </row>
    <row r="87" spans="1:9">
      <c r="A87" s="19">
        <f t="shared" si="7"/>
        <v>84</v>
      </c>
      <c r="B87" s="19" t="s">
        <v>55</v>
      </c>
      <c r="C87" s="19" t="s">
        <v>15</v>
      </c>
      <c r="D87" s="238">
        <v>13095011</v>
      </c>
      <c r="E87" s="19"/>
      <c r="F87" s="19"/>
      <c r="G87" s="19">
        <v>1</v>
      </c>
      <c r="H87" s="10" t="str">
        <f t="shared" si="8"/>
        <v>ﾚｱ</v>
      </c>
      <c r="I87" s="10" t="str">
        <f t="shared" si="9"/>
        <v>情熱</v>
      </c>
    </row>
    <row r="88" spans="1:9">
      <c r="A88" s="19">
        <f t="shared" si="7"/>
        <v>85</v>
      </c>
      <c r="B88" s="19" t="s">
        <v>55</v>
      </c>
      <c r="C88" s="19" t="s">
        <v>15</v>
      </c>
      <c r="D88" s="244">
        <v>13121011</v>
      </c>
      <c r="E88" s="19"/>
      <c r="F88" s="19"/>
      <c r="G88" s="19">
        <v>1</v>
      </c>
      <c r="H88" s="10" t="str">
        <f t="shared" si="8"/>
        <v>ﾚｱ</v>
      </c>
      <c r="I88" s="10" t="str">
        <f t="shared" si="9"/>
        <v>情熱</v>
      </c>
    </row>
    <row r="89" spans="1:9">
      <c r="A89" s="19">
        <f t="shared" si="7"/>
        <v>86</v>
      </c>
      <c r="B89" s="19" t="s">
        <v>55</v>
      </c>
      <c r="C89" s="19" t="s">
        <v>15</v>
      </c>
      <c r="D89" s="245">
        <v>23124011</v>
      </c>
      <c r="E89" s="19"/>
      <c r="F89" s="19"/>
      <c r="G89" s="19">
        <v>1</v>
      </c>
      <c r="H89" s="10" t="str">
        <f t="shared" si="8"/>
        <v>ﾚｱ</v>
      </c>
      <c r="I89" s="10" t="str">
        <f t="shared" si="9"/>
        <v>妖艶</v>
      </c>
    </row>
    <row r="90" spans="1:9">
      <c r="A90" s="19">
        <f t="shared" si="7"/>
        <v>87</v>
      </c>
      <c r="B90" s="19" t="s">
        <v>55</v>
      </c>
      <c r="C90" s="19" t="s">
        <v>15</v>
      </c>
      <c r="D90" s="245">
        <v>13125011</v>
      </c>
      <c r="E90" s="19"/>
      <c r="F90" s="19"/>
      <c r="G90" s="19">
        <v>1</v>
      </c>
      <c r="H90" s="10" t="str">
        <f t="shared" si="8"/>
        <v>ﾚｱ</v>
      </c>
      <c r="I90" s="10" t="str">
        <f t="shared" si="9"/>
        <v>情熱</v>
      </c>
    </row>
    <row r="91" spans="1:9">
      <c r="A91" s="19">
        <f t="shared" si="7"/>
        <v>88</v>
      </c>
      <c r="B91" s="19" t="s">
        <v>55</v>
      </c>
      <c r="C91" s="19" t="s">
        <v>15</v>
      </c>
      <c r="D91" s="246">
        <v>33130011</v>
      </c>
      <c r="E91" s="19"/>
      <c r="F91" s="19"/>
      <c r="G91" s="19">
        <v>1</v>
      </c>
      <c r="H91" s="10" t="str">
        <f t="shared" si="8"/>
        <v>ﾚｱ</v>
      </c>
      <c r="I91" s="10" t="str">
        <f t="shared" si="9"/>
        <v>清純</v>
      </c>
    </row>
    <row r="92" spans="1:9">
      <c r="A92" s="19">
        <f t="shared" si="7"/>
        <v>89</v>
      </c>
      <c r="B92" s="19" t="s">
        <v>55</v>
      </c>
      <c r="C92" s="19" t="s">
        <v>15</v>
      </c>
      <c r="D92" s="246">
        <v>13136011</v>
      </c>
      <c r="E92" s="19"/>
      <c r="F92" s="19"/>
      <c r="G92" s="19">
        <v>1</v>
      </c>
      <c r="H92" s="10" t="str">
        <f t="shared" si="8"/>
        <v>ﾚｱ</v>
      </c>
      <c r="I92" s="10" t="str">
        <f t="shared" si="9"/>
        <v>情熱</v>
      </c>
    </row>
    <row r="93" spans="1:9">
      <c r="A93" s="19">
        <f t="shared" si="7"/>
        <v>90</v>
      </c>
      <c r="B93" s="19" t="s">
        <v>55</v>
      </c>
      <c r="C93" s="19" t="s">
        <v>15</v>
      </c>
      <c r="D93" s="246">
        <v>23137011</v>
      </c>
      <c r="E93" s="19"/>
      <c r="F93" s="19"/>
      <c r="G93" s="19">
        <v>1</v>
      </c>
      <c r="H93" s="10" t="str">
        <f t="shared" si="8"/>
        <v>ﾚｱ</v>
      </c>
      <c r="I93" s="10" t="str">
        <f t="shared" si="9"/>
        <v>妖艶</v>
      </c>
    </row>
    <row r="94" spans="1:9">
      <c r="A94" s="19">
        <f t="shared" si="7"/>
        <v>91</v>
      </c>
      <c r="B94" s="19" t="s">
        <v>55</v>
      </c>
      <c r="C94" s="19" t="s">
        <v>15</v>
      </c>
      <c r="D94" s="247">
        <v>33143011</v>
      </c>
      <c r="E94" s="19"/>
      <c r="F94" s="19"/>
      <c r="G94" s="19">
        <v>1</v>
      </c>
      <c r="H94" s="10" t="str">
        <f t="shared" si="8"/>
        <v>ﾚｱ</v>
      </c>
      <c r="I94" s="10" t="str">
        <f t="shared" si="9"/>
        <v>清純</v>
      </c>
    </row>
    <row r="95" spans="1:9">
      <c r="A95" s="19">
        <f t="shared" si="7"/>
        <v>92</v>
      </c>
      <c r="B95" s="19" t="s">
        <v>55</v>
      </c>
      <c r="C95" s="19" t="s">
        <v>15</v>
      </c>
      <c r="D95" s="248">
        <v>33177011</v>
      </c>
      <c r="E95" s="19"/>
      <c r="F95" s="19"/>
      <c r="G95" s="19">
        <v>2</v>
      </c>
      <c r="H95" s="10" t="str">
        <f t="shared" si="8"/>
        <v>ﾚｱ</v>
      </c>
      <c r="I95" s="10" t="str">
        <f t="shared" si="9"/>
        <v>清純</v>
      </c>
    </row>
    <row r="96" spans="1:9">
      <c r="A96" s="19">
        <f t="shared" si="7"/>
        <v>93</v>
      </c>
      <c r="B96" s="19" t="s">
        <v>56</v>
      </c>
      <c r="C96" s="19" t="s">
        <v>15</v>
      </c>
      <c r="D96" s="240">
        <v>14026011</v>
      </c>
      <c r="E96" s="19"/>
      <c r="F96" s="19"/>
      <c r="G96" s="19">
        <v>1</v>
      </c>
      <c r="H96" s="10" t="str">
        <f t="shared" si="8"/>
        <v>ﾊｲﾚｱ</v>
      </c>
      <c r="I96" s="10" t="str">
        <f t="shared" si="9"/>
        <v>情熱</v>
      </c>
    </row>
    <row r="97" spans="1:9">
      <c r="A97" s="19">
        <f t="shared" si="7"/>
        <v>94</v>
      </c>
      <c r="B97" s="19" t="s">
        <v>56</v>
      </c>
      <c r="C97" s="19" t="s">
        <v>15</v>
      </c>
      <c r="D97" s="240">
        <v>14027011</v>
      </c>
      <c r="E97" s="19"/>
      <c r="F97" s="19"/>
      <c r="G97" s="19">
        <v>1</v>
      </c>
      <c r="H97" s="10" t="str">
        <f t="shared" si="8"/>
        <v>ﾊｲﾚｱ</v>
      </c>
      <c r="I97" s="10" t="str">
        <f t="shared" si="9"/>
        <v>情熱</v>
      </c>
    </row>
    <row r="98" spans="1:9">
      <c r="A98" s="19">
        <f t="shared" si="7"/>
        <v>95</v>
      </c>
      <c r="B98" s="19" t="s">
        <v>56</v>
      </c>
      <c r="C98" s="19" t="s">
        <v>15</v>
      </c>
      <c r="D98" s="240">
        <v>24052011</v>
      </c>
      <c r="E98" s="19"/>
      <c r="F98" s="19"/>
      <c r="G98" s="19">
        <v>1</v>
      </c>
      <c r="H98" s="10" t="str">
        <f t="shared" si="8"/>
        <v>ﾊｲﾚｱ</v>
      </c>
      <c r="I98" s="10" t="str">
        <f t="shared" si="9"/>
        <v>妖艶</v>
      </c>
    </row>
    <row r="99" spans="1:9">
      <c r="A99" s="19">
        <f t="shared" si="7"/>
        <v>96</v>
      </c>
      <c r="B99" s="19" t="s">
        <v>56</v>
      </c>
      <c r="C99" s="19" t="s">
        <v>15</v>
      </c>
      <c r="D99" s="241">
        <v>24054011</v>
      </c>
      <c r="E99" s="19"/>
      <c r="F99" s="19"/>
      <c r="G99" s="19">
        <v>1</v>
      </c>
      <c r="H99" s="10" t="str">
        <f t="shared" si="8"/>
        <v>ﾊｲﾚｱ</v>
      </c>
      <c r="I99" s="10" t="str">
        <f t="shared" si="9"/>
        <v>妖艶</v>
      </c>
    </row>
    <row r="100" spans="1:9">
      <c r="A100" s="19">
        <f t="shared" si="7"/>
        <v>97</v>
      </c>
      <c r="B100" s="19" t="s">
        <v>56</v>
      </c>
      <c r="C100" s="19" t="s">
        <v>15</v>
      </c>
      <c r="D100" s="240">
        <v>34081011</v>
      </c>
      <c r="E100" s="19"/>
      <c r="F100" s="19"/>
      <c r="G100" s="19">
        <v>1</v>
      </c>
      <c r="H100" s="10" t="str">
        <f t="shared" si="8"/>
        <v>ﾊｲﾚｱ</v>
      </c>
      <c r="I100" s="10" t="str">
        <f t="shared" si="9"/>
        <v>清純</v>
      </c>
    </row>
    <row r="101" spans="1:9">
      <c r="A101" s="19">
        <f t="shared" si="7"/>
        <v>98</v>
      </c>
      <c r="B101" s="19" t="s">
        <v>56</v>
      </c>
      <c r="C101" s="19" t="s">
        <v>15</v>
      </c>
      <c r="D101" s="240">
        <v>34082011</v>
      </c>
      <c r="E101" s="19"/>
      <c r="F101" s="19"/>
      <c r="G101" s="19">
        <v>1</v>
      </c>
      <c r="H101" s="10" t="str">
        <f t="shared" si="8"/>
        <v>ﾊｲﾚｱ</v>
      </c>
      <c r="I101" s="10" t="str">
        <f t="shared" si="9"/>
        <v>清純</v>
      </c>
    </row>
    <row r="102" spans="1:9">
      <c r="A102" s="19">
        <f t="shared" si="7"/>
        <v>99</v>
      </c>
      <c r="B102" s="19" t="s">
        <v>56</v>
      </c>
      <c r="C102" s="19" t="s">
        <v>15</v>
      </c>
      <c r="D102" s="240">
        <v>34083011</v>
      </c>
      <c r="E102" s="19"/>
      <c r="F102" s="19"/>
      <c r="G102" s="19">
        <v>1</v>
      </c>
      <c r="H102" s="10" t="str">
        <f t="shared" si="8"/>
        <v>ﾊｲﾚｱ</v>
      </c>
      <c r="I102" s="10" t="str">
        <f t="shared" si="9"/>
        <v>清純</v>
      </c>
    </row>
    <row r="103" spans="1:9">
      <c r="A103" s="19">
        <f t="shared" si="7"/>
        <v>100</v>
      </c>
      <c r="B103" s="19" t="s">
        <v>56</v>
      </c>
      <c r="C103" s="19" t="s">
        <v>15</v>
      </c>
      <c r="D103" s="238">
        <v>14093011</v>
      </c>
      <c r="E103" s="19"/>
      <c r="F103" s="19"/>
      <c r="G103" s="19">
        <v>1</v>
      </c>
      <c r="H103" s="10" t="str">
        <f t="shared" si="8"/>
        <v>ﾊｲﾚｱ</v>
      </c>
      <c r="I103" s="10" t="str">
        <f t="shared" si="9"/>
        <v>情熱</v>
      </c>
    </row>
    <row r="104" spans="1:9">
      <c r="A104" s="19">
        <f t="shared" si="7"/>
        <v>101</v>
      </c>
      <c r="B104" s="19" t="s">
        <v>56</v>
      </c>
      <c r="C104" s="19" t="s">
        <v>15</v>
      </c>
      <c r="D104" s="238">
        <v>24096011</v>
      </c>
      <c r="E104" s="19"/>
      <c r="F104" s="19"/>
      <c r="G104" s="19">
        <v>1</v>
      </c>
      <c r="H104" s="10" t="str">
        <f t="shared" si="8"/>
        <v>ﾊｲﾚｱ</v>
      </c>
      <c r="I104" s="10" t="str">
        <f t="shared" si="9"/>
        <v>妖艶</v>
      </c>
    </row>
    <row r="105" spans="1:9">
      <c r="A105" s="19">
        <f t="shared" si="7"/>
        <v>102</v>
      </c>
      <c r="B105" s="19" t="s">
        <v>56</v>
      </c>
      <c r="C105" s="19" t="s">
        <v>15</v>
      </c>
      <c r="D105" s="238">
        <v>24098011</v>
      </c>
      <c r="E105" s="19"/>
      <c r="F105" s="19"/>
      <c r="G105" s="19">
        <v>1</v>
      </c>
      <c r="H105" s="10" t="str">
        <f t="shared" si="8"/>
        <v>ﾊｲﾚｱ</v>
      </c>
      <c r="I105" s="10" t="str">
        <f t="shared" si="9"/>
        <v>妖艶</v>
      </c>
    </row>
    <row r="106" spans="1:9">
      <c r="A106" s="19">
        <f t="shared" si="7"/>
        <v>103</v>
      </c>
      <c r="B106" s="19" t="s">
        <v>56</v>
      </c>
      <c r="C106" s="19" t="s">
        <v>15</v>
      </c>
      <c r="D106" s="238">
        <v>34099011</v>
      </c>
      <c r="E106" s="19"/>
      <c r="F106" s="19"/>
      <c r="G106" s="19">
        <v>1</v>
      </c>
      <c r="H106" s="10" t="str">
        <f t="shared" si="8"/>
        <v>ﾊｲﾚｱ</v>
      </c>
      <c r="I106" s="10" t="str">
        <f t="shared" si="9"/>
        <v>清純</v>
      </c>
    </row>
    <row r="107" spans="1:9">
      <c r="A107" s="19">
        <f t="shared" si="7"/>
        <v>104</v>
      </c>
      <c r="B107" s="19" t="s">
        <v>56</v>
      </c>
      <c r="C107" s="19" t="s">
        <v>15</v>
      </c>
      <c r="D107" s="238">
        <v>14100011</v>
      </c>
      <c r="E107" s="19"/>
      <c r="F107" s="19"/>
      <c r="G107" s="19">
        <v>1</v>
      </c>
      <c r="H107" s="10" t="str">
        <f t="shared" ref="H107" si="10">IF(MID(D107,2,1)="1","ﾉｰﾏﾙ",IF(MID(D107,2,1)="2","ﾊｲﾉｰﾏﾙ",IF(MID(D107,2,1)="3","ﾚｱ",IF(MID(D107,2,1)="4","ﾊｲﾚｱ",IF(MID(D107,2,1)="6","Sﾚｱ","")))))&amp;IF(RIGHT(D107,1)="3","+","")</f>
        <v>ﾊｲﾚｱ</v>
      </c>
      <c r="I107" s="10" t="str">
        <f t="shared" ref="I107" si="11">IF(LEFT(D107,1)="1","情熱",IF(LEFT(D107,1)="2","妖艶",IF(LEFT(D107,1)="3","清純","")))</f>
        <v>情熱</v>
      </c>
    </row>
    <row r="108" spans="1:9">
      <c r="A108" s="19">
        <f t="shared" si="7"/>
        <v>105</v>
      </c>
      <c r="B108" s="19" t="s">
        <v>56</v>
      </c>
      <c r="C108" s="19" t="s">
        <v>15</v>
      </c>
      <c r="D108" s="238">
        <v>24115011</v>
      </c>
      <c r="E108" s="19"/>
      <c r="F108" s="19"/>
      <c r="G108" s="19">
        <v>1</v>
      </c>
      <c r="H108" s="10" t="str">
        <f t="shared" si="8"/>
        <v>ﾊｲﾚｱ</v>
      </c>
      <c r="I108" s="10" t="str">
        <f t="shared" si="9"/>
        <v>妖艶</v>
      </c>
    </row>
    <row r="109" spans="1:9">
      <c r="A109" s="19">
        <f t="shared" si="7"/>
        <v>106</v>
      </c>
      <c r="B109" s="19" t="s">
        <v>56</v>
      </c>
      <c r="C109" s="19" t="s">
        <v>15</v>
      </c>
      <c r="D109" s="238">
        <v>34117011</v>
      </c>
      <c r="E109" s="19"/>
      <c r="F109" s="19"/>
      <c r="G109" s="19">
        <v>1</v>
      </c>
      <c r="H109" s="10" t="str">
        <f t="shared" si="8"/>
        <v>ﾊｲﾚｱ</v>
      </c>
      <c r="I109" s="10" t="str">
        <f t="shared" si="9"/>
        <v>清純</v>
      </c>
    </row>
    <row r="110" spans="1:9">
      <c r="A110" s="19">
        <f t="shared" si="7"/>
        <v>107</v>
      </c>
      <c r="B110" s="19" t="s">
        <v>56</v>
      </c>
      <c r="C110" s="19" t="s">
        <v>15</v>
      </c>
      <c r="D110" s="238">
        <v>24118011</v>
      </c>
      <c r="E110" s="19"/>
      <c r="F110" s="19"/>
      <c r="G110" s="19">
        <v>1</v>
      </c>
      <c r="H110" s="10" t="str">
        <f t="shared" si="8"/>
        <v>ﾊｲﾚｱ</v>
      </c>
      <c r="I110" s="10" t="str">
        <f t="shared" si="9"/>
        <v>妖艶</v>
      </c>
    </row>
    <row r="111" spans="1:9">
      <c r="A111" s="19">
        <f t="shared" si="7"/>
        <v>108</v>
      </c>
      <c r="B111" s="19" t="s">
        <v>56</v>
      </c>
      <c r="C111" s="19" t="s">
        <v>15</v>
      </c>
      <c r="D111" s="244">
        <v>24122011</v>
      </c>
      <c r="E111" s="19"/>
      <c r="F111" s="19"/>
      <c r="G111" s="19">
        <v>1</v>
      </c>
      <c r="H111" s="10" t="str">
        <f t="shared" si="8"/>
        <v>ﾊｲﾚｱ</v>
      </c>
      <c r="I111" s="10" t="str">
        <f t="shared" si="9"/>
        <v>妖艶</v>
      </c>
    </row>
    <row r="112" spans="1:9">
      <c r="A112" s="19">
        <f t="shared" si="7"/>
        <v>109</v>
      </c>
      <c r="B112" s="19" t="s">
        <v>56</v>
      </c>
      <c r="C112" s="19" t="s">
        <v>15</v>
      </c>
      <c r="D112" s="245">
        <v>34126011</v>
      </c>
      <c r="E112" s="19"/>
      <c r="F112" s="19"/>
      <c r="G112" s="19">
        <v>1</v>
      </c>
      <c r="H112" s="10" t="str">
        <f t="shared" si="8"/>
        <v>ﾊｲﾚｱ</v>
      </c>
      <c r="I112" s="10" t="str">
        <f t="shared" si="9"/>
        <v>清純</v>
      </c>
    </row>
    <row r="113" spans="1:10">
      <c r="A113" s="19">
        <f t="shared" si="7"/>
        <v>110</v>
      </c>
      <c r="B113" s="19" t="s">
        <v>56</v>
      </c>
      <c r="C113" s="19" t="s">
        <v>15</v>
      </c>
      <c r="D113" s="248">
        <v>34128011</v>
      </c>
      <c r="E113" s="19"/>
      <c r="F113" s="19"/>
      <c r="G113" s="19">
        <v>1</v>
      </c>
      <c r="H113" s="10" t="str">
        <f t="shared" si="8"/>
        <v>ﾊｲﾚｱ</v>
      </c>
      <c r="I113" s="10" t="str">
        <f t="shared" si="9"/>
        <v>清純</v>
      </c>
    </row>
    <row r="114" spans="1:10">
      <c r="A114" s="19">
        <f t="shared" si="7"/>
        <v>111</v>
      </c>
      <c r="B114" s="19" t="s">
        <v>56</v>
      </c>
      <c r="C114" s="19" t="s">
        <v>15</v>
      </c>
      <c r="D114" s="246">
        <v>24129011</v>
      </c>
      <c r="E114" s="19"/>
      <c r="F114" s="19"/>
      <c r="G114" s="19">
        <v>1</v>
      </c>
      <c r="H114" s="10" t="str">
        <f t="shared" si="8"/>
        <v>ﾊｲﾚｱ</v>
      </c>
      <c r="I114" s="10" t="str">
        <f t="shared" si="9"/>
        <v>妖艶</v>
      </c>
    </row>
    <row r="115" spans="1:10">
      <c r="A115" s="19">
        <f t="shared" si="7"/>
        <v>112</v>
      </c>
      <c r="B115" s="19" t="s">
        <v>56</v>
      </c>
      <c r="C115" s="19" t="s">
        <v>15</v>
      </c>
      <c r="D115" s="246">
        <v>34134011</v>
      </c>
      <c r="E115" s="19"/>
      <c r="F115" s="19"/>
      <c r="G115" s="19">
        <v>1</v>
      </c>
      <c r="H115" s="10" t="str">
        <f t="shared" si="8"/>
        <v>ﾊｲﾚｱ</v>
      </c>
      <c r="I115" s="10" t="str">
        <f t="shared" si="9"/>
        <v>清純</v>
      </c>
    </row>
    <row r="116" spans="1:10">
      <c r="A116" s="19">
        <f t="shared" si="7"/>
        <v>113</v>
      </c>
      <c r="B116" s="19" t="s">
        <v>56</v>
      </c>
      <c r="C116" s="19" t="s">
        <v>15</v>
      </c>
      <c r="D116" s="246">
        <v>14135011</v>
      </c>
      <c r="E116" s="19"/>
      <c r="F116" s="19"/>
      <c r="G116" s="19">
        <v>1</v>
      </c>
      <c r="H116" s="10" t="str">
        <f t="shared" si="8"/>
        <v>ﾊｲﾚｱ</v>
      </c>
      <c r="I116" s="10" t="str">
        <f t="shared" si="9"/>
        <v>情熱</v>
      </c>
    </row>
    <row r="117" spans="1:10">
      <c r="A117" s="39">
        <f t="shared" si="7"/>
        <v>114</v>
      </c>
      <c r="B117" s="39" t="s">
        <v>56</v>
      </c>
      <c r="C117" s="39" t="s">
        <v>15</v>
      </c>
      <c r="D117" s="249">
        <v>34142011</v>
      </c>
      <c r="E117" s="39"/>
      <c r="F117" s="39"/>
      <c r="G117" s="39">
        <v>1</v>
      </c>
      <c r="H117" s="10" t="str">
        <f t="shared" si="8"/>
        <v>ﾊｲﾚｱ</v>
      </c>
      <c r="I117" s="10" t="str">
        <f t="shared" si="9"/>
        <v>清純</v>
      </c>
    </row>
    <row r="118" spans="1:10">
      <c r="A118" s="19">
        <f t="shared" si="7"/>
        <v>115</v>
      </c>
      <c r="B118" s="19" t="s">
        <v>56</v>
      </c>
      <c r="C118" s="19" t="s">
        <v>15</v>
      </c>
      <c r="D118" s="250">
        <v>34145011</v>
      </c>
      <c r="E118" s="19"/>
      <c r="F118" s="19"/>
      <c r="G118" s="19">
        <v>2</v>
      </c>
      <c r="H118" s="10" t="str">
        <f t="shared" si="8"/>
        <v>ﾊｲﾚｱ</v>
      </c>
      <c r="I118" s="10" t="str">
        <f t="shared" si="9"/>
        <v>清純</v>
      </c>
    </row>
    <row r="119" spans="1:10">
      <c r="A119" s="19">
        <f t="shared" si="7"/>
        <v>116</v>
      </c>
      <c r="B119" s="20" t="s">
        <v>567</v>
      </c>
      <c r="C119" s="40" t="s">
        <v>568</v>
      </c>
      <c r="D119" s="190">
        <v>17597211</v>
      </c>
      <c r="E119" s="40"/>
      <c r="F119" s="40"/>
      <c r="G119" s="40">
        <v>1</v>
      </c>
      <c r="H119" s="10" t="str">
        <f>IF(MID(D119,2,1)="1","ﾉｰﾏﾙ",IF(MID(D119,2,1)="2","ﾊｲﾉｰﾏﾙ",IF(MID(D119,2,1)="3","ﾚｱ",IF(MID(D119,2,1)="4","ﾊｲﾚｱ",IF(MID(D119,2,1)="6","Sﾚｱ","")))))&amp;IF(RIGHT(D119,1)="3","+","")</f>
        <v/>
      </c>
      <c r="I119" s="10" t="str">
        <f t="shared" si="9"/>
        <v>情熱</v>
      </c>
      <c r="J119" s="10" t="str">
        <f>VLOOKUP(D119,[1]カード!$A:$B,2,FALSE)</f>
        <v>[弾劾女王]ﾊｰﾄｸｲｰﾝ</v>
      </c>
    </row>
    <row r="120" spans="1:10">
      <c r="A120" s="19">
        <f t="shared" si="7"/>
        <v>117</v>
      </c>
      <c r="B120" s="20" t="s">
        <v>155</v>
      </c>
      <c r="C120" s="40" t="s">
        <v>569</v>
      </c>
      <c r="D120" s="190">
        <v>36598211</v>
      </c>
      <c r="E120" s="40"/>
      <c r="F120" s="40"/>
      <c r="G120" s="40">
        <v>1</v>
      </c>
      <c r="H120" s="10" t="str">
        <f t="shared" ref="H120" si="12">IF(MID(D120,2,1)="1","ﾉｰﾏﾙ",IF(MID(D120,2,1)="2","ﾊｲﾉｰﾏﾙ",IF(MID(D120,2,1)="3","ﾚｱ",IF(MID(D120,2,1)="4","ﾊｲﾚｱ",IF(MID(D120,2,1)="6","Sﾚｱ","")))))&amp;IF(RIGHT(D120,1)="3","+","")</f>
        <v>Sﾚｱ</v>
      </c>
      <c r="I120" s="10" t="str">
        <f t="shared" si="9"/>
        <v>清純</v>
      </c>
      <c r="J120" s="10" t="str">
        <f>VLOOKUP(D120,[1]カード!$A:$B,2,FALSE)</f>
        <v>ﾄﾗﾝﾌﾟﾅｲﾄ</v>
      </c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pane ySplit="3" topLeftCell="A4" activePane="bottomLeft" state="frozenSplit"/>
      <selection pane="bottomLeft" activeCell="B21" sqref="B21"/>
    </sheetView>
  </sheetViews>
  <sheetFormatPr defaultColWidth="12.875" defaultRowHeight="18.75"/>
  <cols>
    <col min="1" max="1" width="12.875" style="1"/>
    <col min="2" max="2" width="22.625" style="1" customWidth="1"/>
    <col min="3" max="16384" width="12.875" style="1"/>
  </cols>
  <sheetData>
    <row r="3" spans="1:7">
      <c r="A3" s="12" t="s">
        <v>0</v>
      </c>
      <c r="B3" s="12" t="s">
        <v>30</v>
      </c>
      <c r="C3" s="12" t="s">
        <v>40</v>
      </c>
      <c r="D3" s="13" t="s">
        <v>37</v>
      </c>
      <c r="E3" s="14" t="s">
        <v>31</v>
      </c>
      <c r="F3" s="14" t="s">
        <v>32</v>
      </c>
      <c r="G3" s="14" t="s">
        <v>33</v>
      </c>
    </row>
    <row r="4" spans="1:7">
      <c r="A4" s="30">
        <f t="shared" ref="A4:A10" si="0">ROW()-3</f>
        <v>1</v>
      </c>
      <c r="B4" s="30" t="str">
        <f>VLOOKUP(C4,章!A$4:C$99,3,0)</f>
        <v>聖樹</v>
      </c>
      <c r="C4" s="31">
        <v>1</v>
      </c>
      <c r="D4" s="31">
        <f>COUNTIF(クエスト!C:C,A4)</f>
        <v>25</v>
      </c>
      <c r="E4" s="34" t="s">
        <v>34</v>
      </c>
      <c r="F4" s="34" t="s">
        <v>34</v>
      </c>
      <c r="G4" s="34" t="s">
        <v>34</v>
      </c>
    </row>
    <row r="5" spans="1:7">
      <c r="A5" s="30">
        <f t="shared" si="0"/>
        <v>2</v>
      </c>
      <c r="B5" s="30" t="str">
        <f>VLOOKUP(C5,章!A$4:C$99,3,0)</f>
        <v>聖樹</v>
      </c>
      <c r="C5" s="31">
        <v>1</v>
      </c>
      <c r="D5" s="31">
        <f>COUNTIF(クエスト!C:C,A5)</f>
        <v>25</v>
      </c>
      <c r="E5" s="34" t="s">
        <v>34</v>
      </c>
      <c r="F5" s="34" t="s">
        <v>34</v>
      </c>
      <c r="G5" s="34" t="s">
        <v>34</v>
      </c>
    </row>
    <row r="6" spans="1:7">
      <c r="A6" s="30">
        <f t="shared" si="0"/>
        <v>3</v>
      </c>
      <c r="B6" s="30" t="str">
        <f>VLOOKUP(C6,章!A$4:C$99,3,0)</f>
        <v>聖樹</v>
      </c>
      <c r="C6" s="31">
        <v>1</v>
      </c>
      <c r="D6" s="31">
        <f>COUNTIF(クエスト!C:C,A6)</f>
        <v>50</v>
      </c>
      <c r="E6" s="34" t="s">
        <v>34</v>
      </c>
      <c r="F6" s="34" t="s">
        <v>34</v>
      </c>
      <c r="G6" s="34" t="s">
        <v>34</v>
      </c>
    </row>
    <row r="7" spans="1:7">
      <c r="A7" s="30">
        <f t="shared" si="0"/>
        <v>4</v>
      </c>
      <c r="B7" s="30" t="str">
        <f>VLOOKUP(C7,章!A$4:C$99,3,0)</f>
        <v>聖樹</v>
      </c>
      <c r="C7" s="31">
        <v>2</v>
      </c>
      <c r="D7" s="31">
        <f>COUNTIF(クエスト!C:C,A7)</f>
        <v>100</v>
      </c>
      <c r="E7" s="34" t="s">
        <v>34</v>
      </c>
      <c r="F7" s="34" t="s">
        <v>34</v>
      </c>
      <c r="G7" s="34" t="s">
        <v>34</v>
      </c>
    </row>
    <row r="8" spans="1:7">
      <c r="A8" s="30">
        <f t="shared" si="0"/>
        <v>5</v>
      </c>
      <c r="B8" s="30" t="str">
        <f>VLOOKUP(C8,章!A$4:C$99,3,0)</f>
        <v>聖樹</v>
      </c>
      <c r="C8" s="31">
        <v>3</v>
      </c>
      <c r="D8" s="31">
        <f>COUNTIF(クエスト!C:C,A8)</f>
        <v>100</v>
      </c>
      <c r="E8" s="34" t="s">
        <v>34</v>
      </c>
      <c r="F8" s="34" t="s">
        <v>34</v>
      </c>
      <c r="G8" s="34" t="s">
        <v>34</v>
      </c>
    </row>
    <row r="9" spans="1:7">
      <c r="A9" s="30">
        <f t="shared" si="0"/>
        <v>6</v>
      </c>
      <c r="B9" s="30" t="str">
        <f>VLOOKUP(C9,章!A$4:C$99,3,0)</f>
        <v>聖樹</v>
      </c>
      <c r="C9" s="31">
        <v>3</v>
      </c>
      <c r="D9" s="31">
        <f>COUNTIF(クエスト!C:C,A9)</f>
        <v>100</v>
      </c>
      <c r="E9" s="34" t="s">
        <v>34</v>
      </c>
      <c r="F9" s="34" t="s">
        <v>34</v>
      </c>
      <c r="G9" s="34" t="s">
        <v>34</v>
      </c>
    </row>
    <row r="10" spans="1:7">
      <c r="A10" s="32">
        <f t="shared" si="0"/>
        <v>7</v>
      </c>
      <c r="B10" s="32" t="str">
        <f>VLOOKUP(C10,章!A$4:C$98,3,0)</f>
        <v>聖樹 最上階</v>
      </c>
      <c r="C10" s="33">
        <v>4</v>
      </c>
      <c r="D10" s="33">
        <v>1</v>
      </c>
      <c r="E10" s="35" t="s">
        <v>34</v>
      </c>
      <c r="F10" s="35" t="s">
        <v>34</v>
      </c>
      <c r="G10" s="35" t="s">
        <v>34</v>
      </c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>
      <pane ySplit="3" topLeftCell="A4" activePane="bottomLeft" state="frozenSplit"/>
      <selection pane="bottomLeft" activeCell="D5" sqref="D5"/>
    </sheetView>
  </sheetViews>
  <sheetFormatPr defaultColWidth="12.875" defaultRowHeight="15"/>
  <cols>
    <col min="1" max="1" width="3.125" style="9" customWidth="1"/>
    <col min="2" max="4" width="12.875" style="9"/>
    <col min="5" max="5" width="15.625" style="9" customWidth="1"/>
    <col min="6" max="6" width="14.375" style="9" customWidth="1"/>
    <col min="7" max="16384" width="12.875" style="9"/>
  </cols>
  <sheetData>
    <row r="3" spans="1:6" ht="18.75">
      <c r="A3" s="21" t="s">
        <v>0</v>
      </c>
      <c r="B3" s="21" t="s">
        <v>2</v>
      </c>
      <c r="C3" s="21" t="s">
        <v>59</v>
      </c>
      <c r="D3" s="22" t="s">
        <v>60</v>
      </c>
      <c r="E3" s="23" t="s">
        <v>61</v>
      </c>
      <c r="F3" s="23" t="s">
        <v>62</v>
      </c>
    </row>
    <row r="4" spans="1:6" ht="18.75">
      <c r="A4" s="17">
        <v>1</v>
      </c>
      <c r="B4" s="17" t="s">
        <v>63</v>
      </c>
      <c r="C4" s="18">
        <v>2</v>
      </c>
      <c r="D4" s="18">
        <v>10</v>
      </c>
      <c r="E4" s="18"/>
      <c r="F4" s="18"/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pane ySplit="3" topLeftCell="A17" activePane="bottomLeft" state="frozenSplit"/>
      <selection pane="bottomLeft" activeCell="I35" sqref="I35"/>
    </sheetView>
  </sheetViews>
  <sheetFormatPr defaultColWidth="12.875" defaultRowHeight="18.75"/>
  <cols>
    <col min="1" max="3" width="12.875" style="2"/>
    <col min="4" max="4" width="16.375" style="62" customWidth="1"/>
    <col min="5" max="5" width="13.875" style="62" customWidth="1"/>
    <col min="6" max="6" width="18.125" style="2" customWidth="1"/>
    <col min="7" max="7" width="22.125" style="2" customWidth="1"/>
    <col min="8" max="8" width="13" style="2" customWidth="1"/>
    <col min="9" max="9" width="23.625" style="2" customWidth="1"/>
    <col min="10" max="14" width="0" style="2" hidden="1" customWidth="1"/>
    <col min="15" max="16384" width="12.875" style="2"/>
  </cols>
  <sheetData>
    <row r="2" spans="1:14">
      <c r="A2" s="2" t="s">
        <v>139</v>
      </c>
    </row>
    <row r="3" spans="1:14">
      <c r="A3" s="15" t="s">
        <v>0</v>
      </c>
      <c r="B3" s="15" t="s">
        <v>1</v>
      </c>
      <c r="C3" s="15" t="s">
        <v>22</v>
      </c>
      <c r="D3" s="63" t="s">
        <v>23</v>
      </c>
      <c r="E3" s="63" t="s">
        <v>24</v>
      </c>
      <c r="F3" s="15" t="s">
        <v>12</v>
      </c>
      <c r="G3" s="15" t="s">
        <v>13</v>
      </c>
      <c r="H3" s="15" t="s">
        <v>16</v>
      </c>
      <c r="J3" s="2">
        <v>0</v>
      </c>
      <c r="K3" s="2">
        <v>1</v>
      </c>
      <c r="L3" s="2">
        <v>2</v>
      </c>
      <c r="M3" s="2">
        <v>3</v>
      </c>
      <c r="N3" s="2">
        <v>4</v>
      </c>
    </row>
    <row r="4" spans="1:14">
      <c r="A4" s="27">
        <f>ROW()-3</f>
        <v>1</v>
      </c>
      <c r="B4" s="27">
        <f>Sheet1!$B$2</f>
        <v>123</v>
      </c>
      <c r="C4" s="61">
        <v>500</v>
      </c>
      <c r="D4" s="61"/>
      <c r="E4" s="64"/>
      <c r="F4" s="61" t="s">
        <v>381</v>
      </c>
      <c r="G4" s="16">
        <v>207</v>
      </c>
      <c r="H4" s="61">
        <v>1</v>
      </c>
      <c r="I4" s="2" t="str">
        <f>VLOOKUP(G4,[5]アイテム!$A:$B,2,FALSE)</f>
        <v>ﾐﾆﾊﾞﾄﾙﾎﾟｰｼｮﾝ</v>
      </c>
    </row>
    <row r="5" spans="1:14">
      <c r="A5" s="27">
        <f>ROW()-3</f>
        <v>2</v>
      </c>
      <c r="B5" s="27">
        <f>Sheet1!$B$2</f>
        <v>123</v>
      </c>
      <c r="C5" s="61">
        <v>750</v>
      </c>
      <c r="D5" s="61"/>
      <c r="E5" s="64"/>
      <c r="F5" s="61" t="s">
        <v>381</v>
      </c>
      <c r="G5" s="16">
        <v>7000</v>
      </c>
      <c r="H5" s="61">
        <v>1</v>
      </c>
      <c r="I5" s="2" t="str">
        <f>VLOOKUP(G5,[5]アイテム!$A:$B,2,FALSE)</f>
        <v>幻獣石</v>
      </c>
    </row>
    <row r="6" spans="1:14">
      <c r="A6" s="27">
        <f t="shared" ref="A6:A35" si="0">ROW()-3</f>
        <v>3</v>
      </c>
      <c r="B6" s="27">
        <f>Sheet1!$B$2</f>
        <v>123</v>
      </c>
      <c r="C6" s="61">
        <v>1000</v>
      </c>
      <c r="D6" s="61"/>
      <c r="E6" s="64"/>
      <c r="F6" s="61" t="s">
        <v>381</v>
      </c>
      <c r="G6" s="16">
        <v>5004</v>
      </c>
      <c r="H6" s="61">
        <v>1</v>
      </c>
      <c r="I6" s="2" t="str">
        <f>VLOOKUP(G6,[5]アイテム!$A:$B,2,FALSE)</f>
        <v>投票券</v>
      </c>
    </row>
    <row r="7" spans="1:14">
      <c r="A7" s="27">
        <f t="shared" si="0"/>
        <v>4</v>
      </c>
      <c r="B7" s="27">
        <f>Sheet1!$B$2</f>
        <v>123</v>
      </c>
      <c r="C7" s="61">
        <v>2000</v>
      </c>
      <c r="D7" s="61"/>
      <c r="E7" s="64"/>
      <c r="F7" s="61" t="s">
        <v>15</v>
      </c>
      <c r="G7" s="16">
        <v>13903011</v>
      </c>
      <c r="H7" s="61">
        <v>1</v>
      </c>
      <c r="I7" s="2" t="str">
        <f>VLOOKUP(G7,[4]カード!$A:$B,2,FALSE)</f>
        <v>[情熱]大盛ｽﾗｲﾑ</v>
      </c>
    </row>
    <row r="8" spans="1:14">
      <c r="A8" s="27">
        <f t="shared" si="0"/>
        <v>5</v>
      </c>
      <c r="B8" s="27">
        <f>Sheet1!$B$2</f>
        <v>123</v>
      </c>
      <c r="C8" s="61">
        <v>3000</v>
      </c>
      <c r="D8" s="61"/>
      <c r="E8" s="64"/>
      <c r="F8" s="61" t="s">
        <v>15</v>
      </c>
      <c r="G8" s="16">
        <v>23906011</v>
      </c>
      <c r="H8" s="61">
        <v>1</v>
      </c>
      <c r="I8" s="2" t="str">
        <f>VLOOKUP(G8,[4]カード!$A:$B,2,FALSE)</f>
        <v>[妖艶]大盛ｽﾗｲﾑ</v>
      </c>
    </row>
    <row r="9" spans="1:14">
      <c r="A9" s="27">
        <f t="shared" si="0"/>
        <v>6</v>
      </c>
      <c r="B9" s="27">
        <f>Sheet1!$B$2</f>
        <v>123</v>
      </c>
      <c r="C9" s="61">
        <v>4000</v>
      </c>
      <c r="D9" s="61"/>
      <c r="E9" s="64"/>
      <c r="F9" s="61" t="s">
        <v>15</v>
      </c>
      <c r="G9" s="16">
        <v>33909011</v>
      </c>
      <c r="H9" s="61">
        <v>1</v>
      </c>
      <c r="I9" s="2" t="str">
        <f>VLOOKUP(G9,[4]カード!$A:$B,2,FALSE)</f>
        <v>[清純]大盛ｽﾗｲﾑ</v>
      </c>
    </row>
    <row r="10" spans="1:14">
      <c r="A10" s="27">
        <f t="shared" si="0"/>
        <v>7</v>
      </c>
      <c r="B10" s="27">
        <f>Sheet1!$B$2</f>
        <v>123</v>
      </c>
      <c r="C10" s="61">
        <v>5000</v>
      </c>
      <c r="D10" s="61"/>
      <c r="E10" s="61"/>
      <c r="F10" s="61" t="s">
        <v>381</v>
      </c>
      <c r="G10" s="61">
        <v>206</v>
      </c>
      <c r="H10" s="61">
        <v>1</v>
      </c>
      <c r="I10" s="2" t="str">
        <f>VLOOKUP(G10,[5]アイテム!$A:$B,2,FALSE)</f>
        <v>ﾊﾞﾄﾙﾎﾟｰｼｮﾝ</v>
      </c>
    </row>
    <row r="11" spans="1:14">
      <c r="A11" s="27">
        <f t="shared" si="0"/>
        <v>8</v>
      </c>
      <c r="B11" s="27">
        <f>Sheet1!$B$2</f>
        <v>123</v>
      </c>
      <c r="C11" s="61">
        <v>7500</v>
      </c>
      <c r="D11" s="61"/>
      <c r="E11" s="61"/>
      <c r="F11" s="61" t="s">
        <v>381</v>
      </c>
      <c r="G11" s="16">
        <v>7000</v>
      </c>
      <c r="H11" s="61">
        <v>1</v>
      </c>
      <c r="I11" s="2" t="str">
        <f>VLOOKUP(G11,[5]アイテム!$A:$B,2,FALSE)</f>
        <v>幻獣石</v>
      </c>
    </row>
    <row r="12" spans="1:14">
      <c r="A12" s="27">
        <f t="shared" si="0"/>
        <v>9</v>
      </c>
      <c r="B12" s="27">
        <f>Sheet1!$B$2</f>
        <v>123</v>
      </c>
      <c r="C12" s="61">
        <v>10000</v>
      </c>
      <c r="D12" s="61"/>
      <c r="E12" s="61"/>
      <c r="F12" s="61" t="s">
        <v>381</v>
      </c>
      <c r="G12" s="16">
        <v>41</v>
      </c>
      <c r="H12" s="61">
        <v>3</v>
      </c>
      <c r="I12" s="2" t="str">
        <f>VLOOKUP(G12,[5]アイテム!$A:$B,2,FALSE)</f>
        <v>ｷｭｱｱｲｽ</v>
      </c>
    </row>
    <row r="13" spans="1:14">
      <c r="A13" s="27">
        <f t="shared" si="0"/>
        <v>10</v>
      </c>
      <c r="B13" s="27">
        <f>Sheet1!$B$2</f>
        <v>123</v>
      </c>
      <c r="C13" s="61">
        <v>15000</v>
      </c>
      <c r="D13" s="61"/>
      <c r="E13" s="61"/>
      <c r="F13" s="61" t="s">
        <v>15</v>
      </c>
      <c r="G13" s="61">
        <v>12942011</v>
      </c>
      <c r="H13" s="16">
        <v>1</v>
      </c>
      <c r="I13" s="2" t="str">
        <f>VLOOKUP(G13,[4]カード!$A:$B,2,FALSE)</f>
        <v>[服従]ﾗﾌﾞｽﾗｲﾑ</v>
      </c>
    </row>
    <row r="14" spans="1:14">
      <c r="A14" s="27">
        <f t="shared" si="0"/>
        <v>11</v>
      </c>
      <c r="B14" s="27">
        <f>Sheet1!$B$2</f>
        <v>123</v>
      </c>
      <c r="C14" s="61">
        <v>20000</v>
      </c>
      <c r="D14" s="61"/>
      <c r="E14" s="61"/>
      <c r="F14" s="163" t="s">
        <v>579</v>
      </c>
      <c r="G14" s="163">
        <v>4002</v>
      </c>
      <c r="H14" s="61">
        <v>1</v>
      </c>
      <c r="I14" s="2" t="s">
        <v>580</v>
      </c>
    </row>
    <row r="15" spans="1:14">
      <c r="A15" s="27">
        <f t="shared" si="0"/>
        <v>12</v>
      </c>
      <c r="B15" s="27">
        <f>Sheet1!$B$2</f>
        <v>123</v>
      </c>
      <c r="C15" s="61">
        <v>30000</v>
      </c>
      <c r="D15" s="61"/>
      <c r="E15" s="61"/>
      <c r="F15" s="61" t="s">
        <v>381</v>
      </c>
      <c r="G15" s="61">
        <v>235</v>
      </c>
      <c r="H15" s="61">
        <v>1</v>
      </c>
      <c r="I15" s="2" t="str">
        <f>VLOOKUP(G15,[5]アイテム!$A:$B,2,FALSE)</f>
        <v>ﾎﾞｽ姫の嫌いな笛</v>
      </c>
    </row>
    <row r="16" spans="1:14">
      <c r="A16" s="27">
        <f t="shared" si="0"/>
        <v>13</v>
      </c>
      <c r="B16" s="27">
        <f>Sheet1!$B$2</f>
        <v>123</v>
      </c>
      <c r="C16" s="61">
        <v>40000</v>
      </c>
      <c r="D16" s="61"/>
      <c r="E16" s="61"/>
      <c r="F16" s="61" t="s">
        <v>381</v>
      </c>
      <c r="G16" s="40">
        <v>207</v>
      </c>
      <c r="H16" s="61">
        <v>3</v>
      </c>
      <c r="I16" s="2" t="str">
        <f>VLOOKUP(G16,[5]アイテム!$A:$B,2,FALSE)</f>
        <v>ﾐﾆﾊﾞﾄﾙﾎﾟｰｼｮﾝ</v>
      </c>
    </row>
    <row r="17" spans="1:9">
      <c r="A17" s="27">
        <f t="shared" si="0"/>
        <v>14</v>
      </c>
      <c r="B17" s="27">
        <f>Sheet1!$B$2</f>
        <v>123</v>
      </c>
      <c r="C17" s="61">
        <v>50000</v>
      </c>
      <c r="D17" s="61"/>
      <c r="E17" s="61"/>
      <c r="F17" s="163" t="s">
        <v>579</v>
      </c>
      <c r="G17" s="163">
        <v>4002</v>
      </c>
      <c r="H17" s="61">
        <v>1</v>
      </c>
      <c r="I17" s="2" t="s">
        <v>580</v>
      </c>
    </row>
    <row r="18" spans="1:9">
      <c r="A18" s="27">
        <f t="shared" si="0"/>
        <v>15</v>
      </c>
      <c r="B18" s="27">
        <f>Sheet1!$B$2</f>
        <v>123</v>
      </c>
      <c r="C18" s="61">
        <v>60000</v>
      </c>
      <c r="D18" s="61"/>
      <c r="E18" s="61"/>
      <c r="F18" s="61" t="s">
        <v>381</v>
      </c>
      <c r="G18" s="61">
        <v>41</v>
      </c>
      <c r="H18" s="61">
        <v>3</v>
      </c>
      <c r="I18" s="2" t="str">
        <f>VLOOKUP(G18,[5]アイテム!$A:$B,2,FALSE)</f>
        <v>ｷｭｱｱｲｽ</v>
      </c>
    </row>
    <row r="19" spans="1:9">
      <c r="A19" s="27">
        <f t="shared" si="0"/>
        <v>16</v>
      </c>
      <c r="B19" s="27">
        <f>Sheet1!$B$2</f>
        <v>123</v>
      </c>
      <c r="C19" s="61">
        <v>70000</v>
      </c>
      <c r="D19" s="61"/>
      <c r="E19" s="61"/>
      <c r="F19" s="61" t="s">
        <v>269</v>
      </c>
      <c r="G19" s="16">
        <v>5004</v>
      </c>
      <c r="H19" s="61">
        <v>1</v>
      </c>
      <c r="I19" s="2" t="str">
        <f>VLOOKUP(G19,[5]アイテム!$A:$B,2,FALSE)</f>
        <v>投票券</v>
      </c>
    </row>
    <row r="20" spans="1:9">
      <c r="A20" s="27">
        <f t="shared" si="0"/>
        <v>17</v>
      </c>
      <c r="B20" s="27">
        <f>Sheet1!$B$2</f>
        <v>123</v>
      </c>
      <c r="C20" s="61">
        <v>77777</v>
      </c>
      <c r="D20" s="61"/>
      <c r="E20" s="61"/>
      <c r="F20" s="61" t="s">
        <v>381</v>
      </c>
      <c r="G20" s="61">
        <v>233</v>
      </c>
      <c r="H20" s="61">
        <v>1</v>
      </c>
      <c r="I20" s="2" t="str">
        <f>VLOOKUP(G20,[5]アイテム!$A:$B,2,FALSE)</f>
        <v>[高級]妖精の呼び笛</v>
      </c>
    </row>
    <row r="21" spans="1:9">
      <c r="A21" s="27">
        <f t="shared" si="0"/>
        <v>18</v>
      </c>
      <c r="B21" s="27">
        <f>Sheet1!$B$2</f>
        <v>123</v>
      </c>
      <c r="C21" s="61">
        <v>100000</v>
      </c>
      <c r="D21" s="61"/>
      <c r="E21" s="61"/>
      <c r="F21" s="163" t="s">
        <v>579</v>
      </c>
      <c r="G21" s="163">
        <v>4002</v>
      </c>
      <c r="H21" s="61">
        <v>1</v>
      </c>
      <c r="I21" s="2" t="s">
        <v>580</v>
      </c>
    </row>
    <row r="22" spans="1:9">
      <c r="A22" s="27">
        <f t="shared" si="0"/>
        <v>19</v>
      </c>
      <c r="B22" s="27">
        <f>Sheet1!$B$2</f>
        <v>123</v>
      </c>
      <c r="C22" s="61">
        <v>125000</v>
      </c>
      <c r="D22" s="61"/>
      <c r="E22" s="61"/>
      <c r="F22" s="61" t="s">
        <v>381</v>
      </c>
      <c r="G22" s="61">
        <v>41</v>
      </c>
      <c r="H22" s="61">
        <v>3</v>
      </c>
      <c r="I22" s="2" t="str">
        <f>VLOOKUP(G22,[5]アイテム!$A:$B,2,FALSE)</f>
        <v>ｷｭｱｱｲｽ</v>
      </c>
    </row>
    <row r="23" spans="1:9">
      <c r="A23" s="27">
        <f t="shared" si="0"/>
        <v>20</v>
      </c>
      <c r="B23" s="27">
        <f>Sheet1!$B$2</f>
        <v>123</v>
      </c>
      <c r="C23" s="61">
        <v>150000</v>
      </c>
      <c r="D23" s="61"/>
      <c r="E23" s="61"/>
      <c r="F23" s="61" t="s">
        <v>15</v>
      </c>
      <c r="G23" s="61">
        <v>13943011</v>
      </c>
      <c r="H23" s="61">
        <v>1</v>
      </c>
      <c r="I23" s="2" t="str">
        <f>VLOOKUP(G23,[4]カード!$A:$B,2,FALSE)</f>
        <v>[服従]ｽｰﾊﾟｰﾗﾌﾞｽﾗｲﾑ</v>
      </c>
    </row>
    <row r="24" spans="1:9">
      <c r="A24" s="27">
        <f t="shared" si="0"/>
        <v>21</v>
      </c>
      <c r="B24" s="27">
        <f>Sheet1!$B$2</f>
        <v>123</v>
      </c>
      <c r="C24" s="61">
        <v>200000</v>
      </c>
      <c r="D24" s="61"/>
      <c r="E24" s="61"/>
      <c r="F24" s="61" t="s">
        <v>381</v>
      </c>
      <c r="G24" s="61">
        <v>233</v>
      </c>
      <c r="H24" s="61">
        <v>1</v>
      </c>
      <c r="I24" s="2" t="str">
        <f>VLOOKUP(G24,[5]アイテム!$A:$B,2,FALSE)</f>
        <v>[高級]妖精の呼び笛</v>
      </c>
    </row>
    <row r="25" spans="1:9">
      <c r="A25" s="27">
        <f t="shared" si="0"/>
        <v>22</v>
      </c>
      <c r="B25" s="27">
        <f>Sheet1!$B$2</f>
        <v>123</v>
      </c>
      <c r="C25" s="61">
        <v>300000</v>
      </c>
      <c r="D25" s="61"/>
      <c r="E25" s="61"/>
      <c r="F25" s="61" t="s">
        <v>381</v>
      </c>
      <c r="G25" s="61">
        <v>206</v>
      </c>
      <c r="H25" s="61">
        <v>3</v>
      </c>
      <c r="I25" s="2" t="str">
        <f>VLOOKUP(G25,[5]アイテム!$A:$B,2,FALSE)</f>
        <v>ﾊﾞﾄﾙﾎﾟｰｼｮﾝ</v>
      </c>
    </row>
    <row r="26" spans="1:9">
      <c r="A26" s="27">
        <f t="shared" si="0"/>
        <v>23</v>
      </c>
      <c r="B26" s="27">
        <f>Sheet1!$B$2</f>
        <v>123</v>
      </c>
      <c r="C26" s="61">
        <v>400000</v>
      </c>
      <c r="D26" s="61"/>
      <c r="E26" s="61"/>
      <c r="F26" s="61" t="s">
        <v>15</v>
      </c>
      <c r="G26" s="61">
        <v>23951011</v>
      </c>
      <c r="H26" s="61">
        <v>1</v>
      </c>
      <c r="I26" s="2" t="str">
        <f>VLOOKUP(G26,[4]カード!$A:$B,2,FALSE)</f>
        <v>[段階]ﾚﾍﾞﾙﾏｯｸｽｽﾗｲﾑ</v>
      </c>
    </row>
    <row r="27" spans="1:9">
      <c r="A27" s="27">
        <f t="shared" si="0"/>
        <v>24</v>
      </c>
      <c r="B27" s="27">
        <f>Sheet1!$B$2</f>
        <v>123</v>
      </c>
      <c r="C27" s="61">
        <v>500000</v>
      </c>
      <c r="D27" s="61"/>
      <c r="E27" s="61"/>
      <c r="F27" s="61" t="s">
        <v>381</v>
      </c>
      <c r="G27" s="16">
        <v>5004</v>
      </c>
      <c r="H27" s="61">
        <v>1</v>
      </c>
      <c r="I27" s="2" t="str">
        <f>VLOOKUP(G27,[5]アイテム!$A:$B,2,FALSE)</f>
        <v>投票券</v>
      </c>
    </row>
    <row r="28" spans="1:9">
      <c r="A28" s="27">
        <f t="shared" si="0"/>
        <v>25</v>
      </c>
      <c r="B28" s="27">
        <f>Sheet1!$B$2</f>
        <v>123</v>
      </c>
      <c r="C28" s="61">
        <v>600000</v>
      </c>
      <c r="D28" s="61"/>
      <c r="E28" s="61"/>
      <c r="F28" s="61" t="s">
        <v>381</v>
      </c>
      <c r="G28" s="61">
        <v>206</v>
      </c>
      <c r="H28" s="61">
        <v>3</v>
      </c>
      <c r="I28" s="2" t="str">
        <f>VLOOKUP(G28,[5]アイテム!$A:$B,2,FALSE)</f>
        <v>ﾊﾞﾄﾙﾎﾟｰｼｮﾝ</v>
      </c>
    </row>
    <row r="29" spans="1:9">
      <c r="A29" s="27">
        <f t="shared" si="0"/>
        <v>26</v>
      </c>
      <c r="B29" s="27">
        <f>Sheet1!$B$2</f>
        <v>123</v>
      </c>
      <c r="C29" s="61">
        <v>700000</v>
      </c>
      <c r="D29" s="61"/>
      <c r="E29" s="61"/>
      <c r="F29" s="61" t="s">
        <v>15</v>
      </c>
      <c r="G29" s="61">
        <v>36182011</v>
      </c>
      <c r="H29" s="61">
        <v>1</v>
      </c>
      <c r="I29" s="2" t="str">
        <f>VLOOKUP(G29,[4]カード!$A:$B,2,FALSE)</f>
        <v>[虹色]ﾚｲﾝﾎﾞｰｽﾗｲﾑ</v>
      </c>
    </row>
    <row r="30" spans="1:9">
      <c r="A30" s="27">
        <f t="shared" si="0"/>
        <v>27</v>
      </c>
      <c r="B30" s="27">
        <f>Sheet1!$B$2</f>
        <v>123</v>
      </c>
      <c r="C30" s="16">
        <v>800000</v>
      </c>
      <c r="D30" s="61"/>
      <c r="E30" s="61"/>
      <c r="F30" s="16" t="s">
        <v>381</v>
      </c>
      <c r="G30" s="61">
        <v>21</v>
      </c>
      <c r="H30" s="16">
        <v>3</v>
      </c>
      <c r="I30" s="2" t="str">
        <f>VLOOKUP(G30,[5]アイテム!$A:$B,2,FALSE)</f>
        <v>[自分用]ｷｭｱﾊｰﾌﾞ</v>
      </c>
    </row>
    <row r="31" spans="1:9">
      <c r="A31" s="27">
        <f t="shared" si="0"/>
        <v>28</v>
      </c>
      <c r="B31" s="27">
        <f>Sheet1!$B$2</f>
        <v>123</v>
      </c>
      <c r="C31" s="16">
        <v>900000</v>
      </c>
      <c r="D31" s="61"/>
      <c r="E31" s="61"/>
      <c r="F31" s="16" t="s">
        <v>257</v>
      </c>
      <c r="G31" s="61">
        <v>9075</v>
      </c>
      <c r="H31" s="16">
        <v>1</v>
      </c>
      <c r="I31" s="2" t="s">
        <v>581</v>
      </c>
    </row>
    <row r="32" spans="1:9">
      <c r="A32" s="27">
        <f t="shared" si="0"/>
        <v>29</v>
      </c>
      <c r="B32" s="27">
        <f>Sheet1!$B$2</f>
        <v>123</v>
      </c>
      <c r="C32" s="16">
        <v>1000000</v>
      </c>
      <c r="D32" s="61"/>
      <c r="E32" s="61"/>
      <c r="F32" s="61" t="s">
        <v>15</v>
      </c>
      <c r="G32" s="61">
        <v>23951011</v>
      </c>
      <c r="H32" s="16">
        <v>1</v>
      </c>
      <c r="I32" s="2" t="str">
        <f>VLOOKUP(G32,[4]カード!$A:$B,2,FALSE)</f>
        <v>[段階]ﾚﾍﾞﾙﾏｯｸｽｽﾗｲﾑ</v>
      </c>
    </row>
    <row r="33" spans="1:9">
      <c r="A33" s="27">
        <f t="shared" si="0"/>
        <v>30</v>
      </c>
      <c r="B33" s="27">
        <f>Sheet1!$B$2</f>
        <v>123</v>
      </c>
      <c r="C33" s="16">
        <v>2000000</v>
      </c>
      <c r="D33" s="61"/>
      <c r="E33" s="61"/>
      <c r="F33" s="16" t="s">
        <v>257</v>
      </c>
      <c r="G33" s="61">
        <v>9075</v>
      </c>
      <c r="H33" s="61">
        <v>1</v>
      </c>
      <c r="I33" s="2" t="s">
        <v>581</v>
      </c>
    </row>
    <row r="34" spans="1:9">
      <c r="A34" s="27">
        <f t="shared" si="0"/>
        <v>31</v>
      </c>
      <c r="B34" s="27">
        <f>Sheet1!$B$2</f>
        <v>123</v>
      </c>
      <c r="C34" s="16">
        <v>5000000</v>
      </c>
      <c r="D34" s="61"/>
      <c r="E34" s="61"/>
      <c r="F34" s="81" t="s">
        <v>579</v>
      </c>
      <c r="G34" s="81">
        <v>4001</v>
      </c>
      <c r="H34" s="16">
        <v>1</v>
      </c>
      <c r="I34" s="2" t="s">
        <v>678</v>
      </c>
    </row>
    <row r="35" spans="1:9">
      <c r="A35" s="27">
        <f t="shared" si="0"/>
        <v>32</v>
      </c>
      <c r="B35" s="27">
        <f>Sheet1!$B$2</f>
        <v>123</v>
      </c>
      <c r="C35" s="16">
        <v>10000000</v>
      </c>
      <c r="D35" s="61"/>
      <c r="E35" s="61"/>
      <c r="F35" s="16" t="s">
        <v>15</v>
      </c>
      <c r="G35" s="61">
        <v>17955011</v>
      </c>
      <c r="H35" s="16">
        <v>1</v>
      </c>
      <c r="I35" s="2" t="str">
        <f>VLOOKUP(G35,[4]カード!$A:$B,2,FALSE)</f>
        <v>[究極妖精]ｾﾚﾝ・ﾌﾟﾘｱｽ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7"/>
  <sheetViews>
    <sheetView workbookViewId="0">
      <pane ySplit="3" topLeftCell="A4" activePane="bottomLeft" state="frozen"/>
      <selection pane="bottomLeft" activeCell="F18" sqref="F18"/>
    </sheetView>
  </sheetViews>
  <sheetFormatPr defaultColWidth="12.875" defaultRowHeight="18.75"/>
  <cols>
    <col min="1" max="2" width="12.875" style="253"/>
    <col min="3" max="3" width="32.5" style="253" bestFit="1" customWidth="1"/>
    <col min="4" max="4" width="93.875" style="253" bestFit="1" customWidth="1"/>
    <col min="5" max="6" width="21.875" style="253" customWidth="1"/>
    <col min="7" max="7" width="18.125" style="2" customWidth="1"/>
    <col min="8" max="8" width="22.125" style="2" customWidth="1"/>
    <col min="9" max="9" width="13" style="2" customWidth="1"/>
    <col min="10" max="11" width="25.625" style="2" customWidth="1"/>
    <col min="12" max="16384" width="12.875" style="253"/>
  </cols>
  <sheetData>
    <row r="1" spans="1:11 16367:16367">
      <c r="XEM1" s="253" t="s">
        <v>85</v>
      </c>
    </row>
    <row r="2" spans="1:11 16367:16367">
      <c r="D2" s="254" t="s">
        <v>128</v>
      </c>
    </row>
    <row r="3" spans="1:11 16367:16367">
      <c r="A3" s="211" t="s">
        <v>86</v>
      </c>
      <c r="B3" s="211" t="s">
        <v>87</v>
      </c>
      <c r="C3" s="255" t="s">
        <v>82</v>
      </c>
      <c r="D3" s="255" t="s">
        <v>88</v>
      </c>
      <c r="E3" s="256" t="s">
        <v>68</v>
      </c>
      <c r="F3" s="256" t="s">
        <v>69</v>
      </c>
      <c r="G3" s="15" t="s">
        <v>12</v>
      </c>
      <c r="H3" s="15" t="s">
        <v>13</v>
      </c>
      <c r="I3" s="15" t="s">
        <v>16</v>
      </c>
      <c r="J3" s="15" t="s">
        <v>83</v>
      </c>
      <c r="K3" s="15" t="s">
        <v>84</v>
      </c>
    </row>
    <row r="4" spans="1:11 16367:16367">
      <c r="A4" s="257">
        <f>ROW()-3</f>
        <v>1</v>
      </c>
      <c r="B4" s="258">
        <f>Sheet1!$B$2</f>
        <v>123</v>
      </c>
      <c r="C4" s="259" t="s">
        <v>181</v>
      </c>
      <c r="D4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4" s="251">
        <v>42142.670138888891</v>
      </c>
      <c r="F4" s="251">
        <v>42142.999988425923</v>
      </c>
      <c r="G4" s="16"/>
      <c r="H4" s="66"/>
      <c r="I4" s="16"/>
      <c r="J4" s="66" t="s">
        <v>188</v>
      </c>
      <c r="K4" s="66" t="s">
        <v>570</v>
      </c>
    </row>
    <row r="5" spans="1:11 16367:16367">
      <c r="A5" s="257">
        <f t="shared" ref="A5:A17" si="0">ROW()-3</f>
        <v>2</v>
      </c>
      <c r="B5" s="258">
        <f>Sheet1!$B$2</f>
        <v>123</v>
      </c>
      <c r="C5" s="259" t="s">
        <v>184</v>
      </c>
      <c r="D5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5" s="251">
        <v>42143</v>
      </c>
      <c r="F5" s="252">
        <f>F4+1</f>
        <v>42143.999988425923</v>
      </c>
      <c r="G5" s="16"/>
      <c r="H5" s="66"/>
      <c r="I5" s="16"/>
      <c r="J5" s="66" t="s">
        <v>188</v>
      </c>
      <c r="K5" s="66" t="s">
        <v>570</v>
      </c>
    </row>
    <row r="6" spans="1:11 16367:16367">
      <c r="A6" s="257">
        <f t="shared" si="0"/>
        <v>3</v>
      </c>
      <c r="B6" s="258">
        <f>Sheet1!$B$2</f>
        <v>123</v>
      </c>
      <c r="C6" s="259" t="s">
        <v>181</v>
      </c>
      <c r="D6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6" s="251">
        <f t="shared" ref="E6:F10" si="1">E5+1</f>
        <v>42144</v>
      </c>
      <c r="F6" s="252">
        <f t="shared" si="1"/>
        <v>42144.999988425923</v>
      </c>
      <c r="G6" s="16"/>
      <c r="H6" s="66"/>
      <c r="I6" s="16"/>
      <c r="J6" s="66" t="s">
        <v>188</v>
      </c>
      <c r="K6" s="66" t="s">
        <v>570</v>
      </c>
    </row>
    <row r="7" spans="1:11 16367:16367">
      <c r="A7" s="257">
        <f t="shared" si="0"/>
        <v>4</v>
      </c>
      <c r="B7" s="258">
        <f>Sheet1!$B$2</f>
        <v>123</v>
      </c>
      <c r="C7" s="259" t="s">
        <v>184</v>
      </c>
      <c r="D7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7" s="251">
        <f t="shared" si="1"/>
        <v>42145</v>
      </c>
      <c r="F7" s="252">
        <f t="shared" si="1"/>
        <v>42145.999988425923</v>
      </c>
      <c r="G7" s="16"/>
      <c r="H7" s="66"/>
      <c r="I7" s="16"/>
      <c r="J7" s="66" t="s">
        <v>188</v>
      </c>
      <c r="K7" s="66" t="s">
        <v>570</v>
      </c>
    </row>
    <row r="8" spans="1:11 16367:16367">
      <c r="A8" s="257">
        <f t="shared" si="0"/>
        <v>5</v>
      </c>
      <c r="B8" s="258">
        <f>Sheet1!$B$2</f>
        <v>123</v>
      </c>
      <c r="C8" s="259" t="s">
        <v>181</v>
      </c>
      <c r="D8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8" s="251">
        <f t="shared" si="1"/>
        <v>42146</v>
      </c>
      <c r="F8" s="252">
        <f t="shared" si="1"/>
        <v>42146.999988425923</v>
      </c>
      <c r="G8" s="16"/>
      <c r="H8" s="66"/>
      <c r="I8" s="16"/>
      <c r="J8" s="66" t="s">
        <v>188</v>
      </c>
      <c r="K8" s="66" t="s">
        <v>570</v>
      </c>
    </row>
    <row r="9" spans="1:11 16367:16367">
      <c r="A9" s="257">
        <f t="shared" si="0"/>
        <v>6</v>
      </c>
      <c r="B9" s="258">
        <f>Sheet1!$B$2</f>
        <v>123</v>
      </c>
      <c r="C9" s="259" t="s">
        <v>184</v>
      </c>
      <c r="D9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9" s="251">
        <f t="shared" si="1"/>
        <v>42147</v>
      </c>
      <c r="F9" s="252">
        <f t="shared" si="1"/>
        <v>42147.999988425923</v>
      </c>
      <c r="G9" s="16"/>
      <c r="H9" s="66"/>
      <c r="I9" s="16"/>
      <c r="J9" s="66" t="s">
        <v>583</v>
      </c>
      <c r="K9" s="66" t="s">
        <v>584</v>
      </c>
    </row>
    <row r="10" spans="1:11 16367:16367">
      <c r="A10" s="257">
        <f t="shared" si="0"/>
        <v>7</v>
      </c>
      <c r="B10" s="258">
        <f>Sheet1!$B$2</f>
        <v>123</v>
      </c>
      <c r="C10" s="259" t="s">
        <v>181</v>
      </c>
      <c r="D10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0" s="251">
        <f t="shared" si="1"/>
        <v>42148</v>
      </c>
      <c r="F10" s="252">
        <f>F9+1</f>
        <v>42148.999988425923</v>
      </c>
      <c r="G10" s="16"/>
      <c r="H10" s="66"/>
      <c r="I10" s="16"/>
      <c r="J10" s="66" t="s">
        <v>188</v>
      </c>
      <c r="K10" s="66" t="s">
        <v>570</v>
      </c>
    </row>
    <row r="11" spans="1:11 16367:16367">
      <c r="A11" s="257">
        <f t="shared" si="0"/>
        <v>8</v>
      </c>
      <c r="B11" s="258">
        <f>Sheet1!$B$2</f>
        <v>123</v>
      </c>
      <c r="C11" s="259" t="s">
        <v>184</v>
      </c>
      <c r="D11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11" s="251">
        <f t="shared" ref="E11:F11" si="2">E10+1</f>
        <v>42149</v>
      </c>
      <c r="F11" s="252">
        <f t="shared" si="2"/>
        <v>42149.999988425923</v>
      </c>
      <c r="G11" s="16"/>
      <c r="H11" s="66"/>
      <c r="I11" s="16"/>
      <c r="J11" s="66" t="s">
        <v>188</v>
      </c>
      <c r="K11" s="66" t="s">
        <v>570</v>
      </c>
    </row>
    <row r="12" spans="1:11 16367:16367">
      <c r="A12" s="257">
        <f t="shared" si="0"/>
        <v>9</v>
      </c>
      <c r="B12" s="258">
        <f>Sheet1!$B$2</f>
        <v>123</v>
      </c>
      <c r="C12" s="259" t="s">
        <v>181</v>
      </c>
      <c r="D12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2" s="251">
        <f t="shared" ref="E12:F12" si="3">E11+1</f>
        <v>42150</v>
      </c>
      <c r="F12" s="252">
        <f t="shared" si="3"/>
        <v>42150.999988425923</v>
      </c>
      <c r="G12" s="16"/>
      <c r="H12" s="66"/>
      <c r="I12" s="16"/>
      <c r="J12" s="66" t="s">
        <v>188</v>
      </c>
      <c r="K12" s="66" t="s">
        <v>570</v>
      </c>
    </row>
    <row r="13" spans="1:11 16367:16367">
      <c r="A13" s="257">
        <f t="shared" si="0"/>
        <v>10</v>
      </c>
      <c r="B13" s="258">
        <f>Sheet1!$B$2</f>
        <v>123</v>
      </c>
      <c r="C13" s="259" t="s">
        <v>184</v>
      </c>
      <c r="D13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13" s="251">
        <f t="shared" ref="E13:F16" si="4">E12+1</f>
        <v>42151</v>
      </c>
      <c r="F13" s="252">
        <f t="shared" si="4"/>
        <v>42151.999988425923</v>
      </c>
      <c r="G13" s="16"/>
      <c r="H13" s="66"/>
      <c r="I13" s="16"/>
      <c r="J13" s="66" t="s">
        <v>188</v>
      </c>
      <c r="K13" s="66" t="s">
        <v>570</v>
      </c>
    </row>
    <row r="14" spans="1:11 16367:16367">
      <c r="A14" s="257">
        <f t="shared" si="0"/>
        <v>11</v>
      </c>
      <c r="B14" s="258">
        <f>Sheet1!$B$2</f>
        <v>123</v>
      </c>
      <c r="C14" s="259" t="s">
        <v>181</v>
      </c>
      <c r="D14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4" s="251">
        <f t="shared" ref="E14:E17" si="5">E13+1</f>
        <v>42152</v>
      </c>
      <c r="F14" s="252">
        <f t="shared" si="4"/>
        <v>42152.999988425923</v>
      </c>
      <c r="G14" s="16"/>
      <c r="H14" s="66"/>
      <c r="I14" s="16"/>
      <c r="J14" s="66" t="s">
        <v>583</v>
      </c>
      <c r="K14" s="66" t="s">
        <v>584</v>
      </c>
    </row>
    <row r="15" spans="1:11 16367:16367">
      <c r="A15" s="257">
        <f t="shared" si="0"/>
        <v>12</v>
      </c>
      <c r="B15" s="258">
        <f>Sheet1!$B$2</f>
        <v>123</v>
      </c>
      <c r="C15" s="259" t="s">
        <v>582</v>
      </c>
      <c r="D15" s="260" t="str">
        <f>"もうすぐ終了!「"&amp;Sheet1!$B$3&amp;"」で限定姫GETのﾁｬﾝｽ!"</f>
        <v>もうすぐ終了!「新・妖精の聖樹〜怪奇の癇癪姫〜」で限定姫GETのﾁｬﾝｽ!</v>
      </c>
      <c r="E15" s="251">
        <f t="shared" si="5"/>
        <v>42153</v>
      </c>
      <c r="F15" s="252">
        <f t="shared" si="4"/>
        <v>42153.999988425923</v>
      </c>
      <c r="G15" s="16"/>
      <c r="H15" s="66"/>
      <c r="I15" s="16"/>
      <c r="J15" s="66" t="s">
        <v>583</v>
      </c>
      <c r="K15" s="66" t="s">
        <v>584</v>
      </c>
    </row>
    <row r="16" spans="1:11 16367:16367">
      <c r="A16" s="257">
        <f t="shared" si="0"/>
        <v>13</v>
      </c>
      <c r="B16" s="258">
        <f>Sheet1!$B$2</f>
        <v>123</v>
      </c>
      <c r="C16" s="259" t="s">
        <v>582</v>
      </c>
      <c r="D16" s="260" t="str">
        <f>"もうすぐ終了!「"&amp;Sheet1!$B$3&amp;"」で限定姫GETのﾁｬﾝｽ!"</f>
        <v>もうすぐ終了!「新・妖精の聖樹〜怪奇の癇癪姫〜」で限定姫GETのﾁｬﾝｽ!</v>
      </c>
      <c r="E16" s="251">
        <f t="shared" si="5"/>
        <v>42154</v>
      </c>
      <c r="F16" s="252">
        <f t="shared" si="4"/>
        <v>42154.999988425923</v>
      </c>
      <c r="G16" s="16"/>
      <c r="H16" s="66"/>
      <c r="I16" s="16"/>
      <c r="J16" s="66" t="s">
        <v>583</v>
      </c>
      <c r="K16" s="66" t="s">
        <v>584</v>
      </c>
    </row>
    <row r="17" spans="1:11">
      <c r="A17" s="257">
        <f t="shared" si="0"/>
        <v>14</v>
      </c>
      <c r="B17" s="258">
        <f>Sheet1!$B$2</f>
        <v>123</v>
      </c>
      <c r="C17" s="259" t="s">
        <v>582</v>
      </c>
      <c r="D17" s="260" t="str">
        <f>"もうすぐ終了!「"&amp;Sheet1!$B$3&amp;"」で限定姫GETのﾁｬﾝｽ!"</f>
        <v>もうすぐ終了!「新・妖精の聖樹〜怪奇の癇癪姫〜」で限定姫GETのﾁｬﾝｽ!</v>
      </c>
      <c r="E17" s="251">
        <f t="shared" si="5"/>
        <v>42155</v>
      </c>
      <c r="F17" s="251">
        <v>42155.708321759259</v>
      </c>
      <c r="G17" s="16"/>
      <c r="H17" s="66"/>
      <c r="I17" s="16"/>
      <c r="J17" s="66" t="s">
        <v>583</v>
      </c>
      <c r="K17" s="66" t="s">
        <v>584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5" sqref="C5"/>
    </sheetView>
  </sheetViews>
  <sheetFormatPr defaultColWidth="12.875" defaultRowHeight="18.75"/>
  <cols>
    <col min="1" max="1" width="12.875" style="192"/>
    <col min="2" max="2" width="9.875" style="192" bestFit="1" customWidth="1"/>
    <col min="3" max="3" width="53.625" style="192" bestFit="1" customWidth="1"/>
    <col min="4" max="4" width="12.875" style="192"/>
    <col min="5" max="5" width="14.625" style="192" bestFit="1" customWidth="1"/>
    <col min="6" max="6" width="12.875" style="192"/>
    <col min="7" max="7" width="38.5" style="192" customWidth="1"/>
    <col min="8" max="16384" width="12.875" style="192"/>
  </cols>
  <sheetData>
    <row r="1" spans="1:8">
      <c r="D1" s="393" t="s">
        <v>107</v>
      </c>
      <c r="E1" s="393"/>
      <c r="F1" s="393"/>
      <c r="G1" s="393"/>
      <c r="H1" s="393"/>
    </row>
    <row r="2" spans="1:8">
      <c r="D2" s="220"/>
    </row>
    <row r="3" spans="1:8">
      <c r="A3" s="209" t="s">
        <v>86</v>
      </c>
      <c r="B3" s="209" t="s">
        <v>87</v>
      </c>
      <c r="C3" s="209" t="s">
        <v>88</v>
      </c>
      <c r="D3" s="209" t="s">
        <v>108</v>
      </c>
      <c r="E3" s="209" t="s">
        <v>109</v>
      </c>
      <c r="F3" s="209" t="s">
        <v>110</v>
      </c>
      <c r="G3" s="209" t="s">
        <v>117</v>
      </c>
    </row>
    <row r="4" spans="1:8">
      <c r="A4" s="190">
        <f>ROW()-3</f>
        <v>1</v>
      </c>
      <c r="B4" s="190">
        <f>Sheet1!$B$2</f>
        <v>123</v>
      </c>
      <c r="C4" s="219" t="s">
        <v>151</v>
      </c>
      <c r="D4" s="221">
        <v>25</v>
      </c>
      <c r="E4" s="221"/>
      <c r="F4" s="221"/>
      <c r="G4" s="221" t="s">
        <v>111</v>
      </c>
    </row>
    <row r="5" spans="1:8">
      <c r="A5" s="190">
        <f t="shared" ref="A5:A9" si="0">ROW()-3</f>
        <v>2</v>
      </c>
      <c r="B5" s="190">
        <f>Sheet1!$B$2</f>
        <v>123</v>
      </c>
      <c r="C5" s="219" t="s">
        <v>655</v>
      </c>
      <c r="D5" s="221">
        <v>20</v>
      </c>
      <c r="E5" s="221"/>
      <c r="F5" s="221"/>
      <c r="G5" s="221" t="s">
        <v>111</v>
      </c>
    </row>
    <row r="6" spans="1:8">
      <c r="A6" s="190">
        <f t="shared" si="0"/>
        <v>3</v>
      </c>
      <c r="B6" s="190">
        <f>Sheet1!$B$2</f>
        <v>123</v>
      </c>
      <c r="C6" s="219" t="s">
        <v>183</v>
      </c>
      <c r="D6" s="221">
        <v>20</v>
      </c>
      <c r="E6" s="221"/>
      <c r="F6" s="221"/>
      <c r="G6" s="221" t="s">
        <v>111</v>
      </c>
    </row>
    <row r="7" spans="1:8">
      <c r="A7" s="190">
        <f t="shared" si="0"/>
        <v>4</v>
      </c>
      <c r="B7" s="190">
        <f>Sheet1!$B$2</f>
        <v>123</v>
      </c>
      <c r="C7" s="219" t="s">
        <v>156</v>
      </c>
      <c r="D7" s="221">
        <v>10</v>
      </c>
      <c r="E7" s="221"/>
      <c r="F7" s="221"/>
      <c r="G7" s="221" t="s">
        <v>111</v>
      </c>
    </row>
    <row r="8" spans="1:8">
      <c r="A8" s="190">
        <f>ROW()-3</f>
        <v>5</v>
      </c>
      <c r="B8" s="190">
        <f>Sheet1!$B$2</f>
        <v>123</v>
      </c>
      <c r="C8" s="219" t="s">
        <v>185</v>
      </c>
      <c r="D8" s="221">
        <v>15</v>
      </c>
      <c r="E8" s="221"/>
      <c r="F8" s="221"/>
      <c r="G8" s="221" t="s">
        <v>111</v>
      </c>
    </row>
    <row r="9" spans="1:8">
      <c r="A9" s="190">
        <f t="shared" si="0"/>
        <v>6</v>
      </c>
      <c r="B9" s="190">
        <f>Sheet1!$B$2</f>
        <v>123</v>
      </c>
      <c r="C9" s="219" t="s">
        <v>170</v>
      </c>
      <c r="D9" s="221">
        <v>10</v>
      </c>
      <c r="E9" s="221"/>
      <c r="F9" s="222"/>
      <c r="G9" s="221" t="s">
        <v>143</v>
      </c>
    </row>
  </sheetData>
  <mergeCells count="1">
    <mergeCell ref="D1:H1"/>
  </mergeCells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"/>
  <sheetViews>
    <sheetView zoomScale="130" zoomScaleNormal="130" zoomScalePageLayoutView="130" workbookViewId="0">
      <pane ySplit="3" topLeftCell="A4" activePane="bottomLeft" state="frozenSplit"/>
      <selection pane="bottomLeft" activeCell="E22" sqref="E22"/>
    </sheetView>
  </sheetViews>
  <sheetFormatPr defaultColWidth="13" defaultRowHeight="14.25"/>
  <cols>
    <col min="1" max="1" width="4.5" style="69" customWidth="1"/>
    <col min="2" max="4" width="13" style="69"/>
    <col min="5" max="5" width="20.375" style="69" customWidth="1"/>
    <col min="6" max="9" width="13" style="70"/>
    <col min="10" max="16384" width="13" style="69"/>
  </cols>
  <sheetData>
    <row r="3" spans="1:9" ht="15">
      <c r="A3" s="5" t="s">
        <v>0</v>
      </c>
      <c r="B3" s="67" t="s">
        <v>1</v>
      </c>
      <c r="C3" s="67" t="s">
        <v>25</v>
      </c>
      <c r="D3" s="67" t="s">
        <v>26</v>
      </c>
      <c r="E3" s="7" t="s">
        <v>12</v>
      </c>
      <c r="F3" s="7" t="s">
        <v>13</v>
      </c>
      <c r="G3" s="68" t="s">
        <v>16</v>
      </c>
      <c r="H3" s="71" t="s">
        <v>152</v>
      </c>
      <c r="I3" s="69"/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pane ySplit="3" topLeftCell="A4" activePane="bottomLeft" state="frozenSplit"/>
      <selection activeCell="I32" sqref="I32"/>
      <selection pane="bottomLeft" activeCell="A19" sqref="A19"/>
    </sheetView>
  </sheetViews>
  <sheetFormatPr defaultColWidth="13" defaultRowHeight="14.25"/>
  <cols>
    <col min="2" max="2" width="14.375" bestFit="1" customWidth="1"/>
    <col min="3" max="3" width="23.875" bestFit="1" customWidth="1"/>
  </cols>
  <sheetData>
    <row r="3" spans="1:3" s="8" customFormat="1" ht="15">
      <c r="A3" s="49" t="s">
        <v>0</v>
      </c>
      <c r="B3" s="48" t="s">
        <v>123</v>
      </c>
      <c r="C3" s="48" t="s">
        <v>122</v>
      </c>
    </row>
  </sheetData>
  <phoneticPr fontId="33"/>
  <pageMargins left="0.7" right="0.7" top="0.75" bottom="0.75" header="0.3" footer="0.3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pane ySplit="3" topLeftCell="A4" activePane="bottomLeft" state="frozenSplit"/>
      <selection pane="bottomLeft" activeCell="A4" sqref="A4"/>
    </sheetView>
  </sheetViews>
  <sheetFormatPr defaultColWidth="13" defaultRowHeight="14.25"/>
  <cols>
    <col min="1" max="2" width="15.375" customWidth="1"/>
    <col min="3" max="3" width="12.625" customWidth="1"/>
    <col min="4" max="5" width="21.125" bestFit="1" customWidth="1"/>
    <col min="10" max="10" width="18" customWidth="1"/>
    <col min="11" max="11" width="17.125" customWidth="1"/>
  </cols>
  <sheetData>
    <row r="3" spans="1:5" ht="17.25">
      <c r="A3" s="43" t="s">
        <v>0</v>
      </c>
      <c r="B3" s="43" t="s">
        <v>92</v>
      </c>
      <c r="C3" s="43" t="s">
        <v>93</v>
      </c>
      <c r="D3" s="44" t="s">
        <v>68</v>
      </c>
      <c r="E3" s="44" t="s">
        <v>69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"/>
  <sheetViews>
    <sheetView workbookViewId="0">
      <pane ySplit="3" topLeftCell="A4" activePane="bottomLeft" state="frozenSplit"/>
      <selection activeCell="I32" sqref="I32"/>
      <selection pane="bottomLeft" activeCell="C8" sqref="C8"/>
    </sheetView>
  </sheetViews>
  <sheetFormatPr defaultColWidth="13" defaultRowHeight="14.25"/>
  <cols>
    <col min="2" max="2" width="18.5" bestFit="1" customWidth="1"/>
    <col min="8" max="8" width="28.625" customWidth="1"/>
  </cols>
  <sheetData>
    <row r="3" spans="1:9" ht="15">
      <c r="A3" s="54" t="s">
        <v>0</v>
      </c>
      <c r="B3" s="53" t="s">
        <v>124</v>
      </c>
      <c r="C3" s="52" t="s">
        <v>25</v>
      </c>
      <c r="D3" s="52" t="s">
        <v>26</v>
      </c>
      <c r="E3" s="51" t="s">
        <v>12</v>
      </c>
      <c r="F3" s="51" t="s">
        <v>13</v>
      </c>
      <c r="G3" s="50" t="s">
        <v>16</v>
      </c>
      <c r="H3" s="8"/>
      <c r="I3" s="8"/>
    </row>
  </sheetData>
  <phoneticPr fontId="3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pane ySplit="3" topLeftCell="A44" activePane="bottomLeft" state="frozenSplit"/>
      <selection pane="bottomLeft" activeCell="A56" sqref="A4:XFD56"/>
    </sheetView>
  </sheetViews>
  <sheetFormatPr defaultColWidth="13" defaultRowHeight="14.25"/>
  <cols>
    <col min="1" max="1" width="13" style="3"/>
    <col min="2" max="2" width="20.875" style="3" customWidth="1"/>
    <col min="3" max="4" width="13" style="3"/>
    <col min="5" max="5" width="35.625" style="3" customWidth="1"/>
    <col min="6" max="16384" width="13" style="3"/>
  </cols>
  <sheetData>
    <row r="2" spans="1:5">
      <c r="C2" s="56"/>
    </row>
    <row r="3" spans="1:5" ht="18.75">
      <c r="A3" s="15" t="s">
        <v>0</v>
      </c>
      <c r="B3" s="15" t="s">
        <v>57</v>
      </c>
      <c r="C3" s="15" t="s">
        <v>75</v>
      </c>
      <c r="D3" s="15" t="s">
        <v>58</v>
      </c>
      <c r="E3" s="25"/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pane ySplit="3" topLeftCell="A4" activePane="bottomLeft" state="frozenSplit"/>
      <selection pane="bottomLeft" activeCell="J12" sqref="J12"/>
    </sheetView>
  </sheetViews>
  <sheetFormatPr defaultColWidth="12.875" defaultRowHeight="18.75"/>
  <cols>
    <col min="1" max="3" width="12.875" style="2"/>
    <col min="4" max="4" width="18.125" style="2" customWidth="1"/>
    <col min="5" max="5" width="22.125" style="2" customWidth="1"/>
    <col min="6" max="6" width="13" style="2" customWidth="1"/>
    <col min="7" max="16384" width="12.875" style="2"/>
  </cols>
  <sheetData>
    <row r="3" spans="1:6">
      <c r="A3" s="15" t="s">
        <v>0</v>
      </c>
      <c r="B3" s="15" t="s">
        <v>1</v>
      </c>
      <c r="C3" s="15" t="s">
        <v>22</v>
      </c>
      <c r="D3" s="15" t="s">
        <v>12</v>
      </c>
      <c r="E3" s="15" t="s">
        <v>13</v>
      </c>
      <c r="F3" s="15" t="s">
        <v>16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pane ySplit="3" topLeftCell="A4" activePane="bottomLeft" state="frozenSplit"/>
      <selection pane="bottomLeft" activeCell="B4" sqref="B4"/>
    </sheetView>
  </sheetViews>
  <sheetFormatPr defaultColWidth="12.875" defaultRowHeight="18.75"/>
  <cols>
    <col min="1" max="2" width="12.875" style="1"/>
    <col min="3" max="3" width="18.5" style="1" customWidth="1"/>
    <col min="4" max="4" width="15.625" style="1" customWidth="1"/>
    <col min="5" max="16384" width="12.875" style="1"/>
  </cols>
  <sheetData>
    <row r="3" spans="1:5">
      <c r="A3" s="26" t="s">
        <v>0</v>
      </c>
      <c r="B3" s="26" t="s">
        <v>150</v>
      </c>
      <c r="C3" s="26" t="s">
        <v>12</v>
      </c>
      <c r="D3" s="26" t="s">
        <v>13</v>
      </c>
      <c r="E3" s="26" t="s">
        <v>149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I22" sqref="I22"/>
    </sheetView>
  </sheetViews>
  <sheetFormatPr defaultColWidth="12.875" defaultRowHeight="18.75"/>
  <cols>
    <col min="1" max="4" width="12.875" style="192"/>
    <col min="5" max="5" width="15.5" style="192" customWidth="1"/>
    <col min="6" max="16384" width="12.875" style="192"/>
  </cols>
  <sheetData>
    <row r="1" spans="1:9">
      <c r="I1" s="195" t="s">
        <v>633</v>
      </c>
    </row>
    <row r="2" spans="1:9">
      <c r="G2" s="192" t="s">
        <v>634</v>
      </c>
    </row>
    <row r="3" spans="1:9">
      <c r="A3" s="196" t="s">
        <v>77</v>
      </c>
      <c r="B3" s="197" t="s">
        <v>87</v>
      </c>
      <c r="C3" s="198" t="s">
        <v>635</v>
      </c>
      <c r="D3" s="199" t="s">
        <v>636</v>
      </c>
      <c r="E3" s="15" t="s">
        <v>57</v>
      </c>
      <c r="F3" s="200" t="s">
        <v>637</v>
      </c>
      <c r="G3" s="200" t="s">
        <v>638</v>
      </c>
      <c r="H3" s="200" t="s">
        <v>639</v>
      </c>
    </row>
    <row r="4" spans="1:9">
      <c r="A4" s="201">
        <f>ROW()-3</f>
        <v>1</v>
      </c>
      <c r="B4" s="201">
        <f>Sheet1!$B$2</f>
        <v>123</v>
      </c>
      <c r="C4" s="201">
        <v>1</v>
      </c>
      <c r="D4" s="201">
        <v>4</v>
      </c>
      <c r="E4" s="201" t="str">
        <f>キングボス!$C$4</f>
        <v>ｱﾚ</v>
      </c>
      <c r="F4" s="201">
        <v>3</v>
      </c>
      <c r="G4" s="201" t="s">
        <v>640</v>
      </c>
      <c r="H4" s="201"/>
    </row>
    <row r="5" spans="1:9">
      <c r="A5" s="201">
        <f t="shared" ref="A5:A45" si="0">ROW()-3</f>
        <v>2</v>
      </c>
      <c r="B5" s="201">
        <f>Sheet1!$B$2</f>
        <v>123</v>
      </c>
      <c r="C5" s="201">
        <v>1</v>
      </c>
      <c r="D5" s="201">
        <v>4</v>
      </c>
      <c r="E5" s="201" t="str">
        <f>キングボス!$C$4</f>
        <v>ｱﾚ</v>
      </c>
      <c r="F5" s="201">
        <v>5</v>
      </c>
      <c r="G5" s="201" t="s">
        <v>640</v>
      </c>
      <c r="H5" s="201"/>
    </row>
    <row r="6" spans="1:9">
      <c r="A6" s="201">
        <f t="shared" si="0"/>
        <v>3</v>
      </c>
      <c r="B6" s="201">
        <f>Sheet1!$B$2</f>
        <v>123</v>
      </c>
      <c r="C6" s="201">
        <v>1</v>
      </c>
      <c r="D6" s="201">
        <v>4</v>
      </c>
      <c r="E6" s="201" t="str">
        <f>キングボス!$C$4</f>
        <v>ｱﾚ</v>
      </c>
      <c r="F6" s="201">
        <v>8</v>
      </c>
      <c r="G6" s="201" t="s">
        <v>640</v>
      </c>
      <c r="H6" s="201"/>
    </row>
    <row r="7" spans="1:9">
      <c r="A7" s="201">
        <f t="shared" si="0"/>
        <v>4</v>
      </c>
      <c r="B7" s="201">
        <f>Sheet1!$B$2</f>
        <v>123</v>
      </c>
      <c r="C7" s="201">
        <v>1</v>
      </c>
      <c r="D7" s="201">
        <v>4</v>
      </c>
      <c r="E7" s="201" t="str">
        <f>キングボス!$C$4</f>
        <v>ｱﾚ</v>
      </c>
      <c r="F7" s="201">
        <v>10</v>
      </c>
      <c r="G7" s="201" t="s">
        <v>640</v>
      </c>
      <c r="H7" s="201"/>
    </row>
    <row r="8" spans="1:9">
      <c r="A8" s="202">
        <f t="shared" si="0"/>
        <v>5</v>
      </c>
      <c r="B8" s="202">
        <f>Sheet1!$B$2</f>
        <v>123</v>
      </c>
      <c r="C8" s="202">
        <v>1</v>
      </c>
      <c r="D8" s="202">
        <v>4</v>
      </c>
      <c r="E8" s="202" t="str">
        <f>キングボス!$C$5</f>
        <v>ﾊｱﾚｲ</v>
      </c>
      <c r="F8" s="202">
        <v>3</v>
      </c>
      <c r="G8" s="202" t="s">
        <v>641</v>
      </c>
      <c r="H8" s="202"/>
    </row>
    <row r="9" spans="1:9">
      <c r="A9" s="202">
        <f t="shared" si="0"/>
        <v>6</v>
      </c>
      <c r="B9" s="202">
        <f>Sheet1!$B$2</f>
        <v>123</v>
      </c>
      <c r="C9" s="202">
        <v>1</v>
      </c>
      <c r="D9" s="202">
        <v>4</v>
      </c>
      <c r="E9" s="202" t="str">
        <f>キングボス!$C$5</f>
        <v>ﾊｱﾚｲ</v>
      </c>
      <c r="F9" s="202">
        <v>5</v>
      </c>
      <c r="G9" s="202" t="s">
        <v>641</v>
      </c>
      <c r="H9" s="202"/>
    </row>
    <row r="10" spans="1:9">
      <c r="A10" s="202">
        <f t="shared" si="0"/>
        <v>7</v>
      </c>
      <c r="B10" s="202">
        <f>Sheet1!$B$2</f>
        <v>123</v>
      </c>
      <c r="C10" s="202">
        <v>1</v>
      </c>
      <c r="D10" s="202">
        <v>4</v>
      </c>
      <c r="E10" s="202" t="str">
        <f>キングボス!$C$5</f>
        <v>ﾊｱﾚｲ</v>
      </c>
      <c r="F10" s="202">
        <v>8</v>
      </c>
      <c r="G10" s="202" t="s">
        <v>641</v>
      </c>
      <c r="H10" s="202"/>
    </row>
    <row r="11" spans="1:9">
      <c r="A11" s="202">
        <f t="shared" si="0"/>
        <v>8</v>
      </c>
      <c r="B11" s="202">
        <f>Sheet1!$B$2</f>
        <v>123</v>
      </c>
      <c r="C11" s="202">
        <v>1</v>
      </c>
      <c r="D11" s="202">
        <v>4</v>
      </c>
      <c r="E11" s="202" t="str">
        <f>キングボス!$C$5</f>
        <v>ﾊｱﾚｲ</v>
      </c>
      <c r="F11" s="202">
        <v>10</v>
      </c>
      <c r="G11" s="202" t="s">
        <v>641</v>
      </c>
      <c r="H11" s="202"/>
    </row>
    <row r="12" spans="1:9">
      <c r="A12" s="203">
        <f t="shared" si="0"/>
        <v>9</v>
      </c>
      <c r="B12" s="203">
        <f>Sheet1!$B$2</f>
        <v>123</v>
      </c>
      <c r="C12" s="203">
        <v>1</v>
      </c>
      <c r="D12" s="203">
        <v>4</v>
      </c>
      <c r="E12" s="204" t="str">
        <f>キングボス!$C$6</f>
        <v>ﾌﾙｰｴ</v>
      </c>
      <c r="F12" s="203">
        <v>3</v>
      </c>
      <c r="G12" s="203" t="s">
        <v>641</v>
      </c>
      <c r="H12" s="203"/>
    </row>
    <row r="13" spans="1:9">
      <c r="A13" s="203">
        <f t="shared" si="0"/>
        <v>10</v>
      </c>
      <c r="B13" s="203">
        <f>Sheet1!$B$2</f>
        <v>123</v>
      </c>
      <c r="C13" s="203">
        <v>1</v>
      </c>
      <c r="D13" s="203">
        <v>4</v>
      </c>
      <c r="E13" s="204" t="str">
        <f>キングボス!$C$6</f>
        <v>ﾌﾙｰｴ</v>
      </c>
      <c r="F13" s="203">
        <v>5</v>
      </c>
      <c r="G13" s="203" t="s">
        <v>641</v>
      </c>
      <c r="H13" s="203"/>
    </row>
    <row r="14" spans="1:9">
      <c r="A14" s="203">
        <f t="shared" si="0"/>
        <v>11</v>
      </c>
      <c r="B14" s="203">
        <f>Sheet1!$B$2</f>
        <v>123</v>
      </c>
      <c r="C14" s="203">
        <v>1</v>
      </c>
      <c r="D14" s="203">
        <v>4</v>
      </c>
      <c r="E14" s="204" t="str">
        <f>キングボス!$C$6</f>
        <v>ﾌﾙｰｴ</v>
      </c>
      <c r="F14" s="203">
        <v>8</v>
      </c>
      <c r="G14" s="203" t="s">
        <v>641</v>
      </c>
      <c r="H14" s="203"/>
    </row>
    <row r="15" spans="1:9">
      <c r="A15" s="203">
        <f t="shared" si="0"/>
        <v>12</v>
      </c>
      <c r="B15" s="203">
        <f>Sheet1!$B$2</f>
        <v>123</v>
      </c>
      <c r="C15" s="203">
        <v>1</v>
      </c>
      <c r="D15" s="203">
        <v>4</v>
      </c>
      <c r="E15" s="204" t="str">
        <f>キングボス!$C$6</f>
        <v>ﾌﾙｰｴ</v>
      </c>
      <c r="F15" s="203">
        <v>10</v>
      </c>
      <c r="G15" s="203" t="s">
        <v>641</v>
      </c>
      <c r="H15" s="203"/>
    </row>
    <row r="16" spans="1:9">
      <c r="A16" s="205">
        <f t="shared" si="0"/>
        <v>13</v>
      </c>
      <c r="B16" s="205">
        <f>Sheet1!$B$2</f>
        <v>123</v>
      </c>
      <c r="C16" s="205">
        <v>3</v>
      </c>
      <c r="D16" s="205">
        <v>4</v>
      </c>
      <c r="E16" s="205" t="str">
        <f>キングボス!$C$7</f>
        <v>ﾊﾟｰﾚｱｽ</v>
      </c>
      <c r="F16" s="205">
        <v>3</v>
      </c>
      <c r="G16" s="205" t="s">
        <v>640</v>
      </c>
      <c r="H16" s="205"/>
    </row>
    <row r="17" spans="1:8">
      <c r="A17" s="205">
        <f t="shared" si="0"/>
        <v>14</v>
      </c>
      <c r="B17" s="205">
        <f>Sheet1!$B$2</f>
        <v>123</v>
      </c>
      <c r="C17" s="205">
        <v>3</v>
      </c>
      <c r="D17" s="205">
        <v>4</v>
      </c>
      <c r="E17" s="205" t="str">
        <f>キングボス!$C$7</f>
        <v>ﾊﾟｰﾚｱｽ</v>
      </c>
      <c r="F17" s="205">
        <v>5</v>
      </c>
      <c r="G17" s="205" t="s">
        <v>640</v>
      </c>
      <c r="H17" s="205"/>
    </row>
    <row r="18" spans="1:8">
      <c r="A18" s="205">
        <f t="shared" si="0"/>
        <v>15</v>
      </c>
      <c r="B18" s="205">
        <f>Sheet1!$B$2</f>
        <v>123</v>
      </c>
      <c r="C18" s="205">
        <v>3</v>
      </c>
      <c r="D18" s="205">
        <v>4</v>
      </c>
      <c r="E18" s="205" t="str">
        <f>キングボス!$C$7</f>
        <v>ﾊﾟｰﾚｱｽ</v>
      </c>
      <c r="F18" s="205">
        <v>8</v>
      </c>
      <c r="G18" s="205" t="s">
        <v>640</v>
      </c>
      <c r="H18" s="205"/>
    </row>
    <row r="19" spans="1:8">
      <c r="A19" s="205">
        <f t="shared" si="0"/>
        <v>16</v>
      </c>
      <c r="B19" s="205">
        <f>Sheet1!$B$2</f>
        <v>123</v>
      </c>
      <c r="C19" s="205">
        <v>3</v>
      </c>
      <c r="D19" s="205">
        <v>4</v>
      </c>
      <c r="E19" s="205" t="str">
        <f>キングボス!$C$7</f>
        <v>ﾊﾟｰﾚｱｽ</v>
      </c>
      <c r="F19" s="205">
        <v>10</v>
      </c>
      <c r="G19" s="205" t="s">
        <v>640</v>
      </c>
      <c r="H19" s="205"/>
    </row>
    <row r="20" spans="1:8">
      <c r="A20" s="206">
        <f t="shared" si="0"/>
        <v>17</v>
      </c>
      <c r="B20" s="206">
        <f>Sheet1!$B$2</f>
        <v>123</v>
      </c>
      <c r="C20" s="206">
        <v>1</v>
      </c>
      <c r="D20" s="206">
        <v>4</v>
      </c>
      <c r="E20" s="206" t="str">
        <f>キングボス!$C$8</f>
        <v>ﾄﾗﾝﾌﾟﾅｲﾄ</v>
      </c>
      <c r="F20" s="206">
        <v>3</v>
      </c>
      <c r="G20" s="206" t="s">
        <v>640</v>
      </c>
      <c r="H20" s="206"/>
    </row>
    <row r="21" spans="1:8">
      <c r="A21" s="206">
        <f t="shared" si="0"/>
        <v>18</v>
      </c>
      <c r="B21" s="206">
        <f>Sheet1!$B$2</f>
        <v>123</v>
      </c>
      <c r="C21" s="206">
        <v>1</v>
      </c>
      <c r="D21" s="206">
        <v>4</v>
      </c>
      <c r="E21" s="206" t="str">
        <f>キングボス!$C$8</f>
        <v>ﾄﾗﾝﾌﾟﾅｲﾄ</v>
      </c>
      <c r="F21" s="206">
        <v>5</v>
      </c>
      <c r="G21" s="206" t="s">
        <v>640</v>
      </c>
      <c r="H21" s="206"/>
    </row>
    <row r="22" spans="1:8">
      <c r="A22" s="206">
        <f t="shared" si="0"/>
        <v>19</v>
      </c>
      <c r="B22" s="206">
        <f>Sheet1!$B$2</f>
        <v>123</v>
      </c>
      <c r="C22" s="206">
        <v>1</v>
      </c>
      <c r="D22" s="206">
        <v>4</v>
      </c>
      <c r="E22" s="206" t="str">
        <f>キングボス!$C$8</f>
        <v>ﾄﾗﾝﾌﾟﾅｲﾄ</v>
      </c>
      <c r="F22" s="206">
        <v>8</v>
      </c>
      <c r="G22" s="206" t="s">
        <v>640</v>
      </c>
      <c r="H22" s="206"/>
    </row>
    <row r="23" spans="1:8">
      <c r="A23" s="206">
        <f t="shared" si="0"/>
        <v>20</v>
      </c>
      <c r="B23" s="206">
        <f>Sheet1!$B$2</f>
        <v>123</v>
      </c>
      <c r="C23" s="206">
        <v>1</v>
      </c>
      <c r="D23" s="206">
        <v>4</v>
      </c>
      <c r="E23" s="206" t="str">
        <f>キングボス!$C$8</f>
        <v>ﾄﾗﾝﾌﾟﾅｲﾄ</v>
      </c>
      <c r="F23" s="206">
        <v>10</v>
      </c>
      <c r="G23" s="206" t="s">
        <v>640</v>
      </c>
      <c r="H23" s="206"/>
    </row>
    <row r="24" spans="1:8">
      <c r="A24" s="207">
        <f t="shared" si="0"/>
        <v>21</v>
      </c>
      <c r="B24" s="207">
        <f>Sheet1!$B$2</f>
        <v>123</v>
      </c>
      <c r="C24" s="207">
        <v>3</v>
      </c>
      <c r="D24" s="207">
        <v>4</v>
      </c>
      <c r="E24" s="207" t="str">
        <f>キングボス!$C$10</f>
        <v>ﾊｰﾄｸｲｰﾝ</v>
      </c>
      <c r="F24" s="207">
        <v>3</v>
      </c>
      <c r="G24" s="207" t="s">
        <v>640</v>
      </c>
      <c r="H24" s="207"/>
    </row>
    <row r="25" spans="1:8">
      <c r="A25" s="207">
        <f t="shared" si="0"/>
        <v>22</v>
      </c>
      <c r="B25" s="207">
        <f>Sheet1!$B$2</f>
        <v>123</v>
      </c>
      <c r="C25" s="207">
        <v>3</v>
      </c>
      <c r="D25" s="207">
        <v>4</v>
      </c>
      <c r="E25" s="207" t="str">
        <f>キングボス!$C$10</f>
        <v>ﾊｰﾄｸｲｰﾝ</v>
      </c>
      <c r="F25" s="207">
        <v>6</v>
      </c>
      <c r="G25" s="207" t="s">
        <v>642</v>
      </c>
      <c r="H25" s="207"/>
    </row>
    <row r="26" spans="1:8">
      <c r="A26" s="207">
        <f t="shared" si="0"/>
        <v>23</v>
      </c>
      <c r="B26" s="207">
        <f>Sheet1!$B$2</f>
        <v>123</v>
      </c>
      <c r="C26" s="207">
        <v>3</v>
      </c>
      <c r="D26" s="207">
        <v>4</v>
      </c>
      <c r="E26" s="207" t="str">
        <f>キングボス!$C$10</f>
        <v>ﾊｰﾄｸｲｰﾝ</v>
      </c>
      <c r="F26" s="207">
        <v>9</v>
      </c>
      <c r="G26" s="207" t="s">
        <v>643</v>
      </c>
      <c r="H26" s="207"/>
    </row>
    <row r="27" spans="1:8">
      <c r="A27" s="207">
        <f t="shared" si="0"/>
        <v>24</v>
      </c>
      <c r="B27" s="207">
        <f>Sheet1!$B$2</f>
        <v>123</v>
      </c>
      <c r="C27" s="207">
        <v>3</v>
      </c>
      <c r="D27" s="207">
        <v>4</v>
      </c>
      <c r="E27" s="207" t="str">
        <f>キングボス!$C$10</f>
        <v>ﾊｰﾄｸｲｰﾝ</v>
      </c>
      <c r="F27" s="207">
        <v>5</v>
      </c>
      <c r="G27" s="207" t="s">
        <v>644</v>
      </c>
      <c r="H27" s="207"/>
    </row>
    <row r="28" spans="1:8">
      <c r="A28" s="207">
        <f t="shared" si="0"/>
        <v>25</v>
      </c>
      <c r="B28" s="207">
        <f>Sheet1!$B$2</f>
        <v>123</v>
      </c>
      <c r="C28" s="207">
        <v>3</v>
      </c>
      <c r="D28" s="207">
        <v>4</v>
      </c>
      <c r="E28" s="207" t="str">
        <f>キングボス!$C$10</f>
        <v>ﾊｰﾄｸｲｰﾝ</v>
      </c>
      <c r="F28" s="207">
        <v>8</v>
      </c>
      <c r="G28" s="207" t="s">
        <v>644</v>
      </c>
      <c r="H28" s="207"/>
    </row>
    <row r="29" spans="1:8">
      <c r="A29" s="208">
        <f t="shared" si="0"/>
        <v>26</v>
      </c>
      <c r="B29" s="208">
        <f>Sheet1!$B$2</f>
        <v>123</v>
      </c>
      <c r="C29" s="208">
        <v>3</v>
      </c>
      <c r="D29" s="208">
        <v>4</v>
      </c>
      <c r="E29" s="208" t="str">
        <f>キングボス!$C$9</f>
        <v>ｼｬﾙ･ﾊﾟﾚｱｽ</v>
      </c>
      <c r="F29" s="208">
        <v>3</v>
      </c>
      <c r="G29" s="208" t="s">
        <v>640</v>
      </c>
      <c r="H29" s="208"/>
    </row>
    <row r="30" spans="1:8">
      <c r="A30" s="208">
        <f t="shared" si="0"/>
        <v>27</v>
      </c>
      <c r="B30" s="208">
        <f>Sheet1!$B$2</f>
        <v>123</v>
      </c>
      <c r="C30" s="208">
        <v>3</v>
      </c>
      <c r="D30" s="208">
        <v>4</v>
      </c>
      <c r="E30" s="208" t="str">
        <f>キングボス!$C$9</f>
        <v>ｼｬﾙ･ﾊﾟﾚｱｽ</v>
      </c>
      <c r="F30" s="208">
        <v>5</v>
      </c>
      <c r="G30" s="208" t="s">
        <v>640</v>
      </c>
      <c r="H30" s="208"/>
    </row>
    <row r="31" spans="1:8">
      <c r="A31" s="208">
        <f t="shared" si="0"/>
        <v>28</v>
      </c>
      <c r="B31" s="208">
        <f>Sheet1!$B$2</f>
        <v>123</v>
      </c>
      <c r="C31" s="208">
        <v>3</v>
      </c>
      <c r="D31" s="208">
        <v>4</v>
      </c>
      <c r="E31" s="208" t="str">
        <f>キングボス!$C$9</f>
        <v>ｼｬﾙ･ﾊﾟﾚｱｽ</v>
      </c>
      <c r="F31" s="208">
        <v>8</v>
      </c>
      <c r="G31" s="208" t="s">
        <v>640</v>
      </c>
      <c r="H31" s="208"/>
    </row>
    <row r="32" spans="1:8">
      <c r="A32" s="208">
        <f t="shared" si="0"/>
        <v>29</v>
      </c>
      <c r="B32" s="208">
        <f>Sheet1!$B$2</f>
        <v>123</v>
      </c>
      <c r="C32" s="208">
        <v>3</v>
      </c>
      <c r="D32" s="208">
        <v>4</v>
      </c>
      <c r="E32" s="208" t="str">
        <f>キングボス!$C$9</f>
        <v>ｼｬﾙ･ﾊﾟﾚｱｽ</v>
      </c>
      <c r="F32" s="208">
        <v>10</v>
      </c>
      <c r="G32" s="208" t="s">
        <v>640</v>
      </c>
      <c r="H32" s="208"/>
    </row>
    <row r="33" spans="1:8">
      <c r="A33" s="205">
        <f t="shared" si="0"/>
        <v>30</v>
      </c>
      <c r="B33" s="205">
        <f>Sheet1!$B$2</f>
        <v>123</v>
      </c>
      <c r="C33" s="205">
        <v>3</v>
      </c>
      <c r="D33" s="205">
        <v>4</v>
      </c>
      <c r="E33" s="205" t="str">
        <f>キングボス!$C$11</f>
        <v>ｾﾚﾝ･ﾌﾟﾘｱｽ</v>
      </c>
      <c r="F33" s="205">
        <v>3</v>
      </c>
      <c r="G33" s="205" t="s">
        <v>642</v>
      </c>
      <c r="H33" s="205"/>
    </row>
    <row r="34" spans="1:8">
      <c r="A34" s="205">
        <f t="shared" si="0"/>
        <v>31</v>
      </c>
      <c r="B34" s="205">
        <f>Sheet1!$B$2</f>
        <v>123</v>
      </c>
      <c r="C34" s="205">
        <v>3</v>
      </c>
      <c r="D34" s="205">
        <v>4</v>
      </c>
      <c r="E34" s="205" t="str">
        <f>キングボス!$C$11</f>
        <v>ｾﾚﾝ･ﾌﾟﾘｱｽ</v>
      </c>
      <c r="F34" s="205">
        <v>6</v>
      </c>
      <c r="G34" s="205" t="s">
        <v>640</v>
      </c>
      <c r="H34" s="205"/>
    </row>
    <row r="35" spans="1:8">
      <c r="A35" s="205">
        <f t="shared" si="0"/>
        <v>32</v>
      </c>
      <c r="B35" s="205">
        <f>Sheet1!$B$2</f>
        <v>123</v>
      </c>
      <c r="C35" s="205">
        <v>3</v>
      </c>
      <c r="D35" s="205">
        <v>4</v>
      </c>
      <c r="E35" s="205" t="str">
        <f>キングボス!$C$11</f>
        <v>ｾﾚﾝ･ﾌﾟﾘｱｽ</v>
      </c>
      <c r="F35" s="205">
        <v>9</v>
      </c>
      <c r="G35" s="205" t="s">
        <v>640</v>
      </c>
      <c r="H35" s="205"/>
    </row>
    <row r="36" spans="1:8">
      <c r="A36" s="205">
        <f t="shared" si="0"/>
        <v>33</v>
      </c>
      <c r="B36" s="205">
        <f>Sheet1!$B$2</f>
        <v>123</v>
      </c>
      <c r="C36" s="205">
        <v>3</v>
      </c>
      <c r="D36" s="205">
        <v>4</v>
      </c>
      <c r="E36" s="205" t="str">
        <f>キングボス!$C$11</f>
        <v>ｾﾚﾝ･ﾌﾟﾘｱｽ</v>
      </c>
      <c r="F36" s="205">
        <v>5</v>
      </c>
      <c r="G36" s="205" t="s">
        <v>644</v>
      </c>
      <c r="H36" s="205"/>
    </row>
    <row r="37" spans="1:8">
      <c r="A37" s="205">
        <f t="shared" si="0"/>
        <v>34</v>
      </c>
      <c r="B37" s="205">
        <f>Sheet1!$B$2</f>
        <v>123</v>
      </c>
      <c r="C37" s="205">
        <v>3</v>
      </c>
      <c r="D37" s="205">
        <v>4</v>
      </c>
      <c r="E37" s="205" t="str">
        <f>キングボス!$C$11</f>
        <v>ｾﾚﾝ･ﾌﾟﾘｱｽ</v>
      </c>
      <c r="F37" s="205">
        <v>8</v>
      </c>
      <c r="G37" s="205" t="s">
        <v>644</v>
      </c>
      <c r="H37" s="205"/>
    </row>
    <row r="38" spans="1:8">
      <c r="A38" s="206">
        <f t="shared" si="0"/>
        <v>35</v>
      </c>
      <c r="B38" s="206">
        <f>Sheet1!$B$2</f>
        <v>123</v>
      </c>
      <c r="C38" s="206">
        <v>3</v>
      </c>
      <c r="D38" s="206">
        <v>4</v>
      </c>
      <c r="E38" s="206" t="str">
        <f>キングボス!$C$12</f>
        <v>[蛍夜浴衣姫]ﾊｸﾀｸ</v>
      </c>
      <c r="F38" s="206">
        <v>3</v>
      </c>
      <c r="G38" s="206" t="s">
        <v>645</v>
      </c>
      <c r="H38" s="206"/>
    </row>
    <row r="39" spans="1:8">
      <c r="A39" s="206">
        <f t="shared" si="0"/>
        <v>36</v>
      </c>
      <c r="B39" s="206">
        <f>Sheet1!$B$2</f>
        <v>123</v>
      </c>
      <c r="C39" s="206">
        <v>3</v>
      </c>
      <c r="D39" s="206">
        <v>4</v>
      </c>
      <c r="E39" s="206" t="str">
        <f>キングボス!$C$12</f>
        <v>[蛍夜浴衣姫]ﾊｸﾀｸ</v>
      </c>
      <c r="F39" s="206">
        <v>5</v>
      </c>
      <c r="G39" s="206" t="s">
        <v>646</v>
      </c>
      <c r="H39" s="206"/>
    </row>
    <row r="40" spans="1:8">
      <c r="A40" s="206">
        <f t="shared" si="0"/>
        <v>37</v>
      </c>
      <c r="B40" s="206">
        <f>Sheet1!$B$2</f>
        <v>123</v>
      </c>
      <c r="C40" s="206">
        <v>3</v>
      </c>
      <c r="D40" s="206">
        <v>4</v>
      </c>
      <c r="E40" s="206" t="str">
        <f>キングボス!$C$12</f>
        <v>[蛍夜浴衣姫]ﾊｸﾀｸ</v>
      </c>
      <c r="F40" s="206">
        <v>8</v>
      </c>
      <c r="G40" s="206" t="s">
        <v>640</v>
      </c>
      <c r="H40" s="206"/>
    </row>
    <row r="41" spans="1:8">
      <c r="A41" s="206">
        <f t="shared" si="0"/>
        <v>38</v>
      </c>
      <c r="B41" s="206">
        <f>Sheet1!$B$2</f>
        <v>123</v>
      </c>
      <c r="C41" s="206">
        <v>3</v>
      </c>
      <c r="D41" s="206">
        <v>4</v>
      </c>
      <c r="E41" s="206" t="str">
        <f>キングボス!$C$12</f>
        <v>[蛍夜浴衣姫]ﾊｸﾀｸ</v>
      </c>
      <c r="F41" s="206">
        <v>10</v>
      </c>
      <c r="G41" s="206" t="s">
        <v>643</v>
      </c>
      <c r="H41" s="206"/>
    </row>
    <row r="42" spans="1:8">
      <c r="A42" s="207">
        <f t="shared" si="0"/>
        <v>39</v>
      </c>
      <c r="B42" s="207">
        <f>Sheet1!$B$2</f>
        <v>123</v>
      </c>
      <c r="C42" s="207">
        <v>3</v>
      </c>
      <c r="D42" s="207">
        <v>4</v>
      </c>
      <c r="E42" s="207" t="str">
        <f>キングボス!$C$13</f>
        <v>[太鼓浴衣姫]牛頭天王</v>
      </c>
      <c r="F42" s="207">
        <v>3</v>
      </c>
      <c r="G42" s="207" t="s">
        <v>640</v>
      </c>
      <c r="H42" s="207"/>
    </row>
    <row r="43" spans="1:8">
      <c r="A43" s="207">
        <f t="shared" si="0"/>
        <v>40</v>
      </c>
      <c r="B43" s="207">
        <f>Sheet1!$B$2</f>
        <v>123</v>
      </c>
      <c r="C43" s="207">
        <v>3</v>
      </c>
      <c r="D43" s="207">
        <v>4</v>
      </c>
      <c r="E43" s="207" t="str">
        <f>キングボス!$C$13</f>
        <v>[太鼓浴衣姫]牛頭天王</v>
      </c>
      <c r="F43" s="207">
        <v>5</v>
      </c>
      <c r="G43" s="207" t="s">
        <v>640</v>
      </c>
      <c r="H43" s="207"/>
    </row>
    <row r="44" spans="1:8">
      <c r="A44" s="207">
        <f t="shared" si="0"/>
        <v>41</v>
      </c>
      <c r="B44" s="207">
        <f>Sheet1!$B$2</f>
        <v>123</v>
      </c>
      <c r="C44" s="207">
        <v>3</v>
      </c>
      <c r="D44" s="207">
        <v>4</v>
      </c>
      <c r="E44" s="207" t="str">
        <f>キングボス!$C$13</f>
        <v>[太鼓浴衣姫]牛頭天王</v>
      </c>
      <c r="F44" s="207">
        <v>8</v>
      </c>
      <c r="G44" s="207" t="s">
        <v>647</v>
      </c>
      <c r="H44" s="207"/>
    </row>
    <row r="45" spans="1:8">
      <c r="A45" s="207">
        <f t="shared" si="0"/>
        <v>42</v>
      </c>
      <c r="B45" s="207">
        <f>Sheet1!$B$2</f>
        <v>123</v>
      </c>
      <c r="C45" s="207">
        <v>3</v>
      </c>
      <c r="D45" s="207">
        <v>4</v>
      </c>
      <c r="E45" s="207" t="str">
        <f>キングボス!$C$13</f>
        <v>[太鼓浴衣姫]牛頭天王</v>
      </c>
      <c r="F45" s="207">
        <v>10</v>
      </c>
      <c r="G45" s="207" t="s">
        <v>645</v>
      </c>
      <c r="H45" s="207"/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opLeftCell="A19" workbookViewId="0">
      <selection activeCell="F44" sqref="F44:F49"/>
    </sheetView>
  </sheetViews>
  <sheetFormatPr defaultColWidth="12.875" defaultRowHeight="18.75"/>
  <cols>
    <col min="1" max="5" width="12.875" style="192"/>
    <col min="6" max="6" width="69" style="192" bestFit="1" customWidth="1"/>
    <col min="7" max="16384" width="12.875" style="192"/>
  </cols>
  <sheetData>
    <row r="2" spans="1:6">
      <c r="F2" s="195" t="s">
        <v>648</v>
      </c>
    </row>
    <row r="3" spans="1:6">
      <c r="A3" s="209" t="s">
        <v>77</v>
      </c>
      <c r="B3" s="210" t="s">
        <v>87</v>
      </c>
      <c r="C3" s="15" t="s">
        <v>57</v>
      </c>
      <c r="D3" s="15" t="s">
        <v>649</v>
      </c>
      <c r="E3" s="211" t="s">
        <v>650</v>
      </c>
    </row>
    <row r="4" spans="1:6">
      <c r="A4" s="193">
        <f>ROW()-3</f>
        <v>1</v>
      </c>
      <c r="B4" s="193">
        <f>Sheet1!$B$2</f>
        <v>123</v>
      </c>
      <c r="C4" s="193" t="str">
        <f>キングボス!$C$10</f>
        <v>ﾊｰﾄｸｲｰﾝ</v>
      </c>
      <c r="D4" s="193">
        <v>2</v>
      </c>
      <c r="E4" s="212">
        <v>27593211</v>
      </c>
      <c r="F4" s="192" t="str">
        <f>VLOOKUP(E4,[1]カード!$A:$B,2,FALSE)</f>
        <v>ﾀﾞﾝﾋﾟｰﾙ</v>
      </c>
    </row>
    <row r="5" spans="1:6">
      <c r="A5" s="193">
        <f t="shared" ref="A5:A27" si="0">ROW()-3</f>
        <v>2</v>
      </c>
      <c r="B5" s="193">
        <f>Sheet1!$B$2</f>
        <v>123</v>
      </c>
      <c r="C5" s="193" t="str">
        <f>キングボス!$C$10</f>
        <v>ﾊｰﾄｸｲｰﾝ</v>
      </c>
      <c r="D5" s="193">
        <v>2</v>
      </c>
      <c r="E5" s="212">
        <v>27593212</v>
      </c>
      <c r="F5" s="192" t="str">
        <f>VLOOKUP(E5,[1]カード!$A:$B,2,FALSE)</f>
        <v>ﾀﾞﾝﾋﾟｰﾙ+</v>
      </c>
    </row>
    <row r="6" spans="1:6">
      <c r="A6" s="193">
        <f t="shared" si="0"/>
        <v>3</v>
      </c>
      <c r="B6" s="193">
        <f>Sheet1!$B$2</f>
        <v>123</v>
      </c>
      <c r="C6" s="193" t="str">
        <f>キングボス!$C$10</f>
        <v>ﾊｰﾄｸｲｰﾝ</v>
      </c>
      <c r="D6" s="193">
        <v>2</v>
      </c>
      <c r="E6" s="212">
        <v>27593213</v>
      </c>
      <c r="F6" s="192" t="str">
        <f>VLOOKUP(E6,[1]カード!$A:$B,2,FALSE)</f>
        <v>[異端の眷族]ﾀﾞﾝﾋﾟｰﾙ</v>
      </c>
    </row>
    <row r="7" spans="1:6">
      <c r="A7" s="213">
        <f t="shared" si="0"/>
        <v>4</v>
      </c>
      <c r="B7" s="213">
        <f>Sheet1!$B$2</f>
        <v>123</v>
      </c>
      <c r="C7" s="213" t="str">
        <f>キングボス!$C$10</f>
        <v>ﾊｰﾄｸｲｰﾝ</v>
      </c>
      <c r="D7" s="213">
        <v>2</v>
      </c>
      <c r="E7" s="214">
        <v>16594211</v>
      </c>
      <c r="F7" s="192" t="str">
        <f>VLOOKUP(E7,[1]カード!$A:$B,2,FALSE)</f>
        <v>ｳﾞｧﾝﾊﾟｲｱﾛｰﾄﾞ</v>
      </c>
    </row>
    <row r="8" spans="1:6">
      <c r="A8" s="213">
        <f t="shared" si="0"/>
        <v>5</v>
      </c>
      <c r="B8" s="213">
        <f>Sheet1!$B$2</f>
        <v>123</v>
      </c>
      <c r="C8" s="213" t="str">
        <f>キングボス!$C$10</f>
        <v>ﾊｰﾄｸｲｰﾝ</v>
      </c>
      <c r="D8" s="213">
        <v>2</v>
      </c>
      <c r="E8" s="214">
        <v>16594212</v>
      </c>
      <c r="F8" s="192" t="str">
        <f>VLOOKUP(E8,[1]カード!$A:$B,2,FALSE)</f>
        <v>ｳﾞｧﾝﾊﾟｲｱﾛｰﾄﾞ+</v>
      </c>
    </row>
    <row r="9" spans="1:6">
      <c r="A9" s="213">
        <f t="shared" si="0"/>
        <v>6</v>
      </c>
      <c r="B9" s="213">
        <f>Sheet1!$B$2</f>
        <v>123</v>
      </c>
      <c r="C9" s="213" t="str">
        <f>キングボス!$C$10</f>
        <v>ﾊｰﾄｸｲｰﾝ</v>
      </c>
      <c r="D9" s="213">
        <v>2</v>
      </c>
      <c r="E9" s="214">
        <v>16594213</v>
      </c>
      <c r="F9" s="192" t="str">
        <f>VLOOKUP(E9,[1]カード!$A:$B,2,FALSE)</f>
        <v>[深淵黒王]ｳﾞｧﾝﾊﾟｲｱﾛｰﾄﾞ</v>
      </c>
    </row>
    <row r="10" spans="1:6">
      <c r="A10" s="213">
        <f t="shared" si="0"/>
        <v>7</v>
      </c>
      <c r="B10" s="213">
        <f>Sheet1!$B$2</f>
        <v>123</v>
      </c>
      <c r="C10" s="213" t="str">
        <f>キングボス!$C$10</f>
        <v>ﾊｰﾄｸｲｰﾝ</v>
      </c>
      <c r="D10" s="213">
        <v>2</v>
      </c>
      <c r="E10" s="214">
        <v>36595211</v>
      </c>
      <c r="F10" s="192" t="str">
        <f>VLOOKUP(E10,[1]カード!$A:$B,2,FALSE)</f>
        <v>[我が主の下に]ｳﾞｧﾝﾊﾟｲｱ</v>
      </c>
    </row>
    <row r="11" spans="1:6">
      <c r="A11" s="213">
        <f t="shared" si="0"/>
        <v>8</v>
      </c>
      <c r="B11" s="213">
        <f>Sheet1!$B$2</f>
        <v>123</v>
      </c>
      <c r="C11" s="213" t="str">
        <f>キングボス!$C$10</f>
        <v>ﾊｰﾄｸｲｰﾝ</v>
      </c>
      <c r="D11" s="213">
        <v>2</v>
      </c>
      <c r="E11" s="214">
        <v>36595212</v>
      </c>
      <c r="F11" s="192" t="str">
        <f>VLOOKUP(E11,[1]カード!$A:$B,2,FALSE)</f>
        <v>[我が主の下に]ｳﾞｧﾝﾊﾟｲｱ+</v>
      </c>
    </row>
    <row r="12" spans="1:6">
      <c r="A12" s="213">
        <f t="shared" si="0"/>
        <v>9</v>
      </c>
      <c r="B12" s="213">
        <f>Sheet1!$B$2</f>
        <v>123</v>
      </c>
      <c r="C12" s="213" t="str">
        <f>キングボス!$C$10</f>
        <v>ﾊｰﾄｸｲｰﾝ</v>
      </c>
      <c r="D12" s="213">
        <v>2</v>
      </c>
      <c r="E12" s="214">
        <v>36595213</v>
      </c>
      <c r="F12" s="192" t="str">
        <f>VLOOKUP(E12,[1]カード!$A:$B,2,FALSE)</f>
        <v>[愛の契り]ｳﾞｧﾝﾊﾟｲｱ</v>
      </c>
    </row>
    <row r="13" spans="1:6">
      <c r="A13" s="215">
        <f t="shared" si="0"/>
        <v>10</v>
      </c>
      <c r="B13" s="215">
        <f>Sheet1!$B$2</f>
        <v>123</v>
      </c>
      <c r="C13" s="215" t="str">
        <f>キングボス!$C$10</f>
        <v>ﾊｰﾄｸｲｰﾝ</v>
      </c>
      <c r="D13" s="215">
        <v>2</v>
      </c>
      <c r="E13" s="216">
        <v>24596211</v>
      </c>
      <c r="F13" s="192" t="str">
        <f>VLOOKUP(E13,[1]カード!$A:$B,2,FALSE)</f>
        <v>[吸血☆大ｻｰﾋﾞｽ]ﾁｭﾊﾟｶﾌﾞﾗ</v>
      </c>
    </row>
    <row r="14" spans="1:6">
      <c r="A14" s="215">
        <f t="shared" si="0"/>
        <v>11</v>
      </c>
      <c r="B14" s="215">
        <f>Sheet1!$B$2</f>
        <v>123</v>
      </c>
      <c r="C14" s="215" t="str">
        <f>キングボス!$C$10</f>
        <v>ﾊｰﾄｸｲｰﾝ</v>
      </c>
      <c r="D14" s="215">
        <v>2</v>
      </c>
      <c r="E14" s="216">
        <v>24596212</v>
      </c>
      <c r="F14" s="192" t="str">
        <f>VLOOKUP(E14,[1]カード!$A:$B,2,FALSE)</f>
        <v>[吸血☆大ｻｰﾋﾞｽ]ﾁｭﾊﾟｶﾌﾞﾗ+</v>
      </c>
    </row>
    <row r="15" spans="1:6">
      <c r="A15" s="215">
        <f t="shared" si="0"/>
        <v>12</v>
      </c>
      <c r="B15" s="215">
        <f>Sheet1!$B$2</f>
        <v>123</v>
      </c>
      <c r="C15" s="215" t="str">
        <f>キングボス!$C$10</f>
        <v>ﾊｰﾄｸｲｰﾝ</v>
      </c>
      <c r="D15" s="215">
        <v>2</v>
      </c>
      <c r="E15" s="216">
        <v>24596213</v>
      </c>
      <c r="F15" s="192" t="str">
        <f>VLOOKUP(E15,[1]カード!$A:$B,2,FALSE)</f>
        <v>[血の宴]ﾁｭﾊﾟｶﾌﾞﾗ</v>
      </c>
    </row>
    <row r="16" spans="1:6">
      <c r="A16" s="193">
        <f t="shared" si="0"/>
        <v>13</v>
      </c>
      <c r="B16" s="193">
        <f>Sheet1!$B$2</f>
        <v>123</v>
      </c>
      <c r="C16" s="193" t="str">
        <f>キングボス!$C$11</f>
        <v>ｾﾚﾝ･ﾌﾟﾘｱｽ</v>
      </c>
      <c r="D16" s="193">
        <v>2</v>
      </c>
      <c r="E16" s="212">
        <v>27593211</v>
      </c>
      <c r="F16" s="192" t="str">
        <f>VLOOKUP(E16,[1]カード!$A:$B,2,FALSE)</f>
        <v>ﾀﾞﾝﾋﾟｰﾙ</v>
      </c>
    </row>
    <row r="17" spans="1:6">
      <c r="A17" s="193">
        <f t="shared" si="0"/>
        <v>14</v>
      </c>
      <c r="B17" s="193">
        <f>Sheet1!$B$2</f>
        <v>123</v>
      </c>
      <c r="C17" s="193" t="str">
        <f>キングボス!$C$11</f>
        <v>ｾﾚﾝ･ﾌﾟﾘｱｽ</v>
      </c>
      <c r="D17" s="193">
        <v>2</v>
      </c>
      <c r="E17" s="212">
        <v>27593212</v>
      </c>
      <c r="F17" s="192" t="str">
        <f>VLOOKUP(E17,[1]カード!$A:$B,2,FALSE)</f>
        <v>ﾀﾞﾝﾋﾟｰﾙ+</v>
      </c>
    </row>
    <row r="18" spans="1:6">
      <c r="A18" s="193">
        <f t="shared" si="0"/>
        <v>15</v>
      </c>
      <c r="B18" s="193">
        <f>Sheet1!$B$2</f>
        <v>123</v>
      </c>
      <c r="C18" s="193" t="str">
        <f>キングボス!$C$11</f>
        <v>ｾﾚﾝ･ﾌﾟﾘｱｽ</v>
      </c>
      <c r="D18" s="193">
        <v>2</v>
      </c>
      <c r="E18" s="212">
        <v>27593213</v>
      </c>
      <c r="F18" s="192" t="str">
        <f>VLOOKUP(E18,[1]カード!$A:$B,2,FALSE)</f>
        <v>[異端の眷族]ﾀﾞﾝﾋﾟｰﾙ</v>
      </c>
    </row>
    <row r="19" spans="1:6">
      <c r="A19" s="213">
        <f t="shared" si="0"/>
        <v>16</v>
      </c>
      <c r="B19" s="213">
        <f>Sheet1!$B$2</f>
        <v>123</v>
      </c>
      <c r="C19" s="213" t="str">
        <f>キングボス!$C$11</f>
        <v>ｾﾚﾝ･ﾌﾟﾘｱｽ</v>
      </c>
      <c r="D19" s="213">
        <v>2</v>
      </c>
      <c r="E19" s="214">
        <v>16594211</v>
      </c>
      <c r="F19" s="192" t="str">
        <f>VLOOKUP(E19,[1]カード!$A:$B,2,FALSE)</f>
        <v>ｳﾞｧﾝﾊﾟｲｱﾛｰﾄﾞ</v>
      </c>
    </row>
    <row r="20" spans="1:6">
      <c r="A20" s="213">
        <f t="shared" si="0"/>
        <v>17</v>
      </c>
      <c r="B20" s="213">
        <f>Sheet1!$B$2</f>
        <v>123</v>
      </c>
      <c r="C20" s="213" t="str">
        <f>キングボス!$C$11</f>
        <v>ｾﾚﾝ･ﾌﾟﾘｱｽ</v>
      </c>
      <c r="D20" s="213">
        <v>2</v>
      </c>
      <c r="E20" s="214">
        <v>16594212</v>
      </c>
      <c r="F20" s="192" t="str">
        <f>VLOOKUP(E20,[1]カード!$A:$B,2,FALSE)</f>
        <v>ｳﾞｧﾝﾊﾟｲｱﾛｰﾄﾞ+</v>
      </c>
    </row>
    <row r="21" spans="1:6">
      <c r="A21" s="213">
        <f t="shared" si="0"/>
        <v>18</v>
      </c>
      <c r="B21" s="213">
        <f>Sheet1!$B$2</f>
        <v>123</v>
      </c>
      <c r="C21" s="213" t="str">
        <f>キングボス!$C$11</f>
        <v>ｾﾚﾝ･ﾌﾟﾘｱｽ</v>
      </c>
      <c r="D21" s="213">
        <v>2</v>
      </c>
      <c r="E21" s="214">
        <v>16594213</v>
      </c>
      <c r="F21" s="192" t="str">
        <f>VLOOKUP(E21,[1]カード!$A:$B,2,FALSE)</f>
        <v>[深淵黒王]ｳﾞｧﾝﾊﾟｲｱﾛｰﾄﾞ</v>
      </c>
    </row>
    <row r="22" spans="1:6">
      <c r="A22" s="213">
        <f t="shared" si="0"/>
        <v>19</v>
      </c>
      <c r="B22" s="213">
        <f>Sheet1!$B$2</f>
        <v>123</v>
      </c>
      <c r="C22" s="213" t="str">
        <f>キングボス!$C$11</f>
        <v>ｾﾚﾝ･ﾌﾟﾘｱｽ</v>
      </c>
      <c r="D22" s="213">
        <v>2</v>
      </c>
      <c r="E22" s="214">
        <v>36595211</v>
      </c>
      <c r="F22" s="192" t="str">
        <f>VLOOKUP(E22,[1]カード!$A:$B,2,FALSE)</f>
        <v>[我が主の下に]ｳﾞｧﾝﾊﾟｲｱ</v>
      </c>
    </row>
    <row r="23" spans="1:6">
      <c r="A23" s="213">
        <f t="shared" si="0"/>
        <v>20</v>
      </c>
      <c r="B23" s="213">
        <f>Sheet1!$B$2</f>
        <v>123</v>
      </c>
      <c r="C23" s="213" t="str">
        <f>キングボス!$C$11</f>
        <v>ｾﾚﾝ･ﾌﾟﾘｱｽ</v>
      </c>
      <c r="D23" s="213">
        <v>2</v>
      </c>
      <c r="E23" s="214">
        <v>36595212</v>
      </c>
      <c r="F23" s="192" t="str">
        <f>VLOOKUP(E23,[1]カード!$A:$B,2,FALSE)</f>
        <v>[我が主の下に]ｳﾞｧﾝﾊﾟｲｱ+</v>
      </c>
    </row>
    <row r="24" spans="1:6">
      <c r="A24" s="213">
        <f t="shared" si="0"/>
        <v>21</v>
      </c>
      <c r="B24" s="213">
        <f>Sheet1!$B$2</f>
        <v>123</v>
      </c>
      <c r="C24" s="213" t="str">
        <f>キングボス!$C$11</f>
        <v>ｾﾚﾝ･ﾌﾟﾘｱｽ</v>
      </c>
      <c r="D24" s="213">
        <v>2</v>
      </c>
      <c r="E24" s="214">
        <v>36595213</v>
      </c>
      <c r="F24" s="192" t="str">
        <f>VLOOKUP(E24,[1]カード!$A:$B,2,FALSE)</f>
        <v>[愛の契り]ｳﾞｧﾝﾊﾟｲｱ</v>
      </c>
    </row>
    <row r="25" spans="1:6">
      <c r="A25" s="215">
        <f t="shared" si="0"/>
        <v>22</v>
      </c>
      <c r="B25" s="215">
        <f>Sheet1!$B$2</f>
        <v>123</v>
      </c>
      <c r="C25" s="215" t="str">
        <f>キングボス!$C$11</f>
        <v>ｾﾚﾝ･ﾌﾟﾘｱｽ</v>
      </c>
      <c r="D25" s="215">
        <v>2</v>
      </c>
      <c r="E25" s="216">
        <v>24596211</v>
      </c>
      <c r="F25" s="192" t="str">
        <f>VLOOKUP(E25,[1]カード!$A:$B,2,FALSE)</f>
        <v>[吸血☆大ｻｰﾋﾞｽ]ﾁｭﾊﾟｶﾌﾞﾗ</v>
      </c>
    </row>
    <row r="26" spans="1:6">
      <c r="A26" s="215">
        <f t="shared" si="0"/>
        <v>23</v>
      </c>
      <c r="B26" s="215">
        <f>Sheet1!$B$2</f>
        <v>123</v>
      </c>
      <c r="C26" s="215" t="str">
        <f>キングボス!$C$11</f>
        <v>ｾﾚﾝ･ﾌﾟﾘｱｽ</v>
      </c>
      <c r="D26" s="215">
        <v>2</v>
      </c>
      <c r="E26" s="216">
        <v>24596212</v>
      </c>
      <c r="F26" s="192" t="str">
        <f>VLOOKUP(E26,[1]カード!$A:$B,2,FALSE)</f>
        <v>[吸血☆大ｻｰﾋﾞｽ]ﾁｭﾊﾟｶﾌﾞﾗ+</v>
      </c>
    </row>
    <row r="27" spans="1:6">
      <c r="A27" s="215">
        <f t="shared" si="0"/>
        <v>24</v>
      </c>
      <c r="B27" s="215">
        <f>Sheet1!$B$2</f>
        <v>123</v>
      </c>
      <c r="C27" s="215" t="str">
        <f>キングボス!$C$11</f>
        <v>ｾﾚﾝ･ﾌﾟﾘｱｽ</v>
      </c>
      <c r="D27" s="215">
        <v>2</v>
      </c>
      <c r="E27" s="216">
        <v>24596213</v>
      </c>
      <c r="F27" s="192" t="str">
        <f>VLOOKUP(E27,[1]カード!$A:$B,2,FALSE)</f>
        <v>[血の宴]ﾁｭﾊﾟｶﾌﾞﾗ</v>
      </c>
    </row>
    <row r="28" spans="1:6">
      <c r="A28" s="193">
        <f>ROW()-3</f>
        <v>25</v>
      </c>
      <c r="B28" s="193">
        <f>Sheet1!$B$2</f>
        <v>123</v>
      </c>
      <c r="C28" s="193" t="str">
        <f>キングボス!$C$10</f>
        <v>ﾊｰﾄｸｲｰﾝ</v>
      </c>
      <c r="D28" s="193">
        <v>2</v>
      </c>
      <c r="E28" s="363">
        <v>37599211</v>
      </c>
      <c r="F28" s="192" t="str">
        <f>VLOOKUP(E28,[1]カード!$A:$B,2,FALSE)</f>
        <v>[のんびりするにゃ♪]ﾁｪｼｬ猫</v>
      </c>
    </row>
    <row r="29" spans="1:6">
      <c r="A29" s="193">
        <f t="shared" ref="A29:A49" si="1">ROW()-3</f>
        <v>26</v>
      </c>
      <c r="B29" s="193">
        <f>Sheet1!$B$2</f>
        <v>123</v>
      </c>
      <c r="C29" s="193" t="str">
        <f>キングボス!$C$10</f>
        <v>ﾊｰﾄｸｲｰﾝ</v>
      </c>
      <c r="D29" s="193">
        <v>2</v>
      </c>
      <c r="E29" s="363">
        <v>37599212</v>
      </c>
      <c r="F29" s="192" t="str">
        <f>VLOOKUP(E29,[1]カード!$A:$B,2,FALSE)</f>
        <v>[のんびりするにゃ♪]ﾁｪｼｬ猫+</v>
      </c>
    </row>
    <row r="30" spans="1:6">
      <c r="A30" s="193">
        <f t="shared" si="1"/>
        <v>27</v>
      </c>
      <c r="B30" s="193">
        <f>Sheet1!$B$2</f>
        <v>123</v>
      </c>
      <c r="C30" s="193" t="str">
        <f>キングボス!$C$10</f>
        <v>ﾊｰﾄｸｲｰﾝ</v>
      </c>
      <c r="D30" s="193">
        <v>2</v>
      </c>
      <c r="E30" s="363">
        <v>37599213</v>
      </c>
      <c r="F30" s="192" t="str">
        <f>VLOOKUP(E30,[1]カード!$A:$B,2,FALSE)</f>
        <v>[毛繕いな関係]ﾁｪｼｬ猫</v>
      </c>
    </row>
    <row r="31" spans="1:6">
      <c r="A31" s="193">
        <f t="shared" si="1"/>
        <v>28</v>
      </c>
      <c r="B31" s="193">
        <f>Sheet1!$B$2</f>
        <v>123</v>
      </c>
      <c r="C31" s="193" t="str">
        <f>キングボス!$C$10</f>
        <v>ﾊｰﾄｸｲｰﾝ</v>
      </c>
      <c r="D31" s="193">
        <v>2</v>
      </c>
      <c r="E31" s="363">
        <v>17599213</v>
      </c>
      <c r="F31" s="192" t="str">
        <f>VLOOKUP(E31,[1]カード!$A:$B,2,FALSE)</f>
        <v>[毛繕いな関係]ﾁｪｼｬ猫</v>
      </c>
    </row>
    <row r="32" spans="1:6">
      <c r="A32" s="193">
        <f t="shared" si="1"/>
        <v>29</v>
      </c>
      <c r="B32" s="193">
        <f>Sheet1!$B$2</f>
        <v>123</v>
      </c>
      <c r="C32" s="193" t="str">
        <f>キングボス!$C$10</f>
        <v>ﾊｰﾄｸｲｰﾝ</v>
      </c>
      <c r="D32" s="193">
        <v>2</v>
      </c>
      <c r="E32" s="363">
        <v>27599213</v>
      </c>
      <c r="F32" s="192" t="str">
        <f>VLOOKUP(E32,[1]カード!$A:$B,2,FALSE)</f>
        <v>[毛繕いな関係]ﾁｪｼｬ猫</v>
      </c>
    </row>
    <row r="33" spans="1:6">
      <c r="A33" s="222">
        <f t="shared" si="1"/>
        <v>30</v>
      </c>
      <c r="B33" s="222">
        <f>Sheet1!$B$2</f>
        <v>123</v>
      </c>
      <c r="C33" s="222" t="str">
        <f>キングボス!$C$10</f>
        <v>ﾊｰﾄｸｲｰﾝ</v>
      </c>
      <c r="D33" s="222">
        <v>2</v>
      </c>
      <c r="E33" s="122">
        <v>26601211</v>
      </c>
      <c r="F33" s="192" t="str">
        <f>VLOOKUP(E33,[1]カード!$A:$B,2,FALSE)</f>
        <v>[帽子とお茶]ﾏｯﾄﾞﾊｯﾀｰ</v>
      </c>
    </row>
    <row r="34" spans="1:6">
      <c r="A34" s="222">
        <f t="shared" si="1"/>
        <v>31</v>
      </c>
      <c r="B34" s="222">
        <f>Sheet1!$B$2</f>
        <v>123</v>
      </c>
      <c r="C34" s="222" t="str">
        <f>キングボス!$C$10</f>
        <v>ﾊｰﾄｸｲｰﾝ</v>
      </c>
      <c r="D34" s="222">
        <v>2</v>
      </c>
      <c r="E34" s="122">
        <v>26601212</v>
      </c>
      <c r="F34" s="192" t="str">
        <f>VLOOKUP(E34,[1]カード!$A:$B,2,FALSE)</f>
        <v>[帽子とお茶]ﾏｯﾄﾞﾊｯﾀｰ+</v>
      </c>
    </row>
    <row r="35" spans="1:6">
      <c r="A35" s="222">
        <f t="shared" si="1"/>
        <v>32</v>
      </c>
      <c r="B35" s="222">
        <f>Sheet1!$B$2</f>
        <v>123</v>
      </c>
      <c r="C35" s="222" t="str">
        <f>キングボス!$C$10</f>
        <v>ﾊｰﾄｸｲｰﾝ</v>
      </c>
      <c r="D35" s="222">
        <v>2</v>
      </c>
      <c r="E35" s="122">
        <v>26601213</v>
      </c>
      <c r="F35" s="192" t="str">
        <f>VLOOKUP(E35,[1]カード!$A:$B,2,FALSE)</f>
        <v>[悠遊ﾃｨｰﾀｲﾑ♪]ﾏｯﾄﾞﾊｯﾀｰ</v>
      </c>
    </row>
    <row r="36" spans="1:6">
      <c r="A36" s="193">
        <f t="shared" si="1"/>
        <v>33</v>
      </c>
      <c r="B36" s="193">
        <f>Sheet1!$B$2</f>
        <v>123</v>
      </c>
      <c r="C36" s="193" t="str">
        <f>キングボス!$C$11</f>
        <v>ｾﾚﾝ･ﾌﾟﾘｱｽ</v>
      </c>
      <c r="D36" s="193">
        <v>2</v>
      </c>
      <c r="E36" s="363">
        <v>37599211</v>
      </c>
      <c r="F36" s="192" t="str">
        <f>VLOOKUP(E36,[1]カード!$A:$B,2,FALSE)</f>
        <v>[のんびりするにゃ♪]ﾁｪｼｬ猫</v>
      </c>
    </row>
    <row r="37" spans="1:6">
      <c r="A37" s="193">
        <f t="shared" si="1"/>
        <v>34</v>
      </c>
      <c r="B37" s="193">
        <f>Sheet1!$B$2</f>
        <v>123</v>
      </c>
      <c r="C37" s="193" t="str">
        <f>キングボス!$C$11</f>
        <v>ｾﾚﾝ･ﾌﾟﾘｱｽ</v>
      </c>
      <c r="D37" s="193">
        <v>2</v>
      </c>
      <c r="E37" s="363">
        <v>37599212</v>
      </c>
      <c r="F37" s="192" t="str">
        <f>VLOOKUP(E37,[1]カード!$A:$B,2,FALSE)</f>
        <v>[のんびりするにゃ♪]ﾁｪｼｬ猫+</v>
      </c>
    </row>
    <row r="38" spans="1:6">
      <c r="A38" s="193">
        <f t="shared" si="1"/>
        <v>35</v>
      </c>
      <c r="B38" s="193">
        <f>Sheet1!$B$2</f>
        <v>123</v>
      </c>
      <c r="C38" s="193" t="str">
        <f>キングボス!$C$11</f>
        <v>ｾﾚﾝ･ﾌﾟﾘｱｽ</v>
      </c>
      <c r="D38" s="193">
        <v>2</v>
      </c>
      <c r="E38" s="363">
        <v>37599213</v>
      </c>
      <c r="F38" s="192" t="str">
        <f>VLOOKUP(E38,[1]カード!$A:$B,2,FALSE)</f>
        <v>[毛繕いな関係]ﾁｪｼｬ猫</v>
      </c>
    </row>
    <row r="39" spans="1:6">
      <c r="A39" s="193">
        <f t="shared" si="1"/>
        <v>36</v>
      </c>
      <c r="B39" s="193">
        <f>Sheet1!$B$2</f>
        <v>123</v>
      </c>
      <c r="C39" s="193" t="str">
        <f>キングボス!$C$11</f>
        <v>ｾﾚﾝ･ﾌﾟﾘｱｽ</v>
      </c>
      <c r="D39" s="193">
        <v>2</v>
      </c>
      <c r="E39" s="363">
        <v>17599213</v>
      </c>
      <c r="F39" s="192" t="str">
        <f>VLOOKUP(E39,[1]カード!$A:$B,2,FALSE)</f>
        <v>[毛繕いな関係]ﾁｪｼｬ猫</v>
      </c>
    </row>
    <row r="40" spans="1:6">
      <c r="A40" s="193">
        <f t="shared" si="1"/>
        <v>37</v>
      </c>
      <c r="B40" s="193">
        <f>Sheet1!$B$2</f>
        <v>123</v>
      </c>
      <c r="C40" s="193" t="str">
        <f>キングボス!$C$11</f>
        <v>ｾﾚﾝ･ﾌﾟﾘｱｽ</v>
      </c>
      <c r="D40" s="193">
        <v>2</v>
      </c>
      <c r="E40" s="363">
        <v>27599213</v>
      </c>
      <c r="F40" s="192" t="str">
        <f>VLOOKUP(E40,[1]カード!$A:$B,2,FALSE)</f>
        <v>[毛繕いな関係]ﾁｪｼｬ猫</v>
      </c>
    </row>
    <row r="41" spans="1:6">
      <c r="A41" s="222">
        <f t="shared" si="1"/>
        <v>38</v>
      </c>
      <c r="B41" s="222">
        <f>Sheet1!$B$2</f>
        <v>123</v>
      </c>
      <c r="C41" s="222" t="str">
        <f>キングボス!$C$11</f>
        <v>ｾﾚﾝ･ﾌﾟﾘｱｽ</v>
      </c>
      <c r="D41" s="222">
        <v>2</v>
      </c>
      <c r="E41" s="122">
        <v>26601211</v>
      </c>
      <c r="F41" s="192" t="str">
        <f>VLOOKUP(E41,[1]カード!$A:$B,2,FALSE)</f>
        <v>[帽子とお茶]ﾏｯﾄﾞﾊｯﾀｰ</v>
      </c>
    </row>
    <row r="42" spans="1:6">
      <c r="A42" s="222">
        <f t="shared" si="1"/>
        <v>39</v>
      </c>
      <c r="B42" s="222">
        <f>Sheet1!$B$2</f>
        <v>123</v>
      </c>
      <c r="C42" s="222" t="str">
        <f>キングボス!$C$11</f>
        <v>ｾﾚﾝ･ﾌﾟﾘｱｽ</v>
      </c>
      <c r="D42" s="222">
        <v>2</v>
      </c>
      <c r="E42" s="122">
        <v>26601212</v>
      </c>
      <c r="F42" s="192" t="str">
        <f>VLOOKUP(E42,[1]カード!$A:$B,2,FALSE)</f>
        <v>[帽子とお茶]ﾏｯﾄﾞﾊｯﾀｰ+</v>
      </c>
    </row>
    <row r="43" spans="1:6">
      <c r="A43" s="222">
        <f t="shared" si="1"/>
        <v>40</v>
      </c>
      <c r="B43" s="222">
        <f>Sheet1!$B$2</f>
        <v>123</v>
      </c>
      <c r="C43" s="222" t="str">
        <f>キングボス!$C$11</f>
        <v>ｾﾚﾝ･ﾌﾟﾘｱｽ</v>
      </c>
      <c r="D43" s="222">
        <v>2</v>
      </c>
      <c r="E43" s="122">
        <v>26601213</v>
      </c>
      <c r="F43" s="192" t="str">
        <f>VLOOKUP(E43,[1]カード!$A:$B,2,FALSE)</f>
        <v>[悠遊ﾃｨｰﾀｲﾑ♪]ﾏｯﾄﾞﾊｯﾀｰ</v>
      </c>
    </row>
    <row r="44" spans="1:6">
      <c r="A44" s="215">
        <f t="shared" si="1"/>
        <v>41</v>
      </c>
      <c r="B44" s="215">
        <f>[2]Sheet1!$B$2</f>
        <v>123</v>
      </c>
      <c r="C44" s="215" t="str">
        <f>[2]キングボス!$C$10</f>
        <v>ﾊｰﾄｸｲｰﾝ</v>
      </c>
      <c r="D44" s="215">
        <v>2</v>
      </c>
      <c r="E44" s="216">
        <v>34602211</v>
      </c>
      <c r="F44" s="192" t="str">
        <f>VLOOKUP(E44,[1]カード!$A:$B,2,FALSE)</f>
        <v>ﾎﾜｲﾄﾗﾋﾞｯﾄ</v>
      </c>
    </row>
    <row r="45" spans="1:6">
      <c r="A45" s="215">
        <f t="shared" si="1"/>
        <v>42</v>
      </c>
      <c r="B45" s="215">
        <f>[2]Sheet1!$B$2</f>
        <v>123</v>
      </c>
      <c r="C45" s="215" t="str">
        <f>[2]キングボス!$C$10</f>
        <v>ﾊｰﾄｸｲｰﾝ</v>
      </c>
      <c r="D45" s="215">
        <v>2</v>
      </c>
      <c r="E45" s="216">
        <v>34602212</v>
      </c>
      <c r="F45" s="192" t="str">
        <f>VLOOKUP(E45,[1]カード!$A:$B,2,FALSE)</f>
        <v>ﾎﾜｲﾄﾗﾋﾞｯﾄ+</v>
      </c>
    </row>
    <row r="46" spans="1:6">
      <c r="A46" s="215">
        <f t="shared" si="1"/>
        <v>43</v>
      </c>
      <c r="B46" s="215">
        <f>[2]Sheet1!$B$2</f>
        <v>123</v>
      </c>
      <c r="C46" s="215" t="str">
        <f>[2]キングボス!$C$10</f>
        <v>ﾊｰﾄｸｲｰﾝ</v>
      </c>
      <c r="D46" s="215">
        <v>2</v>
      </c>
      <c r="E46" s="216">
        <v>34602213</v>
      </c>
      <c r="F46" s="192" t="str">
        <f>VLOOKUP(E46,[1]カード!$A:$B,2,FALSE)</f>
        <v>[純粋愛兎]ﾎﾜｲﾄﾗﾋﾞｯﾄ</v>
      </c>
    </row>
    <row r="47" spans="1:6">
      <c r="A47" s="215">
        <f t="shared" si="1"/>
        <v>44</v>
      </c>
      <c r="B47" s="215">
        <f>[2]Sheet1!$B$2</f>
        <v>123</v>
      </c>
      <c r="C47" s="215" t="str">
        <f>[2]キングボス!$C$11</f>
        <v>ｾﾚﾝ･ﾌﾟﾘｱｽ</v>
      </c>
      <c r="D47" s="215">
        <v>2</v>
      </c>
      <c r="E47" s="216">
        <v>34602211</v>
      </c>
      <c r="F47" s="192" t="str">
        <f>VLOOKUP(E47,[1]カード!$A:$B,2,FALSE)</f>
        <v>ﾎﾜｲﾄﾗﾋﾞｯﾄ</v>
      </c>
    </row>
    <row r="48" spans="1:6">
      <c r="A48" s="215">
        <f t="shared" si="1"/>
        <v>45</v>
      </c>
      <c r="B48" s="215">
        <f>[2]Sheet1!$B$2</f>
        <v>123</v>
      </c>
      <c r="C48" s="215" t="str">
        <f>[2]キングボス!$C$11</f>
        <v>ｾﾚﾝ･ﾌﾟﾘｱｽ</v>
      </c>
      <c r="D48" s="215">
        <v>2</v>
      </c>
      <c r="E48" s="216">
        <v>34602212</v>
      </c>
      <c r="F48" s="192" t="str">
        <f>VLOOKUP(E48,[1]カード!$A:$B,2,FALSE)</f>
        <v>ﾎﾜｲﾄﾗﾋﾞｯﾄ+</v>
      </c>
    </row>
    <row r="49" spans="1:6">
      <c r="A49" s="215">
        <f t="shared" si="1"/>
        <v>46</v>
      </c>
      <c r="B49" s="215">
        <f>[2]Sheet1!$B$2</f>
        <v>123</v>
      </c>
      <c r="C49" s="215" t="str">
        <f>[2]キングボス!$C$11</f>
        <v>ｾﾚﾝ･ﾌﾟﾘｱｽ</v>
      </c>
      <c r="D49" s="215">
        <v>2</v>
      </c>
      <c r="E49" s="216">
        <v>34602213</v>
      </c>
      <c r="F49" s="192" t="str">
        <f>VLOOKUP(E49,[1]カード!$A:$B,2,FALSE)</f>
        <v>[純粋愛兎]ﾎﾜｲﾄﾗﾋﾞｯﾄ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7" sqref="D7"/>
    </sheetView>
  </sheetViews>
  <sheetFormatPr defaultColWidth="12.875" defaultRowHeight="18.75"/>
  <cols>
    <col min="1" max="1" width="12.875" style="192"/>
    <col min="2" max="2" width="20.125" style="192" customWidth="1"/>
    <col min="3" max="3" width="15.5" style="192" bestFit="1" customWidth="1"/>
    <col min="4" max="4" width="23.625" style="192" customWidth="1"/>
    <col min="5" max="5" width="16.625" style="192" customWidth="1"/>
    <col min="6" max="16384" width="12.875" style="192"/>
  </cols>
  <sheetData>
    <row r="3" spans="1:5">
      <c r="A3" s="209" t="s">
        <v>651</v>
      </c>
      <c r="B3" s="210" t="s">
        <v>652</v>
      </c>
      <c r="C3" s="211" t="s">
        <v>92</v>
      </c>
      <c r="D3" s="210" t="s">
        <v>653</v>
      </c>
      <c r="E3" s="15" t="s">
        <v>614</v>
      </c>
    </row>
    <row r="4" spans="1:5">
      <c r="A4" s="194">
        <v>1</v>
      </c>
      <c r="B4" s="217">
        <f>Sheet1!$B$2</f>
        <v>123</v>
      </c>
      <c r="C4" s="194" t="s">
        <v>654</v>
      </c>
      <c r="D4" s="218">
        <v>42142.670138888891</v>
      </c>
      <c r="E4" s="194" t="str">
        <f>VLOOKUP(C4,Sheet1!$D$5:$E$12,2,FALSE)</f>
        <v>kill_princess_bossbattle</v>
      </c>
    </row>
    <row r="5" spans="1:5">
      <c r="A5" s="194">
        <f t="shared" ref="A5:A7" si="0">ROW()-3</f>
        <v>2</v>
      </c>
      <c r="B5" s="217">
        <f>Sheet1!$B$2</f>
        <v>123</v>
      </c>
      <c r="C5" s="194" t="s">
        <v>623</v>
      </c>
      <c r="D5" s="218">
        <v>42146.75</v>
      </c>
      <c r="E5" s="194" t="str">
        <f>VLOOKUP(C5,Sheet1!$D$5:$E$12,2,FALSE)</f>
        <v>kill_princess_lucky</v>
      </c>
    </row>
    <row r="6" spans="1:5">
      <c r="A6" s="194">
        <f t="shared" si="0"/>
        <v>3</v>
      </c>
      <c r="B6" s="217">
        <f>Sheet1!$B$2</f>
        <v>123</v>
      </c>
      <c r="C6" s="194" t="s">
        <v>699</v>
      </c>
      <c r="D6" s="218">
        <v>42148.75</v>
      </c>
      <c r="E6" s="194" t="str">
        <f>VLOOKUP(C6,Sheet1!$D$5:$E$12,2,FALSE)</f>
        <v>kill_princess_bossbattle</v>
      </c>
    </row>
    <row r="7" spans="1:5">
      <c r="A7" s="194">
        <f t="shared" si="0"/>
        <v>4</v>
      </c>
      <c r="B7" s="217">
        <f>Sheet1!$B$2</f>
        <v>123</v>
      </c>
      <c r="C7" s="194" t="s">
        <v>700</v>
      </c>
      <c r="D7" s="218">
        <v>42149.670138888891</v>
      </c>
      <c r="E7" s="194" t="str">
        <f>VLOOKUP(C7,Sheet1!$D$5:$E$12,2,FALSE)</f>
        <v>kill_princess_bonus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D4" sqref="D4"/>
    </sheetView>
  </sheetViews>
  <sheetFormatPr defaultColWidth="12.875" defaultRowHeight="18.75"/>
  <cols>
    <col min="1" max="2" width="12.875" style="192"/>
    <col min="3" max="3" width="16.625" style="192" bestFit="1" customWidth="1"/>
    <col min="4" max="4" width="17.125" style="192" bestFit="1" customWidth="1"/>
    <col min="5" max="5" width="88.875" style="192" bestFit="1" customWidth="1"/>
    <col min="6" max="16384" width="12.875" style="192"/>
  </cols>
  <sheetData>
    <row r="2" spans="1:5">
      <c r="C2" s="192" t="s">
        <v>673</v>
      </c>
      <c r="E2" s="192" t="s">
        <v>674</v>
      </c>
    </row>
    <row r="3" spans="1:5">
      <c r="A3" s="209" t="s">
        <v>675</v>
      </c>
      <c r="B3" s="210" t="s">
        <v>676</v>
      </c>
      <c r="C3" s="211" t="s">
        <v>92</v>
      </c>
      <c r="D3" s="210" t="s">
        <v>653</v>
      </c>
      <c r="E3" s="15" t="s">
        <v>677</v>
      </c>
    </row>
    <row r="4" spans="1:5">
      <c r="A4" s="194">
        <v>1</v>
      </c>
      <c r="B4" s="217">
        <f>Sheet1!$B$2</f>
        <v>123</v>
      </c>
      <c r="C4" s="194" t="s">
        <v>698</v>
      </c>
      <c r="D4" s="218">
        <v>42146.75</v>
      </c>
      <c r="E4" s="194" t="str">
        <f>"追加特効ﾌﾟﾘﾚｱ姫「"&amp;Sheet1!B6&amp;"」は、獲得勝利ptが&lt;span class=""color_yellow""&gt;Rank1は20%・Rank2は30%・Rank3は50%ｱｯﾌﾟ&lt;/span&gt;します。"</f>
        <v>追加特効ﾌﾟﾘﾚｱ姫「ﾁｪｼｬ猫」は、獲得勝利ptが&lt;span class="color_yellow"&gt;Rank1は20%・Rank2は30%・Rank3は50%ｱｯﾌﾟ&lt;/span&gt;します。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7" sqref="B7"/>
    </sheetView>
  </sheetViews>
  <sheetFormatPr defaultColWidth="13" defaultRowHeight="14.25"/>
  <cols>
    <col min="2" max="2" width="31.125" bestFit="1" customWidth="1"/>
  </cols>
  <sheetData>
    <row r="2" spans="1:5" ht="18.75">
      <c r="A2" s="189" t="s">
        <v>77</v>
      </c>
      <c r="B2" s="190">
        <v>123</v>
      </c>
      <c r="C2" s="191"/>
      <c r="D2" s="192" t="s">
        <v>611</v>
      </c>
      <c r="E2" s="192"/>
    </row>
    <row r="3" spans="1:5" ht="18.75">
      <c r="A3" s="193" t="s">
        <v>542</v>
      </c>
      <c r="B3" s="194" t="s">
        <v>612</v>
      </c>
      <c r="C3" s="191"/>
      <c r="D3" s="192" t="s">
        <v>613</v>
      </c>
      <c r="E3" s="192" t="s">
        <v>614</v>
      </c>
    </row>
    <row r="4" spans="1:5" ht="18.75">
      <c r="A4" s="193" t="s">
        <v>234</v>
      </c>
      <c r="B4" s="194">
        <v>91</v>
      </c>
      <c r="C4" s="191"/>
      <c r="D4" s="192"/>
      <c r="E4" s="192"/>
    </row>
    <row r="5" spans="1:5" ht="18.75">
      <c r="A5" s="193" t="s">
        <v>615</v>
      </c>
      <c r="B5" s="194" t="s">
        <v>594</v>
      </c>
      <c r="C5" s="191"/>
      <c r="D5" s="192" t="s">
        <v>616</v>
      </c>
      <c r="E5" s="192" t="s">
        <v>617</v>
      </c>
    </row>
    <row r="6" spans="1:5" ht="18.75">
      <c r="A6" s="193" t="s">
        <v>618</v>
      </c>
      <c r="B6" s="194" t="s">
        <v>697</v>
      </c>
      <c r="C6" s="191"/>
      <c r="D6" s="192" t="s">
        <v>619</v>
      </c>
      <c r="E6" s="192" t="s">
        <v>620</v>
      </c>
    </row>
    <row r="7" spans="1:5" ht="18.75">
      <c r="A7" s="192"/>
      <c r="B7" s="192"/>
      <c r="C7" s="192"/>
      <c r="D7" s="192" t="s">
        <v>621</v>
      </c>
      <c r="E7" s="192" t="s">
        <v>622</v>
      </c>
    </row>
    <row r="8" spans="1:5" ht="18.75">
      <c r="A8" s="192"/>
      <c r="B8" s="192"/>
      <c r="C8" s="192"/>
      <c r="D8" s="192" t="s">
        <v>623</v>
      </c>
      <c r="E8" s="192" t="s">
        <v>624</v>
      </c>
    </row>
    <row r="9" spans="1:5" ht="18.75">
      <c r="A9" s="192"/>
      <c r="B9" s="192"/>
      <c r="C9" s="192"/>
      <c r="D9" s="192" t="s">
        <v>625</v>
      </c>
      <c r="E9" s="192" t="s">
        <v>626</v>
      </c>
    </row>
    <row r="10" spans="1:5" ht="18.75">
      <c r="A10" s="192"/>
      <c r="B10" s="192"/>
      <c r="C10" s="192"/>
      <c r="D10" s="192" t="s">
        <v>627</v>
      </c>
      <c r="E10" s="192" t="s">
        <v>628</v>
      </c>
    </row>
    <row r="11" spans="1:5" ht="18.75">
      <c r="A11" s="192"/>
      <c r="B11" s="192"/>
      <c r="C11" s="192"/>
      <c r="D11" s="192" t="s">
        <v>629</v>
      </c>
      <c r="E11" s="192" t="s">
        <v>630</v>
      </c>
    </row>
    <row r="12" spans="1:5" ht="18.75">
      <c r="A12" s="192"/>
      <c r="B12" s="192"/>
      <c r="C12" s="192"/>
      <c r="D12" s="192" t="s">
        <v>631</v>
      </c>
      <c r="E12" s="192" t="s">
        <v>632</v>
      </c>
    </row>
  </sheetData>
  <phoneticPr fontId="33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4"/>
  <sheetViews>
    <sheetView topLeftCell="A2" workbookViewId="0">
      <pane xSplit="1" ySplit="2" topLeftCell="B4" activePane="bottomRight" state="frozen"/>
      <selection activeCell="A2" sqref="A2"/>
      <selection pane="topRight" activeCell="K2" sqref="K2"/>
      <selection pane="bottomLeft" activeCell="A21" sqref="A21"/>
      <selection pane="bottomRight" activeCell="B4" sqref="B4:N4"/>
    </sheetView>
  </sheetViews>
  <sheetFormatPr defaultColWidth="12.875" defaultRowHeight="18.75"/>
  <cols>
    <col min="1" max="1" width="12.875" style="1"/>
    <col min="2" max="2" width="28.5" style="1" customWidth="1"/>
    <col min="3" max="9" width="12.875" style="1"/>
    <col min="10" max="10" width="15.125" style="1" customWidth="1"/>
    <col min="11" max="11" width="26.375" style="1" customWidth="1"/>
    <col min="12" max="12" width="12.875" style="1"/>
    <col min="13" max="13" width="24.625" style="1" customWidth="1"/>
    <col min="14" max="16384" width="12.875" style="1"/>
  </cols>
  <sheetData>
    <row r="2" spans="1:16">
      <c r="O2" s="93" t="s">
        <v>199</v>
      </c>
      <c r="P2" s="93">
        <f>SUMPRODUCT(E4:E204,G4:G204)</f>
        <v>5712</v>
      </c>
    </row>
    <row r="3" spans="1:16" s="89" customFormat="1">
      <c r="A3" s="26" t="s">
        <v>0</v>
      </c>
      <c r="B3" s="26" t="s">
        <v>42</v>
      </c>
      <c r="C3" s="26" t="s">
        <v>106</v>
      </c>
      <c r="D3" s="26" t="s">
        <v>35</v>
      </c>
      <c r="E3" s="90" t="s">
        <v>3</v>
      </c>
      <c r="F3" s="90" t="s">
        <v>4</v>
      </c>
      <c r="G3" s="26" t="s">
        <v>5</v>
      </c>
      <c r="H3" s="26" t="s">
        <v>6</v>
      </c>
      <c r="I3" s="26" t="s">
        <v>7</v>
      </c>
      <c r="J3" s="26" t="s">
        <v>8</v>
      </c>
      <c r="K3" s="26" t="s">
        <v>9</v>
      </c>
      <c r="L3" s="26" t="s">
        <v>10</v>
      </c>
      <c r="M3" s="26" t="s">
        <v>11</v>
      </c>
      <c r="N3" s="26" t="s">
        <v>182</v>
      </c>
    </row>
    <row r="4" spans="1:16" s="89" customFormat="1">
      <c r="A4" s="91">
        <f>ROW()-3</f>
        <v>1</v>
      </c>
      <c r="B4" s="121" t="str">
        <f>"聖樹 "&amp;A4&amp;"階層"</f>
        <v>聖樹 1階層</v>
      </c>
      <c r="C4" s="91">
        <v>1</v>
      </c>
      <c r="D4" s="91">
        <f>COUNTIF(C$4:C4,C4)</f>
        <v>1</v>
      </c>
      <c r="E4" s="91">
        <v>2</v>
      </c>
      <c r="F4" s="91">
        <v>4</v>
      </c>
      <c r="G4" s="91">
        <v>3</v>
      </c>
      <c r="H4" s="91">
        <v>15</v>
      </c>
      <c r="I4" s="91">
        <f>H4*2</f>
        <v>30</v>
      </c>
      <c r="J4" s="91">
        <v>1</v>
      </c>
      <c r="K4" s="91">
        <v>0</v>
      </c>
      <c r="L4" s="91">
        <v>0</v>
      </c>
      <c r="M4" s="91">
        <v>0</v>
      </c>
      <c r="N4" s="91"/>
    </row>
    <row r="5" spans="1:16" s="89" customFormat="1">
      <c r="A5" s="91">
        <f t="shared" ref="A5:A28" si="0">ROW()-3</f>
        <v>2</v>
      </c>
      <c r="B5" s="121" t="str">
        <f t="shared" ref="B5:B68" si="1">"聖樹 "&amp;A5&amp;"階層"</f>
        <v>聖樹 2階層</v>
      </c>
      <c r="C5" s="91">
        <v>1</v>
      </c>
      <c r="D5" s="91">
        <f>COUNTIF(C$4:C5,C5)</f>
        <v>2</v>
      </c>
      <c r="E5" s="91">
        <v>2</v>
      </c>
      <c r="F5" s="91">
        <v>4</v>
      </c>
      <c r="G5" s="91">
        <v>3</v>
      </c>
      <c r="H5" s="91">
        <v>15</v>
      </c>
      <c r="I5" s="91">
        <f t="shared" ref="I5:I68" si="2">H5*2</f>
        <v>30</v>
      </c>
      <c r="J5" s="91">
        <v>1</v>
      </c>
      <c r="K5" s="91">
        <v>0</v>
      </c>
      <c r="L5" s="91">
        <v>0</v>
      </c>
      <c r="M5" s="91">
        <v>0</v>
      </c>
      <c r="N5" s="91"/>
    </row>
    <row r="6" spans="1:16" s="89" customFormat="1">
      <c r="A6" s="91">
        <f t="shared" si="0"/>
        <v>3</v>
      </c>
      <c r="B6" s="121" t="str">
        <f t="shared" si="1"/>
        <v>聖樹 3階層</v>
      </c>
      <c r="C6" s="91">
        <v>1</v>
      </c>
      <c r="D6" s="91">
        <f>COUNTIF(C$4:C6,C6)</f>
        <v>3</v>
      </c>
      <c r="E6" s="91">
        <v>2</v>
      </c>
      <c r="F6" s="91">
        <v>4</v>
      </c>
      <c r="G6" s="91">
        <v>3</v>
      </c>
      <c r="H6" s="91">
        <v>15</v>
      </c>
      <c r="I6" s="91">
        <f t="shared" si="2"/>
        <v>30</v>
      </c>
      <c r="J6" s="91">
        <v>1</v>
      </c>
      <c r="K6" s="91">
        <v>0</v>
      </c>
      <c r="L6" s="91">
        <v>0</v>
      </c>
      <c r="M6" s="91">
        <v>0</v>
      </c>
      <c r="N6" s="91"/>
    </row>
    <row r="7" spans="1:16" s="89" customFormat="1">
      <c r="A7" s="91">
        <f t="shared" si="0"/>
        <v>4</v>
      </c>
      <c r="B7" s="121" t="str">
        <f t="shared" si="1"/>
        <v>聖樹 4階層</v>
      </c>
      <c r="C7" s="91">
        <v>1</v>
      </c>
      <c r="D7" s="91">
        <f>COUNTIF(C$4:C7,C7)</f>
        <v>4</v>
      </c>
      <c r="E7" s="91">
        <v>2</v>
      </c>
      <c r="F7" s="91">
        <v>4</v>
      </c>
      <c r="G7" s="91">
        <v>3</v>
      </c>
      <c r="H7" s="91">
        <v>15</v>
      </c>
      <c r="I7" s="91">
        <f t="shared" si="2"/>
        <v>30</v>
      </c>
      <c r="J7" s="91">
        <v>1</v>
      </c>
      <c r="K7" s="91">
        <v>0</v>
      </c>
      <c r="L7" s="91">
        <v>0</v>
      </c>
      <c r="M7" s="91">
        <v>0</v>
      </c>
      <c r="N7" s="91"/>
    </row>
    <row r="8" spans="1:16" s="89" customFormat="1">
      <c r="A8" s="91">
        <f t="shared" si="0"/>
        <v>5</v>
      </c>
      <c r="B8" s="121" t="str">
        <f t="shared" si="1"/>
        <v>聖樹 5階層</v>
      </c>
      <c r="C8" s="91">
        <v>1</v>
      </c>
      <c r="D8" s="91">
        <f>COUNTIF(C$4:C8,C8)</f>
        <v>5</v>
      </c>
      <c r="E8" s="91">
        <v>2</v>
      </c>
      <c r="F8" s="91">
        <v>4</v>
      </c>
      <c r="G8" s="91">
        <v>3</v>
      </c>
      <c r="H8" s="91">
        <v>15</v>
      </c>
      <c r="I8" s="91">
        <f t="shared" si="2"/>
        <v>30</v>
      </c>
      <c r="J8" s="91">
        <v>1</v>
      </c>
      <c r="K8" s="91">
        <v>0</v>
      </c>
      <c r="L8" s="91">
        <v>0</v>
      </c>
      <c r="M8" s="91">
        <v>0</v>
      </c>
      <c r="N8" s="91"/>
    </row>
    <row r="9" spans="1:16" s="89" customFormat="1">
      <c r="A9" s="91">
        <f t="shared" si="0"/>
        <v>6</v>
      </c>
      <c r="B9" s="121" t="str">
        <f t="shared" si="1"/>
        <v>聖樹 6階層</v>
      </c>
      <c r="C9" s="91">
        <v>1</v>
      </c>
      <c r="D9" s="91">
        <f>COUNTIF(C$4:C9,C9)</f>
        <v>6</v>
      </c>
      <c r="E9" s="91">
        <v>2</v>
      </c>
      <c r="F9" s="91">
        <v>4</v>
      </c>
      <c r="G9" s="91">
        <v>3</v>
      </c>
      <c r="H9" s="91">
        <v>15</v>
      </c>
      <c r="I9" s="91">
        <f t="shared" si="2"/>
        <v>30</v>
      </c>
      <c r="J9" s="91">
        <v>1</v>
      </c>
      <c r="K9" s="91">
        <v>0</v>
      </c>
      <c r="L9" s="91">
        <v>0</v>
      </c>
      <c r="M9" s="91">
        <v>0</v>
      </c>
      <c r="N9" s="91"/>
    </row>
    <row r="10" spans="1:16" s="89" customFormat="1">
      <c r="A10" s="91">
        <f t="shared" si="0"/>
        <v>7</v>
      </c>
      <c r="B10" s="121" t="str">
        <f t="shared" si="1"/>
        <v>聖樹 7階層</v>
      </c>
      <c r="C10" s="91">
        <v>1</v>
      </c>
      <c r="D10" s="91">
        <f>COUNTIF(C$4:C10,C10)</f>
        <v>7</v>
      </c>
      <c r="E10" s="91">
        <v>2</v>
      </c>
      <c r="F10" s="91">
        <v>4</v>
      </c>
      <c r="G10" s="91">
        <v>3</v>
      </c>
      <c r="H10" s="91">
        <v>15</v>
      </c>
      <c r="I10" s="91">
        <f t="shared" si="2"/>
        <v>30</v>
      </c>
      <c r="J10" s="91">
        <v>1</v>
      </c>
      <c r="K10" s="91">
        <v>0</v>
      </c>
      <c r="L10" s="91">
        <v>0</v>
      </c>
      <c r="M10" s="91">
        <v>0</v>
      </c>
      <c r="N10" s="91"/>
    </row>
    <row r="11" spans="1:16" s="89" customFormat="1">
      <c r="A11" s="91">
        <f t="shared" si="0"/>
        <v>8</v>
      </c>
      <c r="B11" s="121" t="str">
        <f t="shared" si="1"/>
        <v>聖樹 8階層</v>
      </c>
      <c r="C11" s="91">
        <v>1</v>
      </c>
      <c r="D11" s="91">
        <f>COUNTIF(C$4:C11,C11)</f>
        <v>8</v>
      </c>
      <c r="E11" s="91">
        <v>2</v>
      </c>
      <c r="F11" s="91">
        <v>4</v>
      </c>
      <c r="G11" s="91">
        <v>3</v>
      </c>
      <c r="H11" s="91">
        <v>15</v>
      </c>
      <c r="I11" s="91">
        <f t="shared" si="2"/>
        <v>30</v>
      </c>
      <c r="J11" s="91">
        <v>1</v>
      </c>
      <c r="K11" s="91">
        <v>0</v>
      </c>
      <c r="L11" s="91">
        <v>0</v>
      </c>
      <c r="M11" s="91">
        <v>0</v>
      </c>
      <c r="N11" s="91"/>
    </row>
    <row r="12" spans="1:16" s="89" customFormat="1">
      <c r="A12" s="91">
        <f t="shared" si="0"/>
        <v>9</v>
      </c>
      <c r="B12" s="121" t="str">
        <f t="shared" si="1"/>
        <v>聖樹 9階層</v>
      </c>
      <c r="C12" s="91">
        <v>1</v>
      </c>
      <c r="D12" s="91">
        <f>COUNTIF(C$4:C12,C12)</f>
        <v>9</v>
      </c>
      <c r="E12" s="91">
        <v>2</v>
      </c>
      <c r="F12" s="91">
        <v>4</v>
      </c>
      <c r="G12" s="91">
        <v>3</v>
      </c>
      <c r="H12" s="91">
        <v>15</v>
      </c>
      <c r="I12" s="91">
        <f t="shared" si="2"/>
        <v>30</v>
      </c>
      <c r="J12" s="91">
        <v>1</v>
      </c>
      <c r="K12" s="91">
        <v>0</v>
      </c>
      <c r="L12" s="91">
        <v>0</v>
      </c>
      <c r="M12" s="91">
        <v>0</v>
      </c>
      <c r="N12" s="91"/>
    </row>
    <row r="13" spans="1:16" s="89" customFormat="1">
      <c r="A13" s="91">
        <f t="shared" si="0"/>
        <v>10</v>
      </c>
      <c r="B13" s="121" t="str">
        <f t="shared" si="1"/>
        <v>聖樹 10階層</v>
      </c>
      <c r="C13" s="91">
        <v>1</v>
      </c>
      <c r="D13" s="91">
        <f>COUNTIF(C$4:C13,C13)</f>
        <v>10</v>
      </c>
      <c r="E13" s="91">
        <v>2</v>
      </c>
      <c r="F13" s="91">
        <v>4</v>
      </c>
      <c r="G13" s="91">
        <v>3</v>
      </c>
      <c r="H13" s="91">
        <v>15</v>
      </c>
      <c r="I13" s="91">
        <f t="shared" si="2"/>
        <v>30</v>
      </c>
      <c r="J13" s="91">
        <v>1</v>
      </c>
      <c r="K13" s="91">
        <v>0</v>
      </c>
      <c r="L13" s="91">
        <v>0</v>
      </c>
      <c r="M13" s="91">
        <v>0</v>
      </c>
      <c r="N13" s="91"/>
    </row>
    <row r="14" spans="1:16" s="89" customFormat="1">
      <c r="A14" s="91">
        <f t="shared" si="0"/>
        <v>11</v>
      </c>
      <c r="B14" s="121" t="str">
        <f t="shared" si="1"/>
        <v>聖樹 11階層</v>
      </c>
      <c r="C14" s="91">
        <v>1</v>
      </c>
      <c r="D14" s="91">
        <f>COUNTIF(C$4:C14,C14)</f>
        <v>11</v>
      </c>
      <c r="E14" s="91">
        <v>2</v>
      </c>
      <c r="F14" s="91">
        <v>4</v>
      </c>
      <c r="G14" s="91">
        <v>3</v>
      </c>
      <c r="H14" s="91">
        <v>15</v>
      </c>
      <c r="I14" s="91">
        <f t="shared" si="2"/>
        <v>30</v>
      </c>
      <c r="J14" s="91">
        <v>1</v>
      </c>
      <c r="K14" s="91">
        <v>0</v>
      </c>
      <c r="L14" s="91">
        <v>0</v>
      </c>
      <c r="M14" s="91">
        <v>0</v>
      </c>
      <c r="N14" s="91"/>
    </row>
    <row r="15" spans="1:16" s="89" customFormat="1">
      <c r="A15" s="91">
        <f t="shared" si="0"/>
        <v>12</v>
      </c>
      <c r="B15" s="121" t="str">
        <f t="shared" si="1"/>
        <v>聖樹 12階層</v>
      </c>
      <c r="C15" s="91">
        <v>1</v>
      </c>
      <c r="D15" s="91">
        <f>COUNTIF(C$4:C15,C15)</f>
        <v>12</v>
      </c>
      <c r="E15" s="91">
        <v>2</v>
      </c>
      <c r="F15" s="91">
        <v>4</v>
      </c>
      <c r="G15" s="91">
        <v>3</v>
      </c>
      <c r="H15" s="91">
        <v>15</v>
      </c>
      <c r="I15" s="91">
        <f t="shared" si="2"/>
        <v>30</v>
      </c>
      <c r="J15" s="91">
        <v>1</v>
      </c>
      <c r="K15" s="91">
        <v>0</v>
      </c>
      <c r="L15" s="91">
        <v>0</v>
      </c>
      <c r="M15" s="91">
        <v>0</v>
      </c>
      <c r="N15" s="91"/>
    </row>
    <row r="16" spans="1:16" s="89" customFormat="1">
      <c r="A16" s="91">
        <f t="shared" si="0"/>
        <v>13</v>
      </c>
      <c r="B16" s="121" t="str">
        <f t="shared" si="1"/>
        <v>聖樹 13階層</v>
      </c>
      <c r="C16" s="91">
        <v>1</v>
      </c>
      <c r="D16" s="91">
        <f>COUNTIF(C$4:C16,C16)</f>
        <v>13</v>
      </c>
      <c r="E16" s="91">
        <v>2</v>
      </c>
      <c r="F16" s="91">
        <v>4</v>
      </c>
      <c r="G16" s="91">
        <v>3</v>
      </c>
      <c r="H16" s="91">
        <v>15</v>
      </c>
      <c r="I16" s="91">
        <f t="shared" si="2"/>
        <v>30</v>
      </c>
      <c r="J16" s="91">
        <v>1</v>
      </c>
      <c r="K16" s="91">
        <v>0</v>
      </c>
      <c r="L16" s="91">
        <v>0</v>
      </c>
      <c r="M16" s="91">
        <v>0</v>
      </c>
      <c r="N16" s="91"/>
    </row>
    <row r="17" spans="1:14" s="89" customFormat="1">
      <c r="A17" s="91">
        <f t="shared" si="0"/>
        <v>14</v>
      </c>
      <c r="B17" s="121" t="str">
        <f t="shared" si="1"/>
        <v>聖樹 14階層</v>
      </c>
      <c r="C17" s="91">
        <v>1</v>
      </c>
      <c r="D17" s="91">
        <f>COUNTIF(C$4:C17,C17)</f>
        <v>14</v>
      </c>
      <c r="E17" s="91">
        <v>2</v>
      </c>
      <c r="F17" s="91">
        <v>4</v>
      </c>
      <c r="G17" s="91">
        <v>3</v>
      </c>
      <c r="H17" s="91">
        <v>15</v>
      </c>
      <c r="I17" s="91">
        <f t="shared" si="2"/>
        <v>30</v>
      </c>
      <c r="J17" s="91">
        <v>1</v>
      </c>
      <c r="K17" s="91">
        <v>0</v>
      </c>
      <c r="L17" s="91">
        <v>0</v>
      </c>
      <c r="M17" s="91">
        <v>0</v>
      </c>
      <c r="N17" s="91"/>
    </row>
    <row r="18" spans="1:14" s="89" customFormat="1">
      <c r="A18" s="91">
        <f t="shared" si="0"/>
        <v>15</v>
      </c>
      <c r="B18" s="121" t="str">
        <f t="shared" si="1"/>
        <v>聖樹 15階層</v>
      </c>
      <c r="C18" s="91">
        <v>1</v>
      </c>
      <c r="D18" s="91">
        <f>COUNTIF(C$4:C18,C18)</f>
        <v>15</v>
      </c>
      <c r="E18" s="91">
        <v>2</v>
      </c>
      <c r="F18" s="91">
        <v>4</v>
      </c>
      <c r="G18" s="91">
        <v>3</v>
      </c>
      <c r="H18" s="91">
        <v>15</v>
      </c>
      <c r="I18" s="91">
        <f t="shared" si="2"/>
        <v>30</v>
      </c>
      <c r="J18" s="91">
        <v>1</v>
      </c>
      <c r="K18" s="91">
        <v>0</v>
      </c>
      <c r="L18" s="91">
        <v>0</v>
      </c>
      <c r="M18" s="91">
        <v>0</v>
      </c>
      <c r="N18" s="91">
        <v>1</v>
      </c>
    </row>
    <row r="19" spans="1:14" s="89" customFormat="1">
      <c r="A19" s="91">
        <f t="shared" si="0"/>
        <v>16</v>
      </c>
      <c r="B19" s="121" t="str">
        <f t="shared" si="1"/>
        <v>聖樹 16階層</v>
      </c>
      <c r="C19" s="91">
        <v>1</v>
      </c>
      <c r="D19" s="91">
        <f>COUNTIF(C$4:C19,C19)</f>
        <v>16</v>
      </c>
      <c r="E19" s="91">
        <v>2</v>
      </c>
      <c r="F19" s="91">
        <v>4</v>
      </c>
      <c r="G19" s="91">
        <v>3</v>
      </c>
      <c r="H19" s="91">
        <v>15</v>
      </c>
      <c r="I19" s="91">
        <f t="shared" si="2"/>
        <v>30</v>
      </c>
      <c r="J19" s="91">
        <v>1</v>
      </c>
      <c r="K19" s="91">
        <v>0</v>
      </c>
      <c r="L19" s="91">
        <v>0</v>
      </c>
      <c r="M19" s="91">
        <v>0</v>
      </c>
      <c r="N19" s="91"/>
    </row>
    <row r="20" spans="1:14" s="89" customFormat="1">
      <c r="A20" s="91">
        <f t="shared" si="0"/>
        <v>17</v>
      </c>
      <c r="B20" s="121" t="str">
        <f t="shared" si="1"/>
        <v>聖樹 17階層</v>
      </c>
      <c r="C20" s="91">
        <v>1</v>
      </c>
      <c r="D20" s="91">
        <f>COUNTIF(C$4:C20,C20)</f>
        <v>17</v>
      </c>
      <c r="E20" s="91">
        <v>2</v>
      </c>
      <c r="F20" s="91">
        <v>4</v>
      </c>
      <c r="G20" s="91">
        <v>3</v>
      </c>
      <c r="H20" s="91">
        <v>15</v>
      </c>
      <c r="I20" s="91">
        <f t="shared" si="2"/>
        <v>30</v>
      </c>
      <c r="J20" s="91">
        <v>1</v>
      </c>
      <c r="K20" s="91">
        <v>0</v>
      </c>
      <c r="L20" s="91">
        <v>0</v>
      </c>
      <c r="M20" s="91">
        <v>0</v>
      </c>
      <c r="N20" s="91"/>
    </row>
    <row r="21" spans="1:14" s="89" customFormat="1">
      <c r="A21" s="91">
        <f t="shared" si="0"/>
        <v>18</v>
      </c>
      <c r="B21" s="121" t="str">
        <f t="shared" si="1"/>
        <v>聖樹 18階層</v>
      </c>
      <c r="C21" s="91">
        <v>1</v>
      </c>
      <c r="D21" s="91">
        <f>COUNTIF(C$4:C21,C21)</f>
        <v>18</v>
      </c>
      <c r="E21" s="91">
        <v>2</v>
      </c>
      <c r="F21" s="91">
        <v>4</v>
      </c>
      <c r="G21" s="91">
        <v>3</v>
      </c>
      <c r="H21" s="91">
        <v>15</v>
      </c>
      <c r="I21" s="91">
        <f t="shared" si="2"/>
        <v>30</v>
      </c>
      <c r="J21" s="91">
        <v>1</v>
      </c>
      <c r="K21" s="91">
        <v>0</v>
      </c>
      <c r="L21" s="91">
        <v>0</v>
      </c>
      <c r="M21" s="91">
        <v>0</v>
      </c>
      <c r="N21" s="91"/>
    </row>
    <row r="22" spans="1:14" s="89" customFormat="1">
      <c r="A22" s="91">
        <f t="shared" si="0"/>
        <v>19</v>
      </c>
      <c r="B22" s="121" t="str">
        <f t="shared" si="1"/>
        <v>聖樹 19階層</v>
      </c>
      <c r="C22" s="91">
        <v>1</v>
      </c>
      <c r="D22" s="91">
        <f>COUNTIF(C$4:C22,C22)</f>
        <v>19</v>
      </c>
      <c r="E22" s="91">
        <v>2</v>
      </c>
      <c r="F22" s="91">
        <v>4</v>
      </c>
      <c r="G22" s="91">
        <v>3</v>
      </c>
      <c r="H22" s="91">
        <v>15</v>
      </c>
      <c r="I22" s="91">
        <f t="shared" si="2"/>
        <v>30</v>
      </c>
      <c r="J22" s="91">
        <v>1</v>
      </c>
      <c r="K22" s="91">
        <v>0</v>
      </c>
      <c r="L22" s="91">
        <v>0</v>
      </c>
      <c r="M22" s="91">
        <v>0</v>
      </c>
      <c r="N22" s="91"/>
    </row>
    <row r="23" spans="1:14" s="89" customFormat="1">
      <c r="A23" s="91">
        <f t="shared" si="0"/>
        <v>20</v>
      </c>
      <c r="B23" s="121" t="str">
        <f t="shared" si="1"/>
        <v>聖樹 20階層</v>
      </c>
      <c r="C23" s="91">
        <v>1</v>
      </c>
      <c r="D23" s="91">
        <f>COUNTIF(C$4:C23,C23)</f>
        <v>20</v>
      </c>
      <c r="E23" s="91">
        <v>2</v>
      </c>
      <c r="F23" s="91">
        <v>4</v>
      </c>
      <c r="G23" s="91">
        <v>3</v>
      </c>
      <c r="H23" s="91">
        <v>15</v>
      </c>
      <c r="I23" s="91">
        <f t="shared" si="2"/>
        <v>30</v>
      </c>
      <c r="J23" s="91">
        <v>1</v>
      </c>
      <c r="K23" s="91">
        <v>0</v>
      </c>
      <c r="L23" s="91">
        <v>0</v>
      </c>
      <c r="M23" s="91">
        <v>0</v>
      </c>
      <c r="N23" s="91"/>
    </row>
    <row r="24" spans="1:14" s="89" customFormat="1">
      <c r="A24" s="91">
        <f t="shared" si="0"/>
        <v>21</v>
      </c>
      <c r="B24" s="121" t="str">
        <f t="shared" si="1"/>
        <v>聖樹 21階層</v>
      </c>
      <c r="C24" s="91">
        <v>1</v>
      </c>
      <c r="D24" s="91">
        <f>COUNTIF(C$4:C24,C24)</f>
        <v>21</v>
      </c>
      <c r="E24" s="91">
        <v>2</v>
      </c>
      <c r="F24" s="91">
        <v>4</v>
      </c>
      <c r="G24" s="91">
        <v>3</v>
      </c>
      <c r="H24" s="91">
        <v>20</v>
      </c>
      <c r="I24" s="91">
        <f t="shared" si="2"/>
        <v>40</v>
      </c>
      <c r="J24" s="91">
        <v>1</v>
      </c>
      <c r="K24" s="91">
        <v>0</v>
      </c>
      <c r="L24" s="91">
        <v>0</v>
      </c>
      <c r="M24" s="91">
        <v>0</v>
      </c>
      <c r="N24" s="91"/>
    </row>
    <row r="25" spans="1:14" s="89" customFormat="1">
      <c r="A25" s="91">
        <f t="shared" si="0"/>
        <v>22</v>
      </c>
      <c r="B25" s="121" t="str">
        <f t="shared" si="1"/>
        <v>聖樹 22階層</v>
      </c>
      <c r="C25" s="91">
        <v>1</v>
      </c>
      <c r="D25" s="91">
        <f>COUNTIF(C$4:C25,C25)</f>
        <v>22</v>
      </c>
      <c r="E25" s="91">
        <v>2</v>
      </c>
      <c r="F25" s="91">
        <v>4</v>
      </c>
      <c r="G25" s="91">
        <v>3</v>
      </c>
      <c r="H25" s="91">
        <v>20</v>
      </c>
      <c r="I25" s="91">
        <f t="shared" si="2"/>
        <v>40</v>
      </c>
      <c r="J25" s="91">
        <v>1</v>
      </c>
      <c r="K25" s="91">
        <v>0</v>
      </c>
      <c r="L25" s="91">
        <v>0</v>
      </c>
      <c r="M25" s="91">
        <v>0</v>
      </c>
      <c r="N25" s="91"/>
    </row>
    <row r="26" spans="1:14" s="89" customFormat="1">
      <c r="A26" s="91">
        <f t="shared" si="0"/>
        <v>23</v>
      </c>
      <c r="B26" s="121" t="str">
        <f t="shared" si="1"/>
        <v>聖樹 23階層</v>
      </c>
      <c r="C26" s="91">
        <v>1</v>
      </c>
      <c r="D26" s="91">
        <f>COUNTIF(C$4:C26,C26)</f>
        <v>23</v>
      </c>
      <c r="E26" s="91">
        <v>2</v>
      </c>
      <c r="F26" s="91">
        <v>4</v>
      </c>
      <c r="G26" s="91">
        <v>3</v>
      </c>
      <c r="H26" s="91">
        <v>20</v>
      </c>
      <c r="I26" s="91">
        <f t="shared" si="2"/>
        <v>40</v>
      </c>
      <c r="J26" s="91">
        <v>1</v>
      </c>
      <c r="K26" s="91">
        <v>0</v>
      </c>
      <c r="L26" s="91">
        <v>0</v>
      </c>
      <c r="M26" s="91">
        <v>0</v>
      </c>
      <c r="N26" s="91"/>
    </row>
    <row r="27" spans="1:14" s="89" customFormat="1">
      <c r="A27" s="91">
        <f t="shared" si="0"/>
        <v>24</v>
      </c>
      <c r="B27" s="121" t="str">
        <f t="shared" si="1"/>
        <v>聖樹 24階層</v>
      </c>
      <c r="C27" s="91">
        <v>1</v>
      </c>
      <c r="D27" s="91">
        <f>COUNTIF(C$4:C27,C27)</f>
        <v>24</v>
      </c>
      <c r="E27" s="91">
        <v>2</v>
      </c>
      <c r="F27" s="91">
        <v>4</v>
      </c>
      <c r="G27" s="91">
        <v>3</v>
      </c>
      <c r="H27" s="91">
        <v>20</v>
      </c>
      <c r="I27" s="91">
        <f t="shared" si="2"/>
        <v>40</v>
      </c>
      <c r="J27" s="91">
        <v>1</v>
      </c>
      <c r="K27" s="91">
        <v>0</v>
      </c>
      <c r="L27" s="91">
        <v>0</v>
      </c>
      <c r="M27" s="91">
        <v>0</v>
      </c>
      <c r="N27" s="91"/>
    </row>
    <row r="28" spans="1:14" s="89" customFormat="1">
      <c r="A28" s="91">
        <f t="shared" si="0"/>
        <v>25</v>
      </c>
      <c r="B28" s="121" t="str">
        <f t="shared" si="1"/>
        <v>聖樹 25階層</v>
      </c>
      <c r="C28" s="91">
        <v>1</v>
      </c>
      <c r="D28" s="91">
        <f>COUNTIF(C$4:C28,C28)</f>
        <v>25</v>
      </c>
      <c r="E28" s="91">
        <v>2</v>
      </c>
      <c r="F28" s="91">
        <v>4</v>
      </c>
      <c r="G28" s="91">
        <v>3</v>
      </c>
      <c r="H28" s="91">
        <v>20</v>
      </c>
      <c r="I28" s="91">
        <f t="shared" si="2"/>
        <v>40</v>
      </c>
      <c r="J28" s="91">
        <v>1</v>
      </c>
      <c r="K28" s="91">
        <v>0</v>
      </c>
      <c r="L28" s="91">
        <v>0</v>
      </c>
      <c r="M28" s="91">
        <v>0</v>
      </c>
      <c r="N28" s="91"/>
    </row>
    <row r="29" spans="1:14" s="89" customFormat="1">
      <c r="A29" s="92">
        <f>ROW()-3</f>
        <v>26</v>
      </c>
      <c r="B29" s="122" t="str">
        <f t="shared" si="1"/>
        <v>聖樹 26階層</v>
      </c>
      <c r="C29" s="92">
        <v>2</v>
      </c>
      <c r="D29" s="92">
        <f>COUNTIF(C$4:C29,C29)</f>
        <v>1</v>
      </c>
      <c r="E29" s="92">
        <v>2</v>
      </c>
      <c r="F29" s="92">
        <v>4</v>
      </c>
      <c r="G29" s="92">
        <v>3</v>
      </c>
      <c r="H29" s="92">
        <f t="shared" ref="H29:H93" si="3">E29*35</f>
        <v>70</v>
      </c>
      <c r="I29" s="92">
        <f t="shared" si="2"/>
        <v>140</v>
      </c>
      <c r="J29" s="92">
        <v>3</v>
      </c>
      <c r="K29" s="92">
        <v>6</v>
      </c>
      <c r="L29" s="92">
        <v>0</v>
      </c>
      <c r="M29" s="92">
        <v>0</v>
      </c>
      <c r="N29" s="92"/>
    </row>
    <row r="30" spans="1:14" s="89" customFormat="1">
      <c r="A30" s="92">
        <f t="shared" ref="A30:A53" si="4">ROW()-3</f>
        <v>27</v>
      </c>
      <c r="B30" s="122" t="str">
        <f t="shared" si="1"/>
        <v>聖樹 27階層</v>
      </c>
      <c r="C30" s="92">
        <v>2</v>
      </c>
      <c r="D30" s="92">
        <f>COUNTIF(C$4:C30,C30)</f>
        <v>2</v>
      </c>
      <c r="E30" s="92">
        <v>2</v>
      </c>
      <c r="F30" s="92">
        <v>4</v>
      </c>
      <c r="G30" s="92">
        <v>3</v>
      </c>
      <c r="H30" s="92">
        <f t="shared" si="3"/>
        <v>70</v>
      </c>
      <c r="I30" s="92">
        <f t="shared" si="2"/>
        <v>140</v>
      </c>
      <c r="J30" s="92">
        <v>3</v>
      </c>
      <c r="K30" s="92">
        <v>6</v>
      </c>
      <c r="L30" s="92">
        <v>0</v>
      </c>
      <c r="M30" s="92">
        <v>0</v>
      </c>
      <c r="N30" s="92"/>
    </row>
    <row r="31" spans="1:14" s="89" customFormat="1">
      <c r="A31" s="92">
        <f t="shared" si="4"/>
        <v>28</v>
      </c>
      <c r="B31" s="122" t="str">
        <f t="shared" si="1"/>
        <v>聖樹 28階層</v>
      </c>
      <c r="C31" s="92">
        <v>2</v>
      </c>
      <c r="D31" s="92">
        <f>COUNTIF(C$4:C31,C31)</f>
        <v>3</v>
      </c>
      <c r="E31" s="92">
        <v>2</v>
      </c>
      <c r="F31" s="92">
        <v>4</v>
      </c>
      <c r="G31" s="92">
        <v>3</v>
      </c>
      <c r="H31" s="92">
        <f t="shared" si="3"/>
        <v>70</v>
      </c>
      <c r="I31" s="92">
        <f t="shared" si="2"/>
        <v>140</v>
      </c>
      <c r="J31" s="92">
        <v>3</v>
      </c>
      <c r="K31" s="92">
        <v>6</v>
      </c>
      <c r="L31" s="92">
        <v>0</v>
      </c>
      <c r="M31" s="92">
        <v>0</v>
      </c>
      <c r="N31" s="92"/>
    </row>
    <row r="32" spans="1:14" s="89" customFormat="1">
      <c r="A32" s="92">
        <f t="shared" si="4"/>
        <v>29</v>
      </c>
      <c r="B32" s="122" t="str">
        <f t="shared" si="1"/>
        <v>聖樹 29階層</v>
      </c>
      <c r="C32" s="92">
        <v>2</v>
      </c>
      <c r="D32" s="92">
        <f>COUNTIF(C$4:C32,C32)</f>
        <v>4</v>
      </c>
      <c r="E32" s="92">
        <v>2</v>
      </c>
      <c r="F32" s="92">
        <v>4</v>
      </c>
      <c r="G32" s="92">
        <v>3</v>
      </c>
      <c r="H32" s="92">
        <f t="shared" si="3"/>
        <v>70</v>
      </c>
      <c r="I32" s="92">
        <f t="shared" si="2"/>
        <v>140</v>
      </c>
      <c r="J32" s="92">
        <v>3</v>
      </c>
      <c r="K32" s="92">
        <v>6</v>
      </c>
      <c r="L32" s="92">
        <v>0</v>
      </c>
      <c r="M32" s="92">
        <v>0</v>
      </c>
      <c r="N32" s="92"/>
    </row>
    <row r="33" spans="1:14" s="89" customFormat="1">
      <c r="A33" s="92">
        <f t="shared" si="4"/>
        <v>30</v>
      </c>
      <c r="B33" s="122" t="str">
        <f t="shared" si="1"/>
        <v>聖樹 30階層</v>
      </c>
      <c r="C33" s="92">
        <v>2</v>
      </c>
      <c r="D33" s="92">
        <f>COUNTIF(C$4:C33,C33)</f>
        <v>5</v>
      </c>
      <c r="E33" s="92">
        <v>2</v>
      </c>
      <c r="F33" s="92">
        <v>4</v>
      </c>
      <c r="G33" s="92">
        <v>3</v>
      </c>
      <c r="H33" s="92">
        <f t="shared" si="3"/>
        <v>70</v>
      </c>
      <c r="I33" s="92">
        <f t="shared" si="2"/>
        <v>140</v>
      </c>
      <c r="J33" s="92">
        <v>3</v>
      </c>
      <c r="K33" s="92">
        <v>6</v>
      </c>
      <c r="L33" s="92">
        <v>0</v>
      </c>
      <c r="M33" s="92">
        <v>0</v>
      </c>
      <c r="N33" s="92">
        <v>1</v>
      </c>
    </row>
    <row r="34" spans="1:14" s="89" customFormat="1">
      <c r="A34" s="92">
        <f t="shared" si="4"/>
        <v>31</v>
      </c>
      <c r="B34" s="122" t="str">
        <f t="shared" si="1"/>
        <v>聖樹 31階層</v>
      </c>
      <c r="C34" s="92">
        <v>2</v>
      </c>
      <c r="D34" s="92">
        <f>COUNTIF(C$4:C34,C34)</f>
        <v>6</v>
      </c>
      <c r="E34" s="92">
        <v>2</v>
      </c>
      <c r="F34" s="92">
        <v>4</v>
      </c>
      <c r="G34" s="92">
        <v>3</v>
      </c>
      <c r="H34" s="92">
        <f t="shared" si="3"/>
        <v>70</v>
      </c>
      <c r="I34" s="92">
        <f t="shared" si="2"/>
        <v>140</v>
      </c>
      <c r="J34" s="92">
        <v>3</v>
      </c>
      <c r="K34" s="92">
        <v>6</v>
      </c>
      <c r="L34" s="92">
        <v>0</v>
      </c>
      <c r="M34" s="92">
        <v>0</v>
      </c>
      <c r="N34" s="92"/>
    </row>
    <row r="35" spans="1:14" s="89" customFormat="1">
      <c r="A35" s="92">
        <f t="shared" si="4"/>
        <v>32</v>
      </c>
      <c r="B35" s="122" t="str">
        <f t="shared" si="1"/>
        <v>聖樹 32階層</v>
      </c>
      <c r="C35" s="92">
        <v>2</v>
      </c>
      <c r="D35" s="92">
        <f>COUNTIF(C$4:C35,C35)</f>
        <v>7</v>
      </c>
      <c r="E35" s="92">
        <v>2</v>
      </c>
      <c r="F35" s="92">
        <v>4</v>
      </c>
      <c r="G35" s="92">
        <v>3</v>
      </c>
      <c r="H35" s="92">
        <f t="shared" si="3"/>
        <v>70</v>
      </c>
      <c r="I35" s="92">
        <f t="shared" si="2"/>
        <v>140</v>
      </c>
      <c r="J35" s="92">
        <v>3</v>
      </c>
      <c r="K35" s="92">
        <v>6</v>
      </c>
      <c r="L35" s="92">
        <v>0</v>
      </c>
      <c r="M35" s="92">
        <v>0</v>
      </c>
      <c r="N35" s="92"/>
    </row>
    <row r="36" spans="1:14" s="89" customFormat="1">
      <c r="A36" s="92">
        <f t="shared" si="4"/>
        <v>33</v>
      </c>
      <c r="B36" s="122" t="str">
        <f t="shared" si="1"/>
        <v>聖樹 33階層</v>
      </c>
      <c r="C36" s="92">
        <v>2</v>
      </c>
      <c r="D36" s="92">
        <f>COUNTIF(C$4:C36,C36)</f>
        <v>8</v>
      </c>
      <c r="E36" s="92">
        <v>2</v>
      </c>
      <c r="F36" s="92">
        <v>4</v>
      </c>
      <c r="G36" s="92">
        <v>3</v>
      </c>
      <c r="H36" s="92">
        <f t="shared" si="3"/>
        <v>70</v>
      </c>
      <c r="I36" s="92">
        <f t="shared" si="2"/>
        <v>140</v>
      </c>
      <c r="J36" s="92">
        <v>3</v>
      </c>
      <c r="K36" s="92">
        <v>6</v>
      </c>
      <c r="L36" s="92">
        <v>0</v>
      </c>
      <c r="M36" s="92">
        <v>0</v>
      </c>
      <c r="N36" s="92"/>
    </row>
    <row r="37" spans="1:14" s="89" customFormat="1">
      <c r="A37" s="92">
        <f t="shared" si="4"/>
        <v>34</v>
      </c>
      <c r="B37" s="122" t="str">
        <f t="shared" si="1"/>
        <v>聖樹 34階層</v>
      </c>
      <c r="C37" s="92">
        <v>2</v>
      </c>
      <c r="D37" s="92">
        <f>COUNTIF(C$4:C37,C37)</f>
        <v>9</v>
      </c>
      <c r="E37" s="92">
        <v>2</v>
      </c>
      <c r="F37" s="92">
        <v>4</v>
      </c>
      <c r="G37" s="92">
        <v>3</v>
      </c>
      <c r="H37" s="92">
        <f t="shared" si="3"/>
        <v>70</v>
      </c>
      <c r="I37" s="92">
        <f t="shared" si="2"/>
        <v>140</v>
      </c>
      <c r="J37" s="92">
        <v>3</v>
      </c>
      <c r="K37" s="92">
        <v>6</v>
      </c>
      <c r="L37" s="92">
        <v>0</v>
      </c>
      <c r="M37" s="92">
        <v>0</v>
      </c>
      <c r="N37" s="92"/>
    </row>
    <row r="38" spans="1:14" s="89" customFormat="1">
      <c r="A38" s="92">
        <f t="shared" si="4"/>
        <v>35</v>
      </c>
      <c r="B38" s="122" t="str">
        <f t="shared" si="1"/>
        <v>聖樹 35階層</v>
      </c>
      <c r="C38" s="92">
        <v>2</v>
      </c>
      <c r="D38" s="92">
        <f>COUNTIF(C$4:C38,C38)</f>
        <v>10</v>
      </c>
      <c r="E38" s="92">
        <v>2</v>
      </c>
      <c r="F38" s="92">
        <v>4</v>
      </c>
      <c r="G38" s="92">
        <v>3</v>
      </c>
      <c r="H38" s="92">
        <f t="shared" si="3"/>
        <v>70</v>
      </c>
      <c r="I38" s="92">
        <f t="shared" si="2"/>
        <v>140</v>
      </c>
      <c r="J38" s="92">
        <v>3</v>
      </c>
      <c r="K38" s="92">
        <v>6</v>
      </c>
      <c r="L38" s="92">
        <v>0</v>
      </c>
      <c r="M38" s="92">
        <v>0</v>
      </c>
      <c r="N38" s="92"/>
    </row>
    <row r="39" spans="1:14" s="89" customFormat="1">
      <c r="A39" s="92">
        <f t="shared" si="4"/>
        <v>36</v>
      </c>
      <c r="B39" s="122" t="str">
        <f t="shared" si="1"/>
        <v>聖樹 36階層</v>
      </c>
      <c r="C39" s="92">
        <v>2</v>
      </c>
      <c r="D39" s="92">
        <f>COUNTIF(C$4:C39,C39)</f>
        <v>11</v>
      </c>
      <c r="E39" s="92">
        <v>2</v>
      </c>
      <c r="F39" s="92">
        <v>4</v>
      </c>
      <c r="G39" s="92">
        <v>3</v>
      </c>
      <c r="H39" s="92">
        <f t="shared" si="3"/>
        <v>70</v>
      </c>
      <c r="I39" s="92">
        <f t="shared" si="2"/>
        <v>140</v>
      </c>
      <c r="J39" s="92">
        <v>3</v>
      </c>
      <c r="K39" s="92">
        <v>6</v>
      </c>
      <c r="L39" s="92">
        <v>0</v>
      </c>
      <c r="M39" s="92">
        <v>0</v>
      </c>
      <c r="N39" s="92"/>
    </row>
    <row r="40" spans="1:14" s="89" customFormat="1">
      <c r="A40" s="92">
        <f t="shared" si="4"/>
        <v>37</v>
      </c>
      <c r="B40" s="122" t="str">
        <f t="shared" si="1"/>
        <v>聖樹 37階層</v>
      </c>
      <c r="C40" s="92">
        <v>2</v>
      </c>
      <c r="D40" s="92">
        <f>COUNTIF(C$4:C40,C40)</f>
        <v>12</v>
      </c>
      <c r="E40" s="92">
        <v>2</v>
      </c>
      <c r="F40" s="92">
        <v>4</v>
      </c>
      <c r="G40" s="92">
        <v>3</v>
      </c>
      <c r="H40" s="92">
        <f t="shared" si="3"/>
        <v>70</v>
      </c>
      <c r="I40" s="92">
        <f t="shared" si="2"/>
        <v>140</v>
      </c>
      <c r="J40" s="92">
        <v>3</v>
      </c>
      <c r="K40" s="92">
        <v>6</v>
      </c>
      <c r="L40" s="92">
        <v>0</v>
      </c>
      <c r="M40" s="92">
        <v>0</v>
      </c>
      <c r="N40" s="92"/>
    </row>
    <row r="41" spans="1:14" s="89" customFormat="1">
      <c r="A41" s="92">
        <f t="shared" si="4"/>
        <v>38</v>
      </c>
      <c r="B41" s="122" t="str">
        <f t="shared" si="1"/>
        <v>聖樹 38階層</v>
      </c>
      <c r="C41" s="92">
        <v>2</v>
      </c>
      <c r="D41" s="92">
        <f>COUNTIF(C$4:C41,C41)</f>
        <v>13</v>
      </c>
      <c r="E41" s="92">
        <v>2</v>
      </c>
      <c r="F41" s="92">
        <v>4</v>
      </c>
      <c r="G41" s="92">
        <v>3</v>
      </c>
      <c r="H41" s="92">
        <f t="shared" si="3"/>
        <v>70</v>
      </c>
      <c r="I41" s="92">
        <f t="shared" si="2"/>
        <v>140</v>
      </c>
      <c r="J41" s="92">
        <v>3</v>
      </c>
      <c r="K41" s="92">
        <v>6</v>
      </c>
      <c r="L41" s="92">
        <v>0</v>
      </c>
      <c r="M41" s="92">
        <v>0</v>
      </c>
      <c r="N41" s="92"/>
    </row>
    <row r="42" spans="1:14" s="89" customFormat="1">
      <c r="A42" s="92">
        <f t="shared" si="4"/>
        <v>39</v>
      </c>
      <c r="B42" s="122" t="str">
        <f t="shared" si="1"/>
        <v>聖樹 39階層</v>
      </c>
      <c r="C42" s="92">
        <v>2</v>
      </c>
      <c r="D42" s="92">
        <f>COUNTIF(C$4:C42,C42)</f>
        <v>14</v>
      </c>
      <c r="E42" s="92">
        <v>2</v>
      </c>
      <c r="F42" s="92">
        <v>4</v>
      </c>
      <c r="G42" s="92">
        <v>3</v>
      </c>
      <c r="H42" s="92">
        <f t="shared" si="3"/>
        <v>70</v>
      </c>
      <c r="I42" s="92">
        <f t="shared" si="2"/>
        <v>140</v>
      </c>
      <c r="J42" s="92">
        <v>3</v>
      </c>
      <c r="K42" s="92">
        <v>6</v>
      </c>
      <c r="L42" s="92">
        <v>0</v>
      </c>
      <c r="M42" s="92">
        <v>0</v>
      </c>
      <c r="N42" s="92"/>
    </row>
    <row r="43" spans="1:14" s="89" customFormat="1">
      <c r="A43" s="92">
        <f t="shared" si="4"/>
        <v>40</v>
      </c>
      <c r="B43" s="122" t="str">
        <f t="shared" si="1"/>
        <v>聖樹 40階層</v>
      </c>
      <c r="C43" s="92">
        <v>2</v>
      </c>
      <c r="D43" s="92">
        <f>COUNTIF(C$4:C43,C43)</f>
        <v>15</v>
      </c>
      <c r="E43" s="92">
        <v>2</v>
      </c>
      <c r="F43" s="92">
        <v>4</v>
      </c>
      <c r="G43" s="92">
        <v>3</v>
      </c>
      <c r="H43" s="92">
        <f t="shared" si="3"/>
        <v>70</v>
      </c>
      <c r="I43" s="92">
        <f t="shared" si="2"/>
        <v>140</v>
      </c>
      <c r="J43" s="92">
        <v>3</v>
      </c>
      <c r="K43" s="92">
        <v>6</v>
      </c>
      <c r="L43" s="92">
        <v>0</v>
      </c>
      <c r="M43" s="92">
        <v>0</v>
      </c>
      <c r="N43" s="92"/>
    </row>
    <row r="44" spans="1:14" s="89" customFormat="1">
      <c r="A44" s="92">
        <f t="shared" si="4"/>
        <v>41</v>
      </c>
      <c r="B44" s="122" t="str">
        <f t="shared" si="1"/>
        <v>聖樹 41階層</v>
      </c>
      <c r="C44" s="92">
        <v>2</v>
      </c>
      <c r="D44" s="92">
        <f>COUNTIF(C$4:C44,C44)</f>
        <v>16</v>
      </c>
      <c r="E44" s="92">
        <v>3</v>
      </c>
      <c r="F44" s="92">
        <v>5</v>
      </c>
      <c r="G44" s="92">
        <v>4</v>
      </c>
      <c r="H44" s="92">
        <f t="shared" si="3"/>
        <v>105</v>
      </c>
      <c r="I44" s="92">
        <f t="shared" si="2"/>
        <v>210</v>
      </c>
      <c r="J44" s="92">
        <v>3</v>
      </c>
      <c r="K44" s="92">
        <v>6</v>
      </c>
      <c r="L44" s="92">
        <v>0</v>
      </c>
      <c r="M44" s="92">
        <v>0</v>
      </c>
      <c r="N44" s="92"/>
    </row>
    <row r="45" spans="1:14" s="89" customFormat="1">
      <c r="A45" s="92">
        <f t="shared" si="4"/>
        <v>42</v>
      </c>
      <c r="B45" s="122" t="str">
        <f t="shared" si="1"/>
        <v>聖樹 42階層</v>
      </c>
      <c r="C45" s="92">
        <v>2</v>
      </c>
      <c r="D45" s="92">
        <f>COUNTIF(C$4:C45,C45)</f>
        <v>17</v>
      </c>
      <c r="E45" s="92">
        <v>3</v>
      </c>
      <c r="F45" s="92">
        <v>5</v>
      </c>
      <c r="G45" s="92">
        <v>4</v>
      </c>
      <c r="H45" s="92">
        <f t="shared" si="3"/>
        <v>105</v>
      </c>
      <c r="I45" s="92">
        <f t="shared" si="2"/>
        <v>210</v>
      </c>
      <c r="J45" s="92">
        <v>3</v>
      </c>
      <c r="K45" s="92">
        <v>6</v>
      </c>
      <c r="L45" s="92">
        <v>0</v>
      </c>
      <c r="M45" s="92">
        <v>0</v>
      </c>
      <c r="N45" s="92"/>
    </row>
    <row r="46" spans="1:14" s="89" customFormat="1">
      <c r="A46" s="92">
        <f t="shared" si="4"/>
        <v>43</v>
      </c>
      <c r="B46" s="122" t="str">
        <f t="shared" si="1"/>
        <v>聖樹 43階層</v>
      </c>
      <c r="C46" s="92">
        <v>2</v>
      </c>
      <c r="D46" s="92">
        <f>COUNTIF(C$4:C46,C46)</f>
        <v>18</v>
      </c>
      <c r="E46" s="92">
        <v>3</v>
      </c>
      <c r="F46" s="92">
        <v>5</v>
      </c>
      <c r="G46" s="92">
        <v>4</v>
      </c>
      <c r="H46" s="92">
        <f t="shared" si="3"/>
        <v>105</v>
      </c>
      <c r="I46" s="92">
        <f t="shared" si="2"/>
        <v>210</v>
      </c>
      <c r="J46" s="92">
        <v>3</v>
      </c>
      <c r="K46" s="92">
        <v>6</v>
      </c>
      <c r="L46" s="92">
        <v>0</v>
      </c>
      <c r="M46" s="92">
        <v>0</v>
      </c>
      <c r="N46" s="92"/>
    </row>
    <row r="47" spans="1:14" s="89" customFormat="1">
      <c r="A47" s="92">
        <f t="shared" si="4"/>
        <v>44</v>
      </c>
      <c r="B47" s="122" t="str">
        <f t="shared" si="1"/>
        <v>聖樹 44階層</v>
      </c>
      <c r="C47" s="92">
        <v>2</v>
      </c>
      <c r="D47" s="92">
        <f>COUNTIF(C$4:C47,C47)</f>
        <v>19</v>
      </c>
      <c r="E47" s="92">
        <v>3</v>
      </c>
      <c r="F47" s="92">
        <v>5</v>
      </c>
      <c r="G47" s="92">
        <v>4</v>
      </c>
      <c r="H47" s="92">
        <f t="shared" si="3"/>
        <v>105</v>
      </c>
      <c r="I47" s="92">
        <f t="shared" si="2"/>
        <v>210</v>
      </c>
      <c r="J47" s="92">
        <v>3</v>
      </c>
      <c r="K47" s="92">
        <v>6</v>
      </c>
      <c r="L47" s="92">
        <v>0</v>
      </c>
      <c r="M47" s="92">
        <v>0</v>
      </c>
      <c r="N47" s="92"/>
    </row>
    <row r="48" spans="1:14" s="89" customFormat="1">
      <c r="A48" s="92">
        <f t="shared" si="4"/>
        <v>45</v>
      </c>
      <c r="B48" s="122" t="str">
        <f t="shared" si="1"/>
        <v>聖樹 45階層</v>
      </c>
      <c r="C48" s="92">
        <v>2</v>
      </c>
      <c r="D48" s="92">
        <f>COUNTIF(C$4:C48,C48)</f>
        <v>20</v>
      </c>
      <c r="E48" s="92">
        <v>3</v>
      </c>
      <c r="F48" s="92">
        <v>5</v>
      </c>
      <c r="G48" s="92">
        <v>4</v>
      </c>
      <c r="H48" s="92">
        <f t="shared" si="3"/>
        <v>105</v>
      </c>
      <c r="I48" s="92">
        <f t="shared" si="2"/>
        <v>210</v>
      </c>
      <c r="J48" s="92">
        <v>3</v>
      </c>
      <c r="K48" s="92">
        <v>6</v>
      </c>
      <c r="L48" s="92">
        <v>0</v>
      </c>
      <c r="M48" s="92">
        <v>0</v>
      </c>
      <c r="N48" s="92"/>
    </row>
    <row r="49" spans="1:14" s="89" customFormat="1">
      <c r="A49" s="92">
        <f t="shared" si="4"/>
        <v>46</v>
      </c>
      <c r="B49" s="122" t="str">
        <f t="shared" si="1"/>
        <v>聖樹 46階層</v>
      </c>
      <c r="C49" s="92">
        <v>2</v>
      </c>
      <c r="D49" s="92">
        <f>COUNTIF(C$4:C49,C49)</f>
        <v>21</v>
      </c>
      <c r="E49" s="92">
        <v>3</v>
      </c>
      <c r="F49" s="92">
        <v>5</v>
      </c>
      <c r="G49" s="92">
        <v>4</v>
      </c>
      <c r="H49" s="92">
        <f t="shared" si="3"/>
        <v>105</v>
      </c>
      <c r="I49" s="92">
        <f t="shared" si="2"/>
        <v>210</v>
      </c>
      <c r="J49" s="92">
        <v>3</v>
      </c>
      <c r="K49" s="92">
        <v>6</v>
      </c>
      <c r="L49" s="92">
        <v>0</v>
      </c>
      <c r="M49" s="92">
        <v>0</v>
      </c>
      <c r="N49" s="92"/>
    </row>
    <row r="50" spans="1:14" s="89" customFormat="1">
      <c r="A50" s="92">
        <f t="shared" si="4"/>
        <v>47</v>
      </c>
      <c r="B50" s="122" t="str">
        <f t="shared" si="1"/>
        <v>聖樹 47階層</v>
      </c>
      <c r="C50" s="92">
        <v>2</v>
      </c>
      <c r="D50" s="92">
        <f>COUNTIF(C$4:C50,C50)</f>
        <v>22</v>
      </c>
      <c r="E50" s="92">
        <v>3</v>
      </c>
      <c r="F50" s="92">
        <v>5</v>
      </c>
      <c r="G50" s="92">
        <v>4</v>
      </c>
      <c r="H50" s="92">
        <f t="shared" si="3"/>
        <v>105</v>
      </c>
      <c r="I50" s="92">
        <f t="shared" si="2"/>
        <v>210</v>
      </c>
      <c r="J50" s="92">
        <v>3</v>
      </c>
      <c r="K50" s="92">
        <v>6</v>
      </c>
      <c r="L50" s="92">
        <v>0</v>
      </c>
      <c r="M50" s="92">
        <v>0</v>
      </c>
      <c r="N50" s="92"/>
    </row>
    <row r="51" spans="1:14" s="89" customFormat="1">
      <c r="A51" s="92">
        <f t="shared" si="4"/>
        <v>48</v>
      </c>
      <c r="B51" s="122" t="str">
        <f t="shared" si="1"/>
        <v>聖樹 48階層</v>
      </c>
      <c r="C51" s="92">
        <v>2</v>
      </c>
      <c r="D51" s="92">
        <f>COUNTIF(C$4:C51,C51)</f>
        <v>23</v>
      </c>
      <c r="E51" s="92">
        <v>3</v>
      </c>
      <c r="F51" s="92">
        <v>5</v>
      </c>
      <c r="G51" s="92">
        <v>4</v>
      </c>
      <c r="H51" s="92">
        <f t="shared" si="3"/>
        <v>105</v>
      </c>
      <c r="I51" s="92">
        <f t="shared" si="2"/>
        <v>210</v>
      </c>
      <c r="J51" s="92">
        <v>3</v>
      </c>
      <c r="K51" s="92">
        <v>6</v>
      </c>
      <c r="L51" s="92">
        <v>0</v>
      </c>
      <c r="M51" s="92">
        <v>0</v>
      </c>
      <c r="N51" s="92"/>
    </row>
    <row r="52" spans="1:14" s="89" customFormat="1">
      <c r="A52" s="92">
        <f t="shared" si="4"/>
        <v>49</v>
      </c>
      <c r="B52" s="122" t="str">
        <f t="shared" si="1"/>
        <v>聖樹 49階層</v>
      </c>
      <c r="C52" s="92">
        <v>2</v>
      </c>
      <c r="D52" s="92">
        <f>COUNTIF(C$4:C52,C52)</f>
        <v>24</v>
      </c>
      <c r="E52" s="92">
        <v>3</v>
      </c>
      <c r="F52" s="92">
        <v>5</v>
      </c>
      <c r="G52" s="92">
        <v>4</v>
      </c>
      <c r="H52" s="92">
        <f t="shared" si="3"/>
        <v>105</v>
      </c>
      <c r="I52" s="92">
        <f t="shared" si="2"/>
        <v>210</v>
      </c>
      <c r="J52" s="92">
        <v>3</v>
      </c>
      <c r="K52" s="92">
        <v>6</v>
      </c>
      <c r="L52" s="92">
        <v>0</v>
      </c>
      <c r="M52" s="92">
        <v>0</v>
      </c>
      <c r="N52" s="92"/>
    </row>
    <row r="53" spans="1:14" s="89" customFormat="1">
      <c r="A53" s="92">
        <f t="shared" si="4"/>
        <v>50</v>
      </c>
      <c r="B53" s="122" t="str">
        <f t="shared" si="1"/>
        <v>聖樹 50階層</v>
      </c>
      <c r="C53" s="92">
        <v>2</v>
      </c>
      <c r="D53" s="92">
        <f>COUNTIF(C$4:C53,C53)</f>
        <v>25</v>
      </c>
      <c r="E53" s="92">
        <v>3</v>
      </c>
      <c r="F53" s="92">
        <v>5</v>
      </c>
      <c r="G53" s="92">
        <v>4</v>
      </c>
      <c r="H53" s="92">
        <f t="shared" si="3"/>
        <v>105</v>
      </c>
      <c r="I53" s="92">
        <f t="shared" si="2"/>
        <v>210</v>
      </c>
      <c r="J53" s="92">
        <v>3</v>
      </c>
      <c r="K53" s="92">
        <v>6</v>
      </c>
      <c r="L53" s="92">
        <v>0</v>
      </c>
      <c r="M53" s="92">
        <v>0</v>
      </c>
      <c r="N53" s="92">
        <v>1</v>
      </c>
    </row>
    <row r="54" spans="1:14" s="89" customFormat="1">
      <c r="A54" s="123">
        <f>ROW()-3</f>
        <v>51</v>
      </c>
      <c r="B54" s="124" t="str">
        <f t="shared" si="1"/>
        <v>聖樹 51階層</v>
      </c>
      <c r="C54" s="123">
        <v>3</v>
      </c>
      <c r="D54" s="123">
        <f>COUNTIF(C$4:C54,C54)</f>
        <v>1</v>
      </c>
      <c r="E54" s="123">
        <v>3</v>
      </c>
      <c r="F54" s="123">
        <v>5</v>
      </c>
      <c r="G54" s="123">
        <v>4</v>
      </c>
      <c r="H54" s="123">
        <f t="shared" si="3"/>
        <v>105</v>
      </c>
      <c r="I54" s="123">
        <f t="shared" si="2"/>
        <v>210</v>
      </c>
      <c r="J54" s="123">
        <v>4</v>
      </c>
      <c r="K54" s="123">
        <v>8</v>
      </c>
      <c r="L54" s="123">
        <v>0</v>
      </c>
      <c r="M54" s="123">
        <v>0</v>
      </c>
      <c r="N54" s="123"/>
    </row>
    <row r="55" spans="1:14" s="89" customFormat="1">
      <c r="A55" s="123">
        <f t="shared" ref="A55:A118" si="5">ROW()-3</f>
        <v>52</v>
      </c>
      <c r="B55" s="124" t="str">
        <f t="shared" si="1"/>
        <v>聖樹 52階層</v>
      </c>
      <c r="C55" s="123">
        <v>3</v>
      </c>
      <c r="D55" s="123">
        <f>COUNTIF(C$4:C55,C55)</f>
        <v>2</v>
      </c>
      <c r="E55" s="123">
        <v>3</v>
      </c>
      <c r="F55" s="123">
        <v>5</v>
      </c>
      <c r="G55" s="123">
        <v>4</v>
      </c>
      <c r="H55" s="123">
        <f t="shared" si="3"/>
        <v>105</v>
      </c>
      <c r="I55" s="123">
        <f t="shared" si="2"/>
        <v>210</v>
      </c>
      <c r="J55" s="123">
        <v>4</v>
      </c>
      <c r="K55" s="123">
        <v>8</v>
      </c>
      <c r="L55" s="123">
        <v>0</v>
      </c>
      <c r="M55" s="123">
        <v>0</v>
      </c>
      <c r="N55" s="123"/>
    </row>
    <row r="56" spans="1:14" s="89" customFormat="1">
      <c r="A56" s="123">
        <f t="shared" si="5"/>
        <v>53</v>
      </c>
      <c r="B56" s="124" t="str">
        <f t="shared" si="1"/>
        <v>聖樹 53階層</v>
      </c>
      <c r="C56" s="123">
        <v>3</v>
      </c>
      <c r="D56" s="123">
        <f>COUNTIF(C$4:C56,C56)</f>
        <v>3</v>
      </c>
      <c r="E56" s="123">
        <v>3</v>
      </c>
      <c r="F56" s="123">
        <v>5</v>
      </c>
      <c r="G56" s="123">
        <v>4</v>
      </c>
      <c r="H56" s="123">
        <f t="shared" si="3"/>
        <v>105</v>
      </c>
      <c r="I56" s="123">
        <f t="shared" si="2"/>
        <v>210</v>
      </c>
      <c r="J56" s="123">
        <v>4</v>
      </c>
      <c r="K56" s="123">
        <v>8</v>
      </c>
      <c r="L56" s="123">
        <v>0</v>
      </c>
      <c r="M56" s="123">
        <v>0</v>
      </c>
      <c r="N56" s="123"/>
    </row>
    <row r="57" spans="1:14" s="89" customFormat="1">
      <c r="A57" s="123">
        <f t="shared" si="5"/>
        <v>54</v>
      </c>
      <c r="B57" s="124" t="str">
        <f t="shared" si="1"/>
        <v>聖樹 54階層</v>
      </c>
      <c r="C57" s="123">
        <v>3</v>
      </c>
      <c r="D57" s="123">
        <f>COUNTIF(C$4:C57,C57)</f>
        <v>4</v>
      </c>
      <c r="E57" s="123">
        <v>3</v>
      </c>
      <c r="F57" s="123">
        <v>5</v>
      </c>
      <c r="G57" s="123">
        <v>4</v>
      </c>
      <c r="H57" s="123">
        <f t="shared" si="3"/>
        <v>105</v>
      </c>
      <c r="I57" s="123">
        <f t="shared" si="2"/>
        <v>210</v>
      </c>
      <c r="J57" s="123">
        <v>4</v>
      </c>
      <c r="K57" s="123">
        <v>8</v>
      </c>
      <c r="L57" s="123">
        <v>0</v>
      </c>
      <c r="M57" s="123">
        <v>0</v>
      </c>
      <c r="N57" s="123"/>
    </row>
    <row r="58" spans="1:14" s="89" customFormat="1">
      <c r="A58" s="123">
        <f t="shared" si="5"/>
        <v>55</v>
      </c>
      <c r="B58" s="124" t="str">
        <f t="shared" si="1"/>
        <v>聖樹 55階層</v>
      </c>
      <c r="C58" s="123">
        <v>3</v>
      </c>
      <c r="D58" s="123">
        <f>COUNTIF(C$4:C58,C58)</f>
        <v>5</v>
      </c>
      <c r="E58" s="123">
        <v>3</v>
      </c>
      <c r="F58" s="123">
        <v>5</v>
      </c>
      <c r="G58" s="123">
        <v>4</v>
      </c>
      <c r="H58" s="123">
        <f t="shared" si="3"/>
        <v>105</v>
      </c>
      <c r="I58" s="123">
        <f t="shared" si="2"/>
        <v>210</v>
      </c>
      <c r="J58" s="123">
        <v>4</v>
      </c>
      <c r="K58" s="123">
        <v>8</v>
      </c>
      <c r="L58" s="123">
        <v>0</v>
      </c>
      <c r="M58" s="123">
        <v>0</v>
      </c>
      <c r="N58" s="123"/>
    </row>
    <row r="59" spans="1:14" s="89" customFormat="1">
      <c r="A59" s="123">
        <f t="shared" si="5"/>
        <v>56</v>
      </c>
      <c r="B59" s="124" t="str">
        <f t="shared" si="1"/>
        <v>聖樹 56階層</v>
      </c>
      <c r="C59" s="123">
        <v>3</v>
      </c>
      <c r="D59" s="123">
        <f>COUNTIF(C$4:C59,C59)</f>
        <v>6</v>
      </c>
      <c r="E59" s="123">
        <v>3</v>
      </c>
      <c r="F59" s="123">
        <v>5</v>
      </c>
      <c r="G59" s="123">
        <v>4</v>
      </c>
      <c r="H59" s="123">
        <f t="shared" si="3"/>
        <v>105</v>
      </c>
      <c r="I59" s="123">
        <f t="shared" si="2"/>
        <v>210</v>
      </c>
      <c r="J59" s="123">
        <v>4</v>
      </c>
      <c r="K59" s="123">
        <v>8</v>
      </c>
      <c r="L59" s="123">
        <v>0</v>
      </c>
      <c r="M59" s="123">
        <v>0</v>
      </c>
      <c r="N59" s="123"/>
    </row>
    <row r="60" spans="1:14" s="89" customFormat="1">
      <c r="A60" s="123">
        <f t="shared" si="5"/>
        <v>57</v>
      </c>
      <c r="B60" s="124" t="str">
        <f t="shared" si="1"/>
        <v>聖樹 57階層</v>
      </c>
      <c r="C60" s="123">
        <v>3</v>
      </c>
      <c r="D60" s="123">
        <f>COUNTIF(C$4:C60,C60)</f>
        <v>7</v>
      </c>
      <c r="E60" s="123">
        <v>3</v>
      </c>
      <c r="F60" s="123">
        <v>5</v>
      </c>
      <c r="G60" s="123">
        <v>4</v>
      </c>
      <c r="H60" s="123">
        <f t="shared" si="3"/>
        <v>105</v>
      </c>
      <c r="I60" s="123">
        <f t="shared" si="2"/>
        <v>210</v>
      </c>
      <c r="J60" s="123">
        <v>4</v>
      </c>
      <c r="K60" s="123">
        <v>8</v>
      </c>
      <c r="L60" s="123">
        <v>0</v>
      </c>
      <c r="M60" s="123">
        <v>0</v>
      </c>
      <c r="N60" s="123"/>
    </row>
    <row r="61" spans="1:14" s="89" customFormat="1">
      <c r="A61" s="123">
        <f t="shared" si="5"/>
        <v>58</v>
      </c>
      <c r="B61" s="124" t="str">
        <f t="shared" si="1"/>
        <v>聖樹 58階層</v>
      </c>
      <c r="C61" s="123">
        <v>3</v>
      </c>
      <c r="D61" s="123">
        <f>COUNTIF(C$4:C61,C61)</f>
        <v>8</v>
      </c>
      <c r="E61" s="123">
        <v>3</v>
      </c>
      <c r="F61" s="123">
        <v>5</v>
      </c>
      <c r="G61" s="123">
        <v>4</v>
      </c>
      <c r="H61" s="123">
        <f t="shared" si="3"/>
        <v>105</v>
      </c>
      <c r="I61" s="123">
        <f t="shared" si="2"/>
        <v>210</v>
      </c>
      <c r="J61" s="123">
        <v>4</v>
      </c>
      <c r="K61" s="123">
        <v>8</v>
      </c>
      <c r="L61" s="123">
        <v>0</v>
      </c>
      <c r="M61" s="123">
        <v>0</v>
      </c>
      <c r="N61" s="123"/>
    </row>
    <row r="62" spans="1:14" s="89" customFormat="1">
      <c r="A62" s="123">
        <f t="shared" si="5"/>
        <v>59</v>
      </c>
      <c r="B62" s="124" t="str">
        <f t="shared" si="1"/>
        <v>聖樹 59階層</v>
      </c>
      <c r="C62" s="123">
        <v>3</v>
      </c>
      <c r="D62" s="123">
        <f>COUNTIF(C$4:C62,C62)</f>
        <v>9</v>
      </c>
      <c r="E62" s="123">
        <v>3</v>
      </c>
      <c r="F62" s="123">
        <v>5</v>
      </c>
      <c r="G62" s="123">
        <v>4</v>
      </c>
      <c r="H62" s="123">
        <f t="shared" si="3"/>
        <v>105</v>
      </c>
      <c r="I62" s="123">
        <f t="shared" si="2"/>
        <v>210</v>
      </c>
      <c r="J62" s="123">
        <v>4</v>
      </c>
      <c r="K62" s="123">
        <v>8</v>
      </c>
      <c r="L62" s="123">
        <v>0</v>
      </c>
      <c r="M62" s="123">
        <v>0</v>
      </c>
      <c r="N62" s="123"/>
    </row>
    <row r="63" spans="1:14" s="89" customFormat="1">
      <c r="A63" s="123">
        <f t="shared" si="5"/>
        <v>60</v>
      </c>
      <c r="B63" s="124" t="str">
        <f t="shared" si="1"/>
        <v>聖樹 60階層</v>
      </c>
      <c r="C63" s="123">
        <v>3</v>
      </c>
      <c r="D63" s="123">
        <f>COUNTIF(C$4:C63,C63)</f>
        <v>10</v>
      </c>
      <c r="E63" s="123">
        <v>3</v>
      </c>
      <c r="F63" s="123">
        <v>5</v>
      </c>
      <c r="G63" s="123">
        <v>4</v>
      </c>
      <c r="H63" s="123">
        <f t="shared" si="3"/>
        <v>105</v>
      </c>
      <c r="I63" s="123">
        <f t="shared" si="2"/>
        <v>210</v>
      </c>
      <c r="J63" s="123">
        <v>4</v>
      </c>
      <c r="K63" s="123">
        <v>8</v>
      </c>
      <c r="L63" s="123">
        <v>0</v>
      </c>
      <c r="M63" s="123">
        <v>0</v>
      </c>
      <c r="N63" s="123"/>
    </row>
    <row r="64" spans="1:14" s="89" customFormat="1">
      <c r="A64" s="123">
        <f t="shared" si="5"/>
        <v>61</v>
      </c>
      <c r="B64" s="124" t="str">
        <f t="shared" si="1"/>
        <v>聖樹 61階層</v>
      </c>
      <c r="C64" s="123">
        <v>3</v>
      </c>
      <c r="D64" s="123">
        <f>COUNTIF(C$4:C64,C64)</f>
        <v>11</v>
      </c>
      <c r="E64" s="123">
        <v>3</v>
      </c>
      <c r="F64" s="123">
        <v>5</v>
      </c>
      <c r="G64" s="123">
        <v>4</v>
      </c>
      <c r="H64" s="123">
        <f t="shared" si="3"/>
        <v>105</v>
      </c>
      <c r="I64" s="123">
        <f t="shared" si="2"/>
        <v>210</v>
      </c>
      <c r="J64" s="123">
        <v>4</v>
      </c>
      <c r="K64" s="123">
        <v>8</v>
      </c>
      <c r="L64" s="123">
        <v>0</v>
      </c>
      <c r="M64" s="123">
        <v>0</v>
      </c>
      <c r="N64" s="123"/>
    </row>
    <row r="65" spans="1:14" s="89" customFormat="1">
      <c r="A65" s="123">
        <f t="shared" si="5"/>
        <v>62</v>
      </c>
      <c r="B65" s="124" t="str">
        <f t="shared" si="1"/>
        <v>聖樹 62階層</v>
      </c>
      <c r="C65" s="123">
        <v>3</v>
      </c>
      <c r="D65" s="123">
        <f>COUNTIF(C$4:C65,C65)</f>
        <v>12</v>
      </c>
      <c r="E65" s="123">
        <v>3</v>
      </c>
      <c r="F65" s="123">
        <v>5</v>
      </c>
      <c r="G65" s="123">
        <v>4</v>
      </c>
      <c r="H65" s="123">
        <f t="shared" si="3"/>
        <v>105</v>
      </c>
      <c r="I65" s="123">
        <f t="shared" si="2"/>
        <v>210</v>
      </c>
      <c r="J65" s="123">
        <v>4</v>
      </c>
      <c r="K65" s="123">
        <v>8</v>
      </c>
      <c r="L65" s="123">
        <v>0</v>
      </c>
      <c r="M65" s="123">
        <v>0</v>
      </c>
      <c r="N65" s="123"/>
    </row>
    <row r="66" spans="1:14" s="89" customFormat="1">
      <c r="A66" s="123">
        <f t="shared" si="5"/>
        <v>63</v>
      </c>
      <c r="B66" s="124" t="str">
        <f t="shared" si="1"/>
        <v>聖樹 63階層</v>
      </c>
      <c r="C66" s="123">
        <v>3</v>
      </c>
      <c r="D66" s="123">
        <f>COUNTIF(C$4:C66,C66)</f>
        <v>13</v>
      </c>
      <c r="E66" s="123">
        <v>3</v>
      </c>
      <c r="F66" s="123">
        <v>5</v>
      </c>
      <c r="G66" s="123">
        <v>4</v>
      </c>
      <c r="H66" s="123">
        <f t="shared" si="3"/>
        <v>105</v>
      </c>
      <c r="I66" s="123">
        <f t="shared" si="2"/>
        <v>210</v>
      </c>
      <c r="J66" s="123">
        <v>4</v>
      </c>
      <c r="K66" s="123">
        <v>8</v>
      </c>
      <c r="L66" s="123">
        <v>0</v>
      </c>
      <c r="M66" s="123">
        <v>0</v>
      </c>
      <c r="N66" s="123"/>
    </row>
    <row r="67" spans="1:14" s="89" customFormat="1">
      <c r="A67" s="123">
        <f t="shared" si="5"/>
        <v>64</v>
      </c>
      <c r="B67" s="124" t="str">
        <f t="shared" si="1"/>
        <v>聖樹 64階層</v>
      </c>
      <c r="C67" s="123">
        <v>3</v>
      </c>
      <c r="D67" s="123">
        <f>COUNTIF(C$4:C67,C67)</f>
        <v>14</v>
      </c>
      <c r="E67" s="123">
        <v>3</v>
      </c>
      <c r="F67" s="123">
        <v>5</v>
      </c>
      <c r="G67" s="123">
        <v>4</v>
      </c>
      <c r="H67" s="123">
        <f t="shared" si="3"/>
        <v>105</v>
      </c>
      <c r="I67" s="123">
        <f t="shared" si="2"/>
        <v>210</v>
      </c>
      <c r="J67" s="123">
        <v>4</v>
      </c>
      <c r="K67" s="123">
        <v>8</v>
      </c>
      <c r="L67" s="123">
        <v>0</v>
      </c>
      <c r="M67" s="123">
        <v>0</v>
      </c>
      <c r="N67" s="123"/>
    </row>
    <row r="68" spans="1:14" s="89" customFormat="1">
      <c r="A68" s="123">
        <f t="shared" si="5"/>
        <v>65</v>
      </c>
      <c r="B68" s="124" t="str">
        <f t="shared" si="1"/>
        <v>聖樹 65階層</v>
      </c>
      <c r="C68" s="123">
        <v>3</v>
      </c>
      <c r="D68" s="123">
        <f>COUNTIF(C$4:C68,C68)</f>
        <v>15</v>
      </c>
      <c r="E68" s="123">
        <v>3</v>
      </c>
      <c r="F68" s="123">
        <v>5</v>
      </c>
      <c r="G68" s="123">
        <v>4</v>
      </c>
      <c r="H68" s="123">
        <f t="shared" si="3"/>
        <v>105</v>
      </c>
      <c r="I68" s="123">
        <f t="shared" si="2"/>
        <v>210</v>
      </c>
      <c r="J68" s="123">
        <v>4</v>
      </c>
      <c r="K68" s="123">
        <v>8</v>
      </c>
      <c r="L68" s="123">
        <v>0</v>
      </c>
      <c r="M68" s="123">
        <v>0</v>
      </c>
      <c r="N68" s="123"/>
    </row>
    <row r="69" spans="1:14" s="89" customFormat="1">
      <c r="A69" s="123">
        <f t="shared" si="5"/>
        <v>66</v>
      </c>
      <c r="B69" s="124" t="str">
        <f t="shared" ref="B69:B132" si="6">"聖樹 "&amp;A69&amp;"階層"</f>
        <v>聖樹 66階層</v>
      </c>
      <c r="C69" s="123">
        <v>3</v>
      </c>
      <c r="D69" s="123">
        <f>COUNTIF(C$4:C69,C69)</f>
        <v>16</v>
      </c>
      <c r="E69" s="123">
        <v>3</v>
      </c>
      <c r="F69" s="123">
        <v>5</v>
      </c>
      <c r="G69" s="123">
        <v>4</v>
      </c>
      <c r="H69" s="123">
        <f t="shared" si="3"/>
        <v>105</v>
      </c>
      <c r="I69" s="123">
        <f t="shared" ref="I69:I132" si="7">H69*2</f>
        <v>210</v>
      </c>
      <c r="J69" s="123">
        <v>4</v>
      </c>
      <c r="K69" s="123">
        <v>8</v>
      </c>
      <c r="L69" s="123">
        <v>0</v>
      </c>
      <c r="M69" s="123">
        <v>0</v>
      </c>
      <c r="N69" s="123"/>
    </row>
    <row r="70" spans="1:14" s="89" customFormat="1">
      <c r="A70" s="123">
        <f t="shared" si="5"/>
        <v>67</v>
      </c>
      <c r="B70" s="124" t="str">
        <f t="shared" si="6"/>
        <v>聖樹 67階層</v>
      </c>
      <c r="C70" s="123">
        <v>3</v>
      </c>
      <c r="D70" s="123">
        <f>COUNTIF(C$4:C70,C70)</f>
        <v>17</v>
      </c>
      <c r="E70" s="123">
        <v>3</v>
      </c>
      <c r="F70" s="123">
        <v>5</v>
      </c>
      <c r="G70" s="123">
        <v>4</v>
      </c>
      <c r="H70" s="123">
        <f t="shared" si="3"/>
        <v>105</v>
      </c>
      <c r="I70" s="123">
        <f t="shared" si="7"/>
        <v>210</v>
      </c>
      <c r="J70" s="123">
        <v>4</v>
      </c>
      <c r="K70" s="123">
        <v>8</v>
      </c>
      <c r="L70" s="123">
        <v>0</v>
      </c>
      <c r="M70" s="123">
        <v>0</v>
      </c>
      <c r="N70" s="123"/>
    </row>
    <row r="71" spans="1:14" s="89" customFormat="1">
      <c r="A71" s="123">
        <f t="shared" si="5"/>
        <v>68</v>
      </c>
      <c r="B71" s="124" t="str">
        <f t="shared" si="6"/>
        <v>聖樹 68階層</v>
      </c>
      <c r="C71" s="123">
        <v>3</v>
      </c>
      <c r="D71" s="123">
        <f>COUNTIF(C$4:C71,C71)</f>
        <v>18</v>
      </c>
      <c r="E71" s="123">
        <v>3</v>
      </c>
      <c r="F71" s="123">
        <v>5</v>
      </c>
      <c r="G71" s="123">
        <v>4</v>
      </c>
      <c r="H71" s="123">
        <f t="shared" si="3"/>
        <v>105</v>
      </c>
      <c r="I71" s="123">
        <f t="shared" si="7"/>
        <v>210</v>
      </c>
      <c r="J71" s="123">
        <v>4</v>
      </c>
      <c r="K71" s="123">
        <v>8</v>
      </c>
      <c r="L71" s="123">
        <v>0</v>
      </c>
      <c r="M71" s="123">
        <v>0</v>
      </c>
      <c r="N71" s="123"/>
    </row>
    <row r="72" spans="1:14" s="89" customFormat="1">
      <c r="A72" s="123">
        <f t="shared" si="5"/>
        <v>69</v>
      </c>
      <c r="B72" s="124" t="str">
        <f t="shared" si="6"/>
        <v>聖樹 69階層</v>
      </c>
      <c r="C72" s="123">
        <v>3</v>
      </c>
      <c r="D72" s="123">
        <f>COUNTIF(C$4:C72,C72)</f>
        <v>19</v>
      </c>
      <c r="E72" s="123">
        <v>3</v>
      </c>
      <c r="F72" s="123">
        <v>5</v>
      </c>
      <c r="G72" s="123">
        <v>4</v>
      </c>
      <c r="H72" s="123">
        <f t="shared" si="3"/>
        <v>105</v>
      </c>
      <c r="I72" s="123">
        <f t="shared" si="7"/>
        <v>210</v>
      </c>
      <c r="J72" s="123">
        <v>4</v>
      </c>
      <c r="K72" s="123">
        <v>8</v>
      </c>
      <c r="L72" s="123">
        <v>0</v>
      </c>
      <c r="M72" s="123">
        <v>0</v>
      </c>
      <c r="N72" s="123"/>
    </row>
    <row r="73" spans="1:14" s="89" customFormat="1">
      <c r="A73" s="123">
        <f t="shared" si="5"/>
        <v>70</v>
      </c>
      <c r="B73" s="124" t="str">
        <f t="shared" si="6"/>
        <v>聖樹 70階層</v>
      </c>
      <c r="C73" s="123">
        <v>3</v>
      </c>
      <c r="D73" s="123">
        <f>COUNTIF(C$4:C73,C73)</f>
        <v>20</v>
      </c>
      <c r="E73" s="123">
        <v>3</v>
      </c>
      <c r="F73" s="123">
        <v>5</v>
      </c>
      <c r="G73" s="123">
        <v>4</v>
      </c>
      <c r="H73" s="123">
        <f t="shared" si="3"/>
        <v>105</v>
      </c>
      <c r="I73" s="123">
        <f t="shared" si="7"/>
        <v>210</v>
      </c>
      <c r="J73" s="123">
        <v>4</v>
      </c>
      <c r="K73" s="123">
        <v>8</v>
      </c>
      <c r="L73" s="123">
        <v>0</v>
      </c>
      <c r="M73" s="123">
        <v>0</v>
      </c>
      <c r="N73" s="123"/>
    </row>
    <row r="74" spans="1:14" s="89" customFormat="1">
      <c r="A74" s="123">
        <f t="shared" si="5"/>
        <v>71</v>
      </c>
      <c r="B74" s="124" t="str">
        <f t="shared" si="6"/>
        <v>聖樹 71階層</v>
      </c>
      <c r="C74" s="123">
        <v>3</v>
      </c>
      <c r="D74" s="123">
        <f>COUNTIF(C$4:C74,C74)</f>
        <v>21</v>
      </c>
      <c r="E74" s="123">
        <v>3</v>
      </c>
      <c r="F74" s="123">
        <v>5</v>
      </c>
      <c r="G74" s="123">
        <v>4</v>
      </c>
      <c r="H74" s="123">
        <f t="shared" si="3"/>
        <v>105</v>
      </c>
      <c r="I74" s="123">
        <f t="shared" si="7"/>
        <v>210</v>
      </c>
      <c r="J74" s="123">
        <v>4</v>
      </c>
      <c r="K74" s="123">
        <v>8</v>
      </c>
      <c r="L74" s="123">
        <v>0</v>
      </c>
      <c r="M74" s="123">
        <v>0</v>
      </c>
      <c r="N74" s="123"/>
    </row>
    <row r="75" spans="1:14" s="89" customFormat="1">
      <c r="A75" s="123">
        <f t="shared" si="5"/>
        <v>72</v>
      </c>
      <c r="B75" s="124" t="str">
        <f t="shared" si="6"/>
        <v>聖樹 72階層</v>
      </c>
      <c r="C75" s="123">
        <v>3</v>
      </c>
      <c r="D75" s="123">
        <f>COUNTIF(C$4:C75,C75)</f>
        <v>22</v>
      </c>
      <c r="E75" s="123">
        <v>3</v>
      </c>
      <c r="F75" s="123">
        <v>5</v>
      </c>
      <c r="G75" s="123">
        <v>4</v>
      </c>
      <c r="H75" s="123">
        <f t="shared" si="3"/>
        <v>105</v>
      </c>
      <c r="I75" s="123">
        <f t="shared" si="7"/>
        <v>210</v>
      </c>
      <c r="J75" s="123">
        <v>4</v>
      </c>
      <c r="K75" s="123">
        <v>8</v>
      </c>
      <c r="L75" s="123">
        <v>0</v>
      </c>
      <c r="M75" s="123">
        <v>0</v>
      </c>
      <c r="N75" s="123"/>
    </row>
    <row r="76" spans="1:14" s="89" customFormat="1">
      <c r="A76" s="123">
        <f t="shared" si="5"/>
        <v>73</v>
      </c>
      <c r="B76" s="124" t="str">
        <f t="shared" si="6"/>
        <v>聖樹 73階層</v>
      </c>
      <c r="C76" s="123">
        <v>3</v>
      </c>
      <c r="D76" s="123">
        <f>COUNTIF(C$4:C76,C76)</f>
        <v>23</v>
      </c>
      <c r="E76" s="123">
        <v>3</v>
      </c>
      <c r="F76" s="123">
        <v>5</v>
      </c>
      <c r="G76" s="123">
        <v>4</v>
      </c>
      <c r="H76" s="123">
        <f t="shared" si="3"/>
        <v>105</v>
      </c>
      <c r="I76" s="123">
        <f t="shared" si="7"/>
        <v>210</v>
      </c>
      <c r="J76" s="123">
        <v>4</v>
      </c>
      <c r="K76" s="123">
        <v>8</v>
      </c>
      <c r="L76" s="123">
        <v>0</v>
      </c>
      <c r="M76" s="123">
        <v>0</v>
      </c>
      <c r="N76" s="123"/>
    </row>
    <row r="77" spans="1:14" s="89" customFormat="1">
      <c r="A77" s="123">
        <f t="shared" si="5"/>
        <v>74</v>
      </c>
      <c r="B77" s="124" t="str">
        <f t="shared" si="6"/>
        <v>聖樹 74階層</v>
      </c>
      <c r="C77" s="123">
        <v>3</v>
      </c>
      <c r="D77" s="123">
        <f>COUNTIF(C$4:C77,C77)</f>
        <v>24</v>
      </c>
      <c r="E77" s="123">
        <v>3</v>
      </c>
      <c r="F77" s="123">
        <v>5</v>
      </c>
      <c r="G77" s="123">
        <v>4</v>
      </c>
      <c r="H77" s="123">
        <f t="shared" si="3"/>
        <v>105</v>
      </c>
      <c r="I77" s="123">
        <f t="shared" si="7"/>
        <v>210</v>
      </c>
      <c r="J77" s="123">
        <v>4</v>
      </c>
      <c r="K77" s="123">
        <v>8</v>
      </c>
      <c r="L77" s="123">
        <v>0</v>
      </c>
      <c r="M77" s="123">
        <v>0</v>
      </c>
      <c r="N77" s="123"/>
    </row>
    <row r="78" spans="1:14" s="89" customFormat="1">
      <c r="A78" s="123">
        <f t="shared" si="5"/>
        <v>75</v>
      </c>
      <c r="B78" s="124" t="str">
        <f t="shared" si="6"/>
        <v>聖樹 75階層</v>
      </c>
      <c r="C78" s="123">
        <v>3</v>
      </c>
      <c r="D78" s="123">
        <f>COUNTIF(C$4:C78,C78)</f>
        <v>25</v>
      </c>
      <c r="E78" s="123">
        <v>3</v>
      </c>
      <c r="F78" s="123">
        <v>5</v>
      </c>
      <c r="G78" s="123">
        <v>4</v>
      </c>
      <c r="H78" s="123">
        <f t="shared" si="3"/>
        <v>105</v>
      </c>
      <c r="I78" s="123">
        <f t="shared" si="7"/>
        <v>210</v>
      </c>
      <c r="J78" s="123">
        <v>4</v>
      </c>
      <c r="K78" s="123">
        <v>8</v>
      </c>
      <c r="L78" s="123">
        <v>0</v>
      </c>
      <c r="M78" s="123">
        <v>0</v>
      </c>
      <c r="N78" s="123">
        <v>1</v>
      </c>
    </row>
    <row r="79" spans="1:14" s="89" customFormat="1">
      <c r="A79" s="123">
        <f t="shared" si="5"/>
        <v>76</v>
      </c>
      <c r="B79" s="124" t="str">
        <f t="shared" si="6"/>
        <v>聖樹 76階層</v>
      </c>
      <c r="C79" s="123">
        <v>3</v>
      </c>
      <c r="D79" s="123">
        <f>COUNTIF(C$4:C79,C79)</f>
        <v>26</v>
      </c>
      <c r="E79" s="123">
        <v>3</v>
      </c>
      <c r="F79" s="123">
        <v>5</v>
      </c>
      <c r="G79" s="123">
        <v>4</v>
      </c>
      <c r="H79" s="125">
        <f t="shared" si="3"/>
        <v>105</v>
      </c>
      <c r="I79" s="125">
        <f t="shared" si="7"/>
        <v>210</v>
      </c>
      <c r="J79" s="123">
        <v>4</v>
      </c>
      <c r="K79" s="123">
        <v>8</v>
      </c>
      <c r="L79" s="123">
        <v>0</v>
      </c>
      <c r="M79" s="123">
        <v>0</v>
      </c>
      <c r="N79" s="123"/>
    </row>
    <row r="80" spans="1:14" s="89" customFormat="1">
      <c r="A80" s="123">
        <f t="shared" si="5"/>
        <v>77</v>
      </c>
      <c r="B80" s="124" t="str">
        <f t="shared" si="6"/>
        <v>聖樹 77階層</v>
      </c>
      <c r="C80" s="123">
        <v>3</v>
      </c>
      <c r="D80" s="123">
        <f>COUNTIF(C$4:C80,C80)</f>
        <v>27</v>
      </c>
      <c r="E80" s="123">
        <v>3</v>
      </c>
      <c r="F80" s="123">
        <v>5</v>
      </c>
      <c r="G80" s="123">
        <v>4</v>
      </c>
      <c r="H80" s="125">
        <f t="shared" si="3"/>
        <v>105</v>
      </c>
      <c r="I80" s="125">
        <f t="shared" si="7"/>
        <v>210</v>
      </c>
      <c r="J80" s="123">
        <v>4</v>
      </c>
      <c r="K80" s="123">
        <v>8</v>
      </c>
      <c r="L80" s="123">
        <v>0</v>
      </c>
      <c r="M80" s="123">
        <v>0</v>
      </c>
      <c r="N80" s="123"/>
    </row>
    <row r="81" spans="1:14" s="89" customFormat="1">
      <c r="A81" s="123">
        <f t="shared" si="5"/>
        <v>78</v>
      </c>
      <c r="B81" s="124" t="str">
        <f t="shared" si="6"/>
        <v>聖樹 78階層</v>
      </c>
      <c r="C81" s="123">
        <v>3</v>
      </c>
      <c r="D81" s="123">
        <f>COUNTIF(C$4:C81,C81)</f>
        <v>28</v>
      </c>
      <c r="E81" s="123">
        <v>3</v>
      </c>
      <c r="F81" s="123">
        <v>5</v>
      </c>
      <c r="G81" s="123">
        <v>4</v>
      </c>
      <c r="H81" s="125">
        <f t="shared" si="3"/>
        <v>105</v>
      </c>
      <c r="I81" s="125">
        <f t="shared" si="7"/>
        <v>210</v>
      </c>
      <c r="J81" s="123">
        <v>4</v>
      </c>
      <c r="K81" s="123">
        <v>8</v>
      </c>
      <c r="L81" s="123">
        <v>0</v>
      </c>
      <c r="M81" s="123">
        <v>0</v>
      </c>
      <c r="N81" s="123"/>
    </row>
    <row r="82" spans="1:14" s="89" customFormat="1">
      <c r="A82" s="123">
        <f t="shared" si="5"/>
        <v>79</v>
      </c>
      <c r="B82" s="124" t="str">
        <f t="shared" si="6"/>
        <v>聖樹 79階層</v>
      </c>
      <c r="C82" s="123">
        <v>3</v>
      </c>
      <c r="D82" s="123">
        <f>COUNTIF(C$4:C82,C82)</f>
        <v>29</v>
      </c>
      <c r="E82" s="123">
        <v>3</v>
      </c>
      <c r="F82" s="123">
        <v>5</v>
      </c>
      <c r="G82" s="123">
        <v>4</v>
      </c>
      <c r="H82" s="125">
        <f t="shared" si="3"/>
        <v>105</v>
      </c>
      <c r="I82" s="125">
        <f t="shared" si="7"/>
        <v>210</v>
      </c>
      <c r="J82" s="123">
        <v>4</v>
      </c>
      <c r="K82" s="123">
        <v>8</v>
      </c>
      <c r="L82" s="123">
        <v>0</v>
      </c>
      <c r="M82" s="123">
        <v>0</v>
      </c>
      <c r="N82" s="123"/>
    </row>
    <row r="83" spans="1:14" s="89" customFormat="1">
      <c r="A83" s="123">
        <f t="shared" si="5"/>
        <v>80</v>
      </c>
      <c r="B83" s="124" t="str">
        <f t="shared" si="6"/>
        <v>聖樹 80階層</v>
      </c>
      <c r="C83" s="123">
        <v>3</v>
      </c>
      <c r="D83" s="123">
        <f>COUNTIF(C$4:C83,C83)</f>
        <v>30</v>
      </c>
      <c r="E83" s="123">
        <v>3</v>
      </c>
      <c r="F83" s="123">
        <v>5</v>
      </c>
      <c r="G83" s="123">
        <v>4</v>
      </c>
      <c r="H83" s="125">
        <f t="shared" si="3"/>
        <v>105</v>
      </c>
      <c r="I83" s="125">
        <f t="shared" si="7"/>
        <v>210</v>
      </c>
      <c r="J83" s="123">
        <v>4</v>
      </c>
      <c r="K83" s="123">
        <v>8</v>
      </c>
      <c r="L83" s="123">
        <v>0</v>
      </c>
      <c r="M83" s="123">
        <v>0</v>
      </c>
      <c r="N83" s="123"/>
    </row>
    <row r="84" spans="1:14" s="89" customFormat="1">
      <c r="A84" s="123">
        <f t="shared" si="5"/>
        <v>81</v>
      </c>
      <c r="B84" s="124" t="str">
        <f t="shared" si="6"/>
        <v>聖樹 81階層</v>
      </c>
      <c r="C84" s="123">
        <v>3</v>
      </c>
      <c r="D84" s="123">
        <f>COUNTIF(C$4:C84,C84)</f>
        <v>31</v>
      </c>
      <c r="E84" s="123">
        <v>4</v>
      </c>
      <c r="F84" s="123">
        <v>6</v>
      </c>
      <c r="G84" s="123">
        <v>5</v>
      </c>
      <c r="H84" s="125">
        <f t="shared" si="3"/>
        <v>140</v>
      </c>
      <c r="I84" s="125">
        <f t="shared" si="7"/>
        <v>280</v>
      </c>
      <c r="J84" s="123">
        <v>4</v>
      </c>
      <c r="K84" s="123">
        <v>8</v>
      </c>
      <c r="L84" s="123">
        <v>0</v>
      </c>
      <c r="M84" s="123">
        <v>0</v>
      </c>
      <c r="N84" s="123"/>
    </row>
    <row r="85" spans="1:14" s="89" customFormat="1">
      <c r="A85" s="123">
        <f t="shared" si="5"/>
        <v>82</v>
      </c>
      <c r="B85" s="124" t="str">
        <f t="shared" si="6"/>
        <v>聖樹 82階層</v>
      </c>
      <c r="C85" s="123">
        <v>3</v>
      </c>
      <c r="D85" s="123">
        <f>COUNTIF(C$4:C85,C85)</f>
        <v>32</v>
      </c>
      <c r="E85" s="123">
        <v>4</v>
      </c>
      <c r="F85" s="123">
        <v>6</v>
      </c>
      <c r="G85" s="123">
        <v>5</v>
      </c>
      <c r="H85" s="125">
        <f t="shared" si="3"/>
        <v>140</v>
      </c>
      <c r="I85" s="125">
        <f t="shared" si="7"/>
        <v>280</v>
      </c>
      <c r="J85" s="123">
        <v>4</v>
      </c>
      <c r="K85" s="123">
        <v>8</v>
      </c>
      <c r="L85" s="123">
        <v>0</v>
      </c>
      <c r="M85" s="123">
        <v>0</v>
      </c>
      <c r="N85" s="123"/>
    </row>
    <row r="86" spans="1:14" s="89" customFormat="1">
      <c r="A86" s="123">
        <f t="shared" si="5"/>
        <v>83</v>
      </c>
      <c r="B86" s="124" t="str">
        <f t="shared" si="6"/>
        <v>聖樹 83階層</v>
      </c>
      <c r="C86" s="123">
        <v>3</v>
      </c>
      <c r="D86" s="123">
        <f>COUNTIF(C$4:C86,C86)</f>
        <v>33</v>
      </c>
      <c r="E86" s="123">
        <v>4</v>
      </c>
      <c r="F86" s="123">
        <v>6</v>
      </c>
      <c r="G86" s="123">
        <v>5</v>
      </c>
      <c r="H86" s="125">
        <f t="shared" si="3"/>
        <v>140</v>
      </c>
      <c r="I86" s="125">
        <f t="shared" si="7"/>
        <v>280</v>
      </c>
      <c r="J86" s="123">
        <v>4</v>
      </c>
      <c r="K86" s="123">
        <v>8</v>
      </c>
      <c r="L86" s="123">
        <v>0</v>
      </c>
      <c r="M86" s="123">
        <v>0</v>
      </c>
      <c r="N86" s="123"/>
    </row>
    <row r="87" spans="1:14" s="89" customFormat="1">
      <c r="A87" s="123">
        <f t="shared" si="5"/>
        <v>84</v>
      </c>
      <c r="B87" s="124" t="str">
        <f t="shared" si="6"/>
        <v>聖樹 84階層</v>
      </c>
      <c r="C87" s="123">
        <v>3</v>
      </c>
      <c r="D87" s="123">
        <f>COUNTIF(C$4:C87,C87)</f>
        <v>34</v>
      </c>
      <c r="E87" s="123">
        <v>4</v>
      </c>
      <c r="F87" s="123">
        <v>6</v>
      </c>
      <c r="G87" s="123">
        <v>5</v>
      </c>
      <c r="H87" s="125">
        <f t="shared" si="3"/>
        <v>140</v>
      </c>
      <c r="I87" s="125">
        <f t="shared" si="7"/>
        <v>280</v>
      </c>
      <c r="J87" s="123">
        <v>4</v>
      </c>
      <c r="K87" s="123">
        <v>8</v>
      </c>
      <c r="L87" s="123">
        <v>0</v>
      </c>
      <c r="M87" s="123">
        <v>0</v>
      </c>
      <c r="N87" s="123"/>
    </row>
    <row r="88" spans="1:14" s="89" customFormat="1">
      <c r="A88" s="123">
        <f t="shared" si="5"/>
        <v>85</v>
      </c>
      <c r="B88" s="124" t="str">
        <f t="shared" si="6"/>
        <v>聖樹 85階層</v>
      </c>
      <c r="C88" s="123">
        <v>3</v>
      </c>
      <c r="D88" s="123">
        <f>COUNTIF(C$4:C88,C88)</f>
        <v>35</v>
      </c>
      <c r="E88" s="123">
        <v>4</v>
      </c>
      <c r="F88" s="123">
        <v>6</v>
      </c>
      <c r="G88" s="123">
        <v>5</v>
      </c>
      <c r="H88" s="125">
        <f t="shared" si="3"/>
        <v>140</v>
      </c>
      <c r="I88" s="125">
        <f t="shared" si="7"/>
        <v>280</v>
      </c>
      <c r="J88" s="123">
        <v>4</v>
      </c>
      <c r="K88" s="123">
        <v>8</v>
      </c>
      <c r="L88" s="123">
        <v>0</v>
      </c>
      <c r="M88" s="123">
        <v>0</v>
      </c>
      <c r="N88" s="123"/>
    </row>
    <row r="89" spans="1:14" s="89" customFormat="1">
      <c r="A89" s="123">
        <f t="shared" si="5"/>
        <v>86</v>
      </c>
      <c r="B89" s="124" t="str">
        <f t="shared" si="6"/>
        <v>聖樹 86階層</v>
      </c>
      <c r="C89" s="123">
        <v>3</v>
      </c>
      <c r="D89" s="123">
        <f>COUNTIF(C$4:C89,C89)</f>
        <v>36</v>
      </c>
      <c r="E89" s="123">
        <v>4</v>
      </c>
      <c r="F89" s="123">
        <v>6</v>
      </c>
      <c r="G89" s="123">
        <v>5</v>
      </c>
      <c r="H89" s="125">
        <f t="shared" si="3"/>
        <v>140</v>
      </c>
      <c r="I89" s="125">
        <f t="shared" si="7"/>
        <v>280</v>
      </c>
      <c r="J89" s="123">
        <v>4</v>
      </c>
      <c r="K89" s="123">
        <v>8</v>
      </c>
      <c r="L89" s="123">
        <v>0</v>
      </c>
      <c r="M89" s="123">
        <v>0</v>
      </c>
      <c r="N89" s="123"/>
    </row>
    <row r="90" spans="1:14" s="89" customFormat="1">
      <c r="A90" s="123">
        <f t="shared" si="5"/>
        <v>87</v>
      </c>
      <c r="B90" s="124" t="str">
        <f t="shared" si="6"/>
        <v>聖樹 87階層</v>
      </c>
      <c r="C90" s="123">
        <v>3</v>
      </c>
      <c r="D90" s="123">
        <f>COUNTIF(C$4:C90,C90)</f>
        <v>37</v>
      </c>
      <c r="E90" s="123">
        <v>4</v>
      </c>
      <c r="F90" s="123">
        <v>6</v>
      </c>
      <c r="G90" s="123">
        <v>5</v>
      </c>
      <c r="H90" s="125">
        <f t="shared" si="3"/>
        <v>140</v>
      </c>
      <c r="I90" s="125">
        <f t="shared" si="7"/>
        <v>280</v>
      </c>
      <c r="J90" s="123">
        <v>4</v>
      </c>
      <c r="K90" s="123">
        <v>8</v>
      </c>
      <c r="L90" s="123">
        <v>0</v>
      </c>
      <c r="M90" s="123">
        <v>0</v>
      </c>
      <c r="N90" s="123"/>
    </row>
    <row r="91" spans="1:14" s="89" customFormat="1">
      <c r="A91" s="123">
        <f t="shared" si="5"/>
        <v>88</v>
      </c>
      <c r="B91" s="124" t="str">
        <f t="shared" si="6"/>
        <v>聖樹 88階層</v>
      </c>
      <c r="C91" s="123">
        <v>3</v>
      </c>
      <c r="D91" s="123">
        <f>COUNTIF(C$4:C91,C91)</f>
        <v>38</v>
      </c>
      <c r="E91" s="123">
        <v>4</v>
      </c>
      <c r="F91" s="123">
        <v>6</v>
      </c>
      <c r="G91" s="123">
        <v>5</v>
      </c>
      <c r="H91" s="125">
        <f t="shared" si="3"/>
        <v>140</v>
      </c>
      <c r="I91" s="125">
        <f t="shared" si="7"/>
        <v>280</v>
      </c>
      <c r="J91" s="123">
        <v>4</v>
      </c>
      <c r="K91" s="123">
        <v>8</v>
      </c>
      <c r="L91" s="123">
        <v>0</v>
      </c>
      <c r="M91" s="123">
        <v>0</v>
      </c>
      <c r="N91" s="123"/>
    </row>
    <row r="92" spans="1:14" s="89" customFormat="1">
      <c r="A92" s="123">
        <f t="shared" si="5"/>
        <v>89</v>
      </c>
      <c r="B92" s="124" t="str">
        <f t="shared" si="6"/>
        <v>聖樹 89階層</v>
      </c>
      <c r="C92" s="123">
        <v>3</v>
      </c>
      <c r="D92" s="123">
        <f>COUNTIF(C$4:C92,C92)</f>
        <v>39</v>
      </c>
      <c r="E92" s="123">
        <v>4</v>
      </c>
      <c r="F92" s="123">
        <v>6</v>
      </c>
      <c r="G92" s="123">
        <v>5</v>
      </c>
      <c r="H92" s="125">
        <f t="shared" si="3"/>
        <v>140</v>
      </c>
      <c r="I92" s="125">
        <f t="shared" si="7"/>
        <v>280</v>
      </c>
      <c r="J92" s="123">
        <v>4</v>
      </c>
      <c r="K92" s="123">
        <v>8</v>
      </c>
      <c r="L92" s="123">
        <v>0</v>
      </c>
      <c r="M92" s="123">
        <v>0</v>
      </c>
      <c r="N92" s="123"/>
    </row>
    <row r="93" spans="1:14" s="89" customFormat="1">
      <c r="A93" s="123">
        <f t="shared" si="5"/>
        <v>90</v>
      </c>
      <c r="B93" s="124" t="str">
        <f t="shared" si="6"/>
        <v>聖樹 90階層</v>
      </c>
      <c r="C93" s="123">
        <v>3</v>
      </c>
      <c r="D93" s="123">
        <f>COUNTIF(C$4:C93,C93)</f>
        <v>40</v>
      </c>
      <c r="E93" s="123">
        <v>4</v>
      </c>
      <c r="F93" s="123">
        <v>6</v>
      </c>
      <c r="G93" s="123">
        <v>5</v>
      </c>
      <c r="H93" s="125">
        <f t="shared" si="3"/>
        <v>140</v>
      </c>
      <c r="I93" s="125">
        <f t="shared" si="7"/>
        <v>280</v>
      </c>
      <c r="J93" s="123">
        <v>4</v>
      </c>
      <c r="K93" s="123">
        <v>8</v>
      </c>
      <c r="L93" s="123">
        <v>0</v>
      </c>
      <c r="M93" s="123">
        <v>0</v>
      </c>
      <c r="N93" s="123"/>
    </row>
    <row r="94" spans="1:14" s="89" customFormat="1">
      <c r="A94" s="123">
        <f t="shared" si="5"/>
        <v>91</v>
      </c>
      <c r="B94" s="124" t="str">
        <f t="shared" si="6"/>
        <v>聖樹 91階層</v>
      </c>
      <c r="C94" s="123">
        <v>3</v>
      </c>
      <c r="D94" s="123">
        <f>COUNTIF(C$4:C94,C94)</f>
        <v>41</v>
      </c>
      <c r="E94" s="123">
        <v>4</v>
      </c>
      <c r="F94" s="123">
        <v>6</v>
      </c>
      <c r="G94" s="123">
        <v>5</v>
      </c>
      <c r="H94" s="125">
        <f t="shared" ref="H94:H157" si="8">E94*35</f>
        <v>140</v>
      </c>
      <c r="I94" s="125">
        <f t="shared" si="7"/>
        <v>280</v>
      </c>
      <c r="J94" s="123">
        <v>4</v>
      </c>
      <c r="K94" s="123">
        <v>8</v>
      </c>
      <c r="L94" s="123">
        <v>0</v>
      </c>
      <c r="M94" s="123">
        <v>0</v>
      </c>
      <c r="N94" s="123"/>
    </row>
    <row r="95" spans="1:14" s="89" customFormat="1">
      <c r="A95" s="123">
        <f t="shared" si="5"/>
        <v>92</v>
      </c>
      <c r="B95" s="124" t="str">
        <f t="shared" si="6"/>
        <v>聖樹 92階層</v>
      </c>
      <c r="C95" s="123">
        <v>3</v>
      </c>
      <c r="D95" s="123">
        <f>COUNTIF(C$4:C95,C95)</f>
        <v>42</v>
      </c>
      <c r="E95" s="123">
        <v>4</v>
      </c>
      <c r="F95" s="123">
        <v>6</v>
      </c>
      <c r="G95" s="123">
        <v>5</v>
      </c>
      <c r="H95" s="125">
        <f t="shared" si="8"/>
        <v>140</v>
      </c>
      <c r="I95" s="125">
        <f t="shared" si="7"/>
        <v>280</v>
      </c>
      <c r="J95" s="123">
        <v>4</v>
      </c>
      <c r="K95" s="123">
        <v>8</v>
      </c>
      <c r="L95" s="123">
        <v>0</v>
      </c>
      <c r="M95" s="123">
        <v>0</v>
      </c>
      <c r="N95" s="123"/>
    </row>
    <row r="96" spans="1:14" s="89" customFormat="1">
      <c r="A96" s="123">
        <f t="shared" si="5"/>
        <v>93</v>
      </c>
      <c r="B96" s="124" t="str">
        <f t="shared" si="6"/>
        <v>聖樹 93階層</v>
      </c>
      <c r="C96" s="123">
        <v>3</v>
      </c>
      <c r="D96" s="123">
        <f>COUNTIF(C$4:C96,C96)</f>
        <v>43</v>
      </c>
      <c r="E96" s="123">
        <v>4</v>
      </c>
      <c r="F96" s="123">
        <v>6</v>
      </c>
      <c r="G96" s="123">
        <v>5</v>
      </c>
      <c r="H96" s="125">
        <f t="shared" si="8"/>
        <v>140</v>
      </c>
      <c r="I96" s="125">
        <f t="shared" si="7"/>
        <v>280</v>
      </c>
      <c r="J96" s="123">
        <v>4</v>
      </c>
      <c r="K96" s="123">
        <v>8</v>
      </c>
      <c r="L96" s="123">
        <v>0</v>
      </c>
      <c r="M96" s="123">
        <v>0</v>
      </c>
      <c r="N96" s="123"/>
    </row>
    <row r="97" spans="1:14" s="89" customFormat="1">
      <c r="A97" s="123">
        <f t="shared" si="5"/>
        <v>94</v>
      </c>
      <c r="B97" s="124" t="str">
        <f t="shared" si="6"/>
        <v>聖樹 94階層</v>
      </c>
      <c r="C97" s="123">
        <v>3</v>
      </c>
      <c r="D97" s="123">
        <f>COUNTIF(C$4:C97,C97)</f>
        <v>44</v>
      </c>
      <c r="E97" s="123">
        <v>4</v>
      </c>
      <c r="F97" s="123">
        <v>6</v>
      </c>
      <c r="G97" s="123">
        <v>5</v>
      </c>
      <c r="H97" s="125">
        <f t="shared" si="8"/>
        <v>140</v>
      </c>
      <c r="I97" s="125">
        <f t="shared" si="7"/>
        <v>280</v>
      </c>
      <c r="J97" s="123">
        <v>4</v>
      </c>
      <c r="K97" s="123">
        <v>8</v>
      </c>
      <c r="L97" s="123">
        <v>0</v>
      </c>
      <c r="M97" s="123">
        <v>0</v>
      </c>
      <c r="N97" s="123"/>
    </row>
    <row r="98" spans="1:14" s="89" customFormat="1">
      <c r="A98" s="123">
        <f t="shared" si="5"/>
        <v>95</v>
      </c>
      <c r="B98" s="124" t="str">
        <f t="shared" si="6"/>
        <v>聖樹 95階層</v>
      </c>
      <c r="C98" s="123">
        <v>3</v>
      </c>
      <c r="D98" s="123">
        <f>COUNTIF(C$4:C98,C98)</f>
        <v>45</v>
      </c>
      <c r="E98" s="123">
        <v>4</v>
      </c>
      <c r="F98" s="123">
        <v>6</v>
      </c>
      <c r="G98" s="123">
        <v>5</v>
      </c>
      <c r="H98" s="125">
        <f t="shared" si="8"/>
        <v>140</v>
      </c>
      <c r="I98" s="125">
        <f t="shared" si="7"/>
        <v>280</v>
      </c>
      <c r="J98" s="123">
        <v>4</v>
      </c>
      <c r="K98" s="123">
        <v>8</v>
      </c>
      <c r="L98" s="123">
        <v>0</v>
      </c>
      <c r="M98" s="123">
        <v>0</v>
      </c>
      <c r="N98" s="123"/>
    </row>
    <row r="99" spans="1:14" s="89" customFormat="1">
      <c r="A99" s="123">
        <f t="shared" si="5"/>
        <v>96</v>
      </c>
      <c r="B99" s="124" t="str">
        <f t="shared" si="6"/>
        <v>聖樹 96階層</v>
      </c>
      <c r="C99" s="123">
        <v>3</v>
      </c>
      <c r="D99" s="123">
        <f>COUNTIF(C$4:C99,C99)</f>
        <v>46</v>
      </c>
      <c r="E99" s="123">
        <v>4</v>
      </c>
      <c r="F99" s="123">
        <v>6</v>
      </c>
      <c r="G99" s="123">
        <v>5</v>
      </c>
      <c r="H99" s="125">
        <f t="shared" si="8"/>
        <v>140</v>
      </c>
      <c r="I99" s="125">
        <f t="shared" si="7"/>
        <v>280</v>
      </c>
      <c r="J99" s="123">
        <v>4</v>
      </c>
      <c r="K99" s="123">
        <v>8</v>
      </c>
      <c r="L99" s="123">
        <v>0</v>
      </c>
      <c r="M99" s="123">
        <v>0</v>
      </c>
      <c r="N99" s="123"/>
    </row>
    <row r="100" spans="1:14" s="89" customFormat="1">
      <c r="A100" s="123">
        <f t="shared" si="5"/>
        <v>97</v>
      </c>
      <c r="B100" s="124" t="str">
        <f t="shared" si="6"/>
        <v>聖樹 97階層</v>
      </c>
      <c r="C100" s="123">
        <v>3</v>
      </c>
      <c r="D100" s="123">
        <f>COUNTIF(C$4:C100,C100)</f>
        <v>47</v>
      </c>
      <c r="E100" s="123">
        <v>4</v>
      </c>
      <c r="F100" s="123">
        <v>6</v>
      </c>
      <c r="G100" s="123">
        <v>5</v>
      </c>
      <c r="H100" s="125">
        <f t="shared" si="8"/>
        <v>140</v>
      </c>
      <c r="I100" s="125">
        <f t="shared" si="7"/>
        <v>280</v>
      </c>
      <c r="J100" s="123">
        <v>4</v>
      </c>
      <c r="K100" s="123">
        <v>8</v>
      </c>
      <c r="L100" s="123">
        <v>0</v>
      </c>
      <c r="M100" s="123">
        <v>0</v>
      </c>
      <c r="N100" s="123"/>
    </row>
    <row r="101" spans="1:14" s="89" customFormat="1">
      <c r="A101" s="123">
        <f t="shared" si="5"/>
        <v>98</v>
      </c>
      <c r="B101" s="124" t="str">
        <f t="shared" si="6"/>
        <v>聖樹 98階層</v>
      </c>
      <c r="C101" s="123">
        <v>3</v>
      </c>
      <c r="D101" s="123">
        <f>COUNTIF(C$4:C101,C101)</f>
        <v>48</v>
      </c>
      <c r="E101" s="123">
        <v>4</v>
      </c>
      <c r="F101" s="123">
        <v>6</v>
      </c>
      <c r="G101" s="123">
        <v>5</v>
      </c>
      <c r="H101" s="125">
        <f t="shared" si="8"/>
        <v>140</v>
      </c>
      <c r="I101" s="125">
        <f t="shared" si="7"/>
        <v>280</v>
      </c>
      <c r="J101" s="123">
        <v>4</v>
      </c>
      <c r="K101" s="123">
        <v>8</v>
      </c>
      <c r="L101" s="123">
        <v>0</v>
      </c>
      <c r="M101" s="123">
        <v>0</v>
      </c>
      <c r="N101" s="123"/>
    </row>
    <row r="102" spans="1:14" s="89" customFormat="1">
      <c r="A102" s="123">
        <f t="shared" si="5"/>
        <v>99</v>
      </c>
      <c r="B102" s="124" t="str">
        <f t="shared" si="6"/>
        <v>聖樹 99階層</v>
      </c>
      <c r="C102" s="123">
        <v>3</v>
      </c>
      <c r="D102" s="123">
        <f>COUNTIF(C$4:C102,C102)</f>
        <v>49</v>
      </c>
      <c r="E102" s="123">
        <v>4</v>
      </c>
      <c r="F102" s="123">
        <v>6</v>
      </c>
      <c r="G102" s="123">
        <v>5</v>
      </c>
      <c r="H102" s="125">
        <f t="shared" si="8"/>
        <v>140</v>
      </c>
      <c r="I102" s="125">
        <f t="shared" si="7"/>
        <v>280</v>
      </c>
      <c r="J102" s="123">
        <v>4</v>
      </c>
      <c r="K102" s="123">
        <v>8</v>
      </c>
      <c r="L102" s="123">
        <v>0</v>
      </c>
      <c r="M102" s="123">
        <v>0</v>
      </c>
      <c r="N102" s="123"/>
    </row>
    <row r="103" spans="1:14" s="89" customFormat="1">
      <c r="A103" s="123">
        <f t="shared" si="5"/>
        <v>100</v>
      </c>
      <c r="B103" s="124" t="str">
        <f t="shared" si="6"/>
        <v>聖樹 100階層</v>
      </c>
      <c r="C103" s="123">
        <v>3</v>
      </c>
      <c r="D103" s="123">
        <f>COUNTIF(C$4:C103,C103)</f>
        <v>50</v>
      </c>
      <c r="E103" s="123">
        <v>4</v>
      </c>
      <c r="F103" s="123">
        <v>6</v>
      </c>
      <c r="G103" s="123">
        <v>5</v>
      </c>
      <c r="H103" s="125">
        <f t="shared" si="8"/>
        <v>140</v>
      </c>
      <c r="I103" s="125">
        <f t="shared" si="7"/>
        <v>280</v>
      </c>
      <c r="J103" s="123">
        <v>4</v>
      </c>
      <c r="K103" s="123">
        <v>8</v>
      </c>
      <c r="L103" s="123">
        <v>0</v>
      </c>
      <c r="M103" s="123">
        <v>0</v>
      </c>
      <c r="N103" s="123">
        <v>1</v>
      </c>
    </row>
    <row r="104" spans="1:14" s="89" customFormat="1">
      <c r="A104" s="126">
        <f>ROW()-3</f>
        <v>101</v>
      </c>
      <c r="B104" s="127" t="str">
        <f t="shared" si="6"/>
        <v>聖樹 101階層</v>
      </c>
      <c r="C104" s="126">
        <v>4</v>
      </c>
      <c r="D104" s="126">
        <f>COUNTIF(C$4:C104,C104)</f>
        <v>1</v>
      </c>
      <c r="E104" s="126">
        <v>5</v>
      </c>
      <c r="F104" s="126">
        <v>7</v>
      </c>
      <c r="G104" s="126">
        <v>6</v>
      </c>
      <c r="H104" s="126">
        <f t="shared" si="8"/>
        <v>175</v>
      </c>
      <c r="I104" s="126">
        <f t="shared" si="7"/>
        <v>350</v>
      </c>
      <c r="J104" s="126">
        <v>4</v>
      </c>
      <c r="K104" s="126">
        <v>8</v>
      </c>
      <c r="L104" s="126">
        <v>0</v>
      </c>
      <c r="M104" s="126">
        <v>0</v>
      </c>
      <c r="N104" s="126"/>
    </row>
    <row r="105" spans="1:14" s="89" customFormat="1">
      <c r="A105" s="126">
        <f t="shared" si="5"/>
        <v>102</v>
      </c>
      <c r="B105" s="127" t="str">
        <f t="shared" si="6"/>
        <v>聖樹 102階層</v>
      </c>
      <c r="C105" s="126">
        <v>4</v>
      </c>
      <c r="D105" s="126">
        <f>COUNTIF(C$4:C105,C105)</f>
        <v>2</v>
      </c>
      <c r="E105" s="126">
        <v>5</v>
      </c>
      <c r="F105" s="126">
        <v>7</v>
      </c>
      <c r="G105" s="126">
        <v>6</v>
      </c>
      <c r="H105" s="126">
        <f t="shared" si="8"/>
        <v>175</v>
      </c>
      <c r="I105" s="126">
        <f t="shared" si="7"/>
        <v>350</v>
      </c>
      <c r="J105" s="126">
        <v>4</v>
      </c>
      <c r="K105" s="126">
        <v>8</v>
      </c>
      <c r="L105" s="126">
        <v>0</v>
      </c>
      <c r="M105" s="126">
        <v>0</v>
      </c>
      <c r="N105" s="126"/>
    </row>
    <row r="106" spans="1:14" s="89" customFormat="1">
      <c r="A106" s="126">
        <f t="shared" si="5"/>
        <v>103</v>
      </c>
      <c r="B106" s="127" t="str">
        <f t="shared" si="6"/>
        <v>聖樹 103階層</v>
      </c>
      <c r="C106" s="126">
        <v>4</v>
      </c>
      <c r="D106" s="126">
        <f>COUNTIF(C$4:C106,C106)</f>
        <v>3</v>
      </c>
      <c r="E106" s="126">
        <v>5</v>
      </c>
      <c r="F106" s="126">
        <v>7</v>
      </c>
      <c r="G106" s="126">
        <v>6</v>
      </c>
      <c r="H106" s="126">
        <f t="shared" si="8"/>
        <v>175</v>
      </c>
      <c r="I106" s="126">
        <f t="shared" si="7"/>
        <v>350</v>
      </c>
      <c r="J106" s="126">
        <v>4</v>
      </c>
      <c r="K106" s="126">
        <v>8</v>
      </c>
      <c r="L106" s="126">
        <v>0</v>
      </c>
      <c r="M106" s="126">
        <v>0</v>
      </c>
      <c r="N106" s="126"/>
    </row>
    <row r="107" spans="1:14" s="89" customFormat="1">
      <c r="A107" s="126">
        <f t="shared" si="5"/>
        <v>104</v>
      </c>
      <c r="B107" s="127" t="str">
        <f t="shared" si="6"/>
        <v>聖樹 104階層</v>
      </c>
      <c r="C107" s="126">
        <v>4</v>
      </c>
      <c r="D107" s="126">
        <f>COUNTIF(C$4:C107,C107)</f>
        <v>4</v>
      </c>
      <c r="E107" s="126">
        <v>5</v>
      </c>
      <c r="F107" s="126">
        <v>7</v>
      </c>
      <c r="G107" s="126">
        <v>6</v>
      </c>
      <c r="H107" s="126">
        <f t="shared" si="8"/>
        <v>175</v>
      </c>
      <c r="I107" s="126">
        <f t="shared" si="7"/>
        <v>350</v>
      </c>
      <c r="J107" s="126">
        <v>4</v>
      </c>
      <c r="K107" s="126">
        <v>8</v>
      </c>
      <c r="L107" s="126">
        <v>0</v>
      </c>
      <c r="M107" s="126">
        <v>0</v>
      </c>
      <c r="N107" s="126"/>
    </row>
    <row r="108" spans="1:14" s="89" customFormat="1">
      <c r="A108" s="126">
        <f t="shared" si="5"/>
        <v>105</v>
      </c>
      <c r="B108" s="127" t="str">
        <f t="shared" si="6"/>
        <v>聖樹 105階層</v>
      </c>
      <c r="C108" s="126">
        <v>4</v>
      </c>
      <c r="D108" s="126">
        <f>COUNTIF(C$4:C108,C108)</f>
        <v>5</v>
      </c>
      <c r="E108" s="126">
        <v>5</v>
      </c>
      <c r="F108" s="126">
        <v>7</v>
      </c>
      <c r="G108" s="126">
        <v>6</v>
      </c>
      <c r="H108" s="126">
        <f t="shared" si="8"/>
        <v>175</v>
      </c>
      <c r="I108" s="126">
        <f t="shared" si="7"/>
        <v>350</v>
      </c>
      <c r="J108" s="126">
        <v>4</v>
      </c>
      <c r="K108" s="126">
        <v>8</v>
      </c>
      <c r="L108" s="126">
        <v>0</v>
      </c>
      <c r="M108" s="126">
        <v>0</v>
      </c>
      <c r="N108" s="126"/>
    </row>
    <row r="109" spans="1:14" s="89" customFormat="1">
      <c r="A109" s="126">
        <f t="shared" si="5"/>
        <v>106</v>
      </c>
      <c r="B109" s="127" t="str">
        <f t="shared" si="6"/>
        <v>聖樹 106階層</v>
      </c>
      <c r="C109" s="126">
        <v>4</v>
      </c>
      <c r="D109" s="126">
        <f>COUNTIF(C$4:C109,C109)</f>
        <v>6</v>
      </c>
      <c r="E109" s="126">
        <v>5</v>
      </c>
      <c r="F109" s="126">
        <v>7</v>
      </c>
      <c r="G109" s="126">
        <v>6</v>
      </c>
      <c r="H109" s="126">
        <f t="shared" si="8"/>
        <v>175</v>
      </c>
      <c r="I109" s="126">
        <f t="shared" si="7"/>
        <v>350</v>
      </c>
      <c r="J109" s="126">
        <v>4</v>
      </c>
      <c r="K109" s="126">
        <v>8</v>
      </c>
      <c r="L109" s="126">
        <v>0</v>
      </c>
      <c r="M109" s="126">
        <v>0</v>
      </c>
      <c r="N109" s="126"/>
    </row>
    <row r="110" spans="1:14" s="89" customFormat="1">
      <c r="A110" s="126">
        <f t="shared" si="5"/>
        <v>107</v>
      </c>
      <c r="B110" s="127" t="str">
        <f t="shared" si="6"/>
        <v>聖樹 107階層</v>
      </c>
      <c r="C110" s="126">
        <v>4</v>
      </c>
      <c r="D110" s="126">
        <f>COUNTIF(C$4:C110,C110)</f>
        <v>7</v>
      </c>
      <c r="E110" s="126">
        <v>5</v>
      </c>
      <c r="F110" s="126">
        <v>7</v>
      </c>
      <c r="G110" s="126">
        <v>6</v>
      </c>
      <c r="H110" s="126">
        <f t="shared" si="8"/>
        <v>175</v>
      </c>
      <c r="I110" s="126">
        <f t="shared" si="7"/>
        <v>350</v>
      </c>
      <c r="J110" s="126">
        <v>4</v>
      </c>
      <c r="K110" s="126">
        <v>8</v>
      </c>
      <c r="L110" s="126">
        <v>0</v>
      </c>
      <c r="M110" s="126">
        <v>0</v>
      </c>
      <c r="N110" s="126"/>
    </row>
    <row r="111" spans="1:14" s="89" customFormat="1">
      <c r="A111" s="126">
        <f t="shared" si="5"/>
        <v>108</v>
      </c>
      <c r="B111" s="127" t="str">
        <f t="shared" si="6"/>
        <v>聖樹 108階層</v>
      </c>
      <c r="C111" s="126">
        <v>4</v>
      </c>
      <c r="D111" s="126">
        <f>COUNTIF(C$4:C111,C111)</f>
        <v>8</v>
      </c>
      <c r="E111" s="126">
        <v>5</v>
      </c>
      <c r="F111" s="126">
        <v>7</v>
      </c>
      <c r="G111" s="126">
        <v>6</v>
      </c>
      <c r="H111" s="126">
        <f t="shared" si="8"/>
        <v>175</v>
      </c>
      <c r="I111" s="126">
        <f t="shared" si="7"/>
        <v>350</v>
      </c>
      <c r="J111" s="126">
        <v>4</v>
      </c>
      <c r="K111" s="126">
        <v>8</v>
      </c>
      <c r="L111" s="126">
        <v>0</v>
      </c>
      <c r="M111" s="126">
        <v>0</v>
      </c>
      <c r="N111" s="126"/>
    </row>
    <row r="112" spans="1:14" s="89" customFormat="1">
      <c r="A112" s="126">
        <f t="shared" si="5"/>
        <v>109</v>
      </c>
      <c r="B112" s="127" t="str">
        <f t="shared" si="6"/>
        <v>聖樹 109階層</v>
      </c>
      <c r="C112" s="126">
        <v>4</v>
      </c>
      <c r="D112" s="126">
        <f>COUNTIF(C$4:C112,C112)</f>
        <v>9</v>
      </c>
      <c r="E112" s="126">
        <v>5</v>
      </c>
      <c r="F112" s="126">
        <v>7</v>
      </c>
      <c r="G112" s="126">
        <v>6</v>
      </c>
      <c r="H112" s="126">
        <f t="shared" si="8"/>
        <v>175</v>
      </c>
      <c r="I112" s="126">
        <f t="shared" si="7"/>
        <v>350</v>
      </c>
      <c r="J112" s="126">
        <v>4</v>
      </c>
      <c r="K112" s="126">
        <v>8</v>
      </c>
      <c r="L112" s="126">
        <v>0</v>
      </c>
      <c r="M112" s="126">
        <v>0</v>
      </c>
      <c r="N112" s="126"/>
    </row>
    <row r="113" spans="1:14" s="89" customFormat="1">
      <c r="A113" s="126">
        <f t="shared" si="5"/>
        <v>110</v>
      </c>
      <c r="B113" s="127" t="str">
        <f t="shared" si="6"/>
        <v>聖樹 110階層</v>
      </c>
      <c r="C113" s="126">
        <v>4</v>
      </c>
      <c r="D113" s="126">
        <f>COUNTIF(C$4:C113,C113)</f>
        <v>10</v>
      </c>
      <c r="E113" s="126">
        <v>5</v>
      </c>
      <c r="F113" s="126">
        <v>7</v>
      </c>
      <c r="G113" s="126">
        <v>6</v>
      </c>
      <c r="H113" s="126">
        <f t="shared" si="8"/>
        <v>175</v>
      </c>
      <c r="I113" s="126">
        <f t="shared" si="7"/>
        <v>350</v>
      </c>
      <c r="J113" s="126">
        <v>4</v>
      </c>
      <c r="K113" s="126">
        <v>8</v>
      </c>
      <c r="L113" s="126">
        <v>0</v>
      </c>
      <c r="M113" s="126">
        <v>0</v>
      </c>
      <c r="N113" s="126"/>
    </row>
    <row r="114" spans="1:14" s="89" customFormat="1">
      <c r="A114" s="126">
        <f t="shared" si="5"/>
        <v>111</v>
      </c>
      <c r="B114" s="127" t="str">
        <f t="shared" si="6"/>
        <v>聖樹 111階層</v>
      </c>
      <c r="C114" s="126">
        <v>4</v>
      </c>
      <c r="D114" s="126">
        <f>COUNTIF(C$4:C114,C114)</f>
        <v>11</v>
      </c>
      <c r="E114" s="126">
        <v>5</v>
      </c>
      <c r="F114" s="126">
        <v>7</v>
      </c>
      <c r="G114" s="126">
        <v>6</v>
      </c>
      <c r="H114" s="126">
        <f t="shared" si="8"/>
        <v>175</v>
      </c>
      <c r="I114" s="126">
        <f t="shared" si="7"/>
        <v>350</v>
      </c>
      <c r="J114" s="126">
        <v>4</v>
      </c>
      <c r="K114" s="126">
        <v>8</v>
      </c>
      <c r="L114" s="126">
        <v>0</v>
      </c>
      <c r="M114" s="126">
        <v>0</v>
      </c>
      <c r="N114" s="126"/>
    </row>
    <row r="115" spans="1:14" s="89" customFormat="1">
      <c r="A115" s="126">
        <f t="shared" si="5"/>
        <v>112</v>
      </c>
      <c r="B115" s="127" t="str">
        <f t="shared" si="6"/>
        <v>聖樹 112階層</v>
      </c>
      <c r="C115" s="126">
        <v>4</v>
      </c>
      <c r="D115" s="126">
        <f>COUNTIF(C$4:C115,C115)</f>
        <v>12</v>
      </c>
      <c r="E115" s="126">
        <v>5</v>
      </c>
      <c r="F115" s="126">
        <v>7</v>
      </c>
      <c r="G115" s="126">
        <v>6</v>
      </c>
      <c r="H115" s="126">
        <f t="shared" si="8"/>
        <v>175</v>
      </c>
      <c r="I115" s="126">
        <f t="shared" si="7"/>
        <v>350</v>
      </c>
      <c r="J115" s="126">
        <v>4</v>
      </c>
      <c r="K115" s="126">
        <v>8</v>
      </c>
      <c r="L115" s="126">
        <v>0</v>
      </c>
      <c r="M115" s="126">
        <v>0</v>
      </c>
      <c r="N115" s="126"/>
    </row>
    <row r="116" spans="1:14" s="89" customFormat="1">
      <c r="A116" s="126">
        <f t="shared" si="5"/>
        <v>113</v>
      </c>
      <c r="B116" s="127" t="str">
        <f t="shared" si="6"/>
        <v>聖樹 113階層</v>
      </c>
      <c r="C116" s="126">
        <v>4</v>
      </c>
      <c r="D116" s="126">
        <f>COUNTIF(C$4:C116,C116)</f>
        <v>13</v>
      </c>
      <c r="E116" s="126">
        <v>5</v>
      </c>
      <c r="F116" s="126">
        <v>7</v>
      </c>
      <c r="G116" s="126">
        <v>6</v>
      </c>
      <c r="H116" s="126">
        <f t="shared" si="8"/>
        <v>175</v>
      </c>
      <c r="I116" s="126">
        <f t="shared" si="7"/>
        <v>350</v>
      </c>
      <c r="J116" s="126">
        <v>4</v>
      </c>
      <c r="K116" s="126">
        <v>8</v>
      </c>
      <c r="L116" s="126">
        <v>0</v>
      </c>
      <c r="M116" s="126">
        <v>0</v>
      </c>
      <c r="N116" s="126"/>
    </row>
    <row r="117" spans="1:14" s="89" customFormat="1">
      <c r="A117" s="126">
        <f t="shared" si="5"/>
        <v>114</v>
      </c>
      <c r="B117" s="127" t="str">
        <f t="shared" si="6"/>
        <v>聖樹 114階層</v>
      </c>
      <c r="C117" s="126">
        <v>4</v>
      </c>
      <c r="D117" s="126">
        <f>COUNTIF(C$4:C117,C117)</f>
        <v>14</v>
      </c>
      <c r="E117" s="126">
        <v>5</v>
      </c>
      <c r="F117" s="126">
        <v>7</v>
      </c>
      <c r="G117" s="126">
        <v>6</v>
      </c>
      <c r="H117" s="126">
        <f t="shared" si="8"/>
        <v>175</v>
      </c>
      <c r="I117" s="126">
        <f t="shared" si="7"/>
        <v>350</v>
      </c>
      <c r="J117" s="126">
        <v>4</v>
      </c>
      <c r="K117" s="126">
        <v>8</v>
      </c>
      <c r="L117" s="126">
        <v>0</v>
      </c>
      <c r="M117" s="126">
        <v>0</v>
      </c>
      <c r="N117" s="126"/>
    </row>
    <row r="118" spans="1:14" s="89" customFormat="1">
      <c r="A118" s="126">
        <f t="shared" si="5"/>
        <v>115</v>
      </c>
      <c r="B118" s="127" t="str">
        <f t="shared" si="6"/>
        <v>聖樹 115階層</v>
      </c>
      <c r="C118" s="126">
        <v>4</v>
      </c>
      <c r="D118" s="126">
        <f>COUNTIF(C$4:C118,C118)</f>
        <v>15</v>
      </c>
      <c r="E118" s="126">
        <v>5</v>
      </c>
      <c r="F118" s="126">
        <v>7</v>
      </c>
      <c r="G118" s="126">
        <v>6</v>
      </c>
      <c r="H118" s="126">
        <f t="shared" si="8"/>
        <v>175</v>
      </c>
      <c r="I118" s="126">
        <f t="shared" si="7"/>
        <v>350</v>
      </c>
      <c r="J118" s="126">
        <v>4</v>
      </c>
      <c r="K118" s="126">
        <v>8</v>
      </c>
      <c r="L118" s="126">
        <v>0</v>
      </c>
      <c r="M118" s="126">
        <v>0</v>
      </c>
      <c r="N118" s="126"/>
    </row>
    <row r="119" spans="1:14" s="89" customFormat="1">
      <c r="A119" s="126">
        <f t="shared" ref="A119:A153" si="9">ROW()-3</f>
        <v>116</v>
      </c>
      <c r="B119" s="127" t="str">
        <f t="shared" si="6"/>
        <v>聖樹 116階層</v>
      </c>
      <c r="C119" s="126">
        <v>4</v>
      </c>
      <c r="D119" s="126">
        <f>COUNTIF(C$4:C119,C119)</f>
        <v>16</v>
      </c>
      <c r="E119" s="126">
        <v>5</v>
      </c>
      <c r="F119" s="126">
        <v>7</v>
      </c>
      <c r="G119" s="126">
        <v>6</v>
      </c>
      <c r="H119" s="126">
        <f t="shared" si="8"/>
        <v>175</v>
      </c>
      <c r="I119" s="126">
        <f t="shared" si="7"/>
        <v>350</v>
      </c>
      <c r="J119" s="126">
        <v>4</v>
      </c>
      <c r="K119" s="126">
        <v>8</v>
      </c>
      <c r="L119" s="126">
        <v>0</v>
      </c>
      <c r="M119" s="126">
        <v>0</v>
      </c>
      <c r="N119" s="126"/>
    </row>
    <row r="120" spans="1:14" s="89" customFormat="1">
      <c r="A120" s="126">
        <f t="shared" si="9"/>
        <v>117</v>
      </c>
      <c r="B120" s="127" t="str">
        <f t="shared" si="6"/>
        <v>聖樹 117階層</v>
      </c>
      <c r="C120" s="126">
        <v>4</v>
      </c>
      <c r="D120" s="126">
        <f>COUNTIF(C$4:C120,C120)</f>
        <v>17</v>
      </c>
      <c r="E120" s="126">
        <v>5</v>
      </c>
      <c r="F120" s="126">
        <v>7</v>
      </c>
      <c r="G120" s="126">
        <v>6</v>
      </c>
      <c r="H120" s="126">
        <f t="shared" si="8"/>
        <v>175</v>
      </c>
      <c r="I120" s="126">
        <f t="shared" si="7"/>
        <v>350</v>
      </c>
      <c r="J120" s="126">
        <v>4</v>
      </c>
      <c r="K120" s="126">
        <v>8</v>
      </c>
      <c r="L120" s="126">
        <v>0</v>
      </c>
      <c r="M120" s="126">
        <v>0</v>
      </c>
      <c r="N120" s="126"/>
    </row>
    <row r="121" spans="1:14" s="89" customFormat="1">
      <c r="A121" s="126">
        <f t="shared" si="9"/>
        <v>118</v>
      </c>
      <c r="B121" s="127" t="str">
        <f t="shared" si="6"/>
        <v>聖樹 118階層</v>
      </c>
      <c r="C121" s="126">
        <v>4</v>
      </c>
      <c r="D121" s="126">
        <f>COUNTIF(C$4:C121,C121)</f>
        <v>18</v>
      </c>
      <c r="E121" s="126">
        <v>5</v>
      </c>
      <c r="F121" s="126">
        <v>7</v>
      </c>
      <c r="G121" s="126">
        <v>6</v>
      </c>
      <c r="H121" s="126">
        <f t="shared" si="8"/>
        <v>175</v>
      </c>
      <c r="I121" s="126">
        <f t="shared" si="7"/>
        <v>350</v>
      </c>
      <c r="J121" s="126">
        <v>4</v>
      </c>
      <c r="K121" s="126">
        <v>8</v>
      </c>
      <c r="L121" s="126">
        <v>0</v>
      </c>
      <c r="M121" s="126">
        <v>0</v>
      </c>
      <c r="N121" s="126"/>
    </row>
    <row r="122" spans="1:14" s="89" customFormat="1">
      <c r="A122" s="126">
        <f t="shared" si="9"/>
        <v>119</v>
      </c>
      <c r="B122" s="127" t="str">
        <f t="shared" si="6"/>
        <v>聖樹 119階層</v>
      </c>
      <c r="C122" s="126">
        <v>4</v>
      </c>
      <c r="D122" s="126">
        <f>COUNTIF(C$4:C122,C122)</f>
        <v>19</v>
      </c>
      <c r="E122" s="126">
        <v>5</v>
      </c>
      <c r="F122" s="126">
        <v>7</v>
      </c>
      <c r="G122" s="126">
        <v>6</v>
      </c>
      <c r="H122" s="126">
        <f t="shared" si="8"/>
        <v>175</v>
      </c>
      <c r="I122" s="126">
        <f t="shared" si="7"/>
        <v>350</v>
      </c>
      <c r="J122" s="126">
        <v>4</v>
      </c>
      <c r="K122" s="126">
        <v>8</v>
      </c>
      <c r="L122" s="126">
        <v>0</v>
      </c>
      <c r="M122" s="126">
        <v>0</v>
      </c>
      <c r="N122" s="126"/>
    </row>
    <row r="123" spans="1:14" s="89" customFormat="1">
      <c r="A123" s="126">
        <f t="shared" si="9"/>
        <v>120</v>
      </c>
      <c r="B123" s="127" t="str">
        <f t="shared" si="6"/>
        <v>聖樹 120階層</v>
      </c>
      <c r="C123" s="126">
        <v>4</v>
      </c>
      <c r="D123" s="126">
        <f>COUNTIF(C$4:C123,C123)</f>
        <v>20</v>
      </c>
      <c r="E123" s="126">
        <v>5</v>
      </c>
      <c r="F123" s="126">
        <v>7</v>
      </c>
      <c r="G123" s="126">
        <v>6</v>
      </c>
      <c r="H123" s="126">
        <f t="shared" si="8"/>
        <v>175</v>
      </c>
      <c r="I123" s="126">
        <f t="shared" si="7"/>
        <v>350</v>
      </c>
      <c r="J123" s="126">
        <v>4</v>
      </c>
      <c r="K123" s="126">
        <v>8</v>
      </c>
      <c r="L123" s="126">
        <v>0</v>
      </c>
      <c r="M123" s="126">
        <v>0</v>
      </c>
      <c r="N123" s="126"/>
    </row>
    <row r="124" spans="1:14" s="89" customFormat="1">
      <c r="A124" s="126">
        <f t="shared" si="9"/>
        <v>121</v>
      </c>
      <c r="B124" s="127" t="str">
        <f t="shared" si="6"/>
        <v>聖樹 121階層</v>
      </c>
      <c r="C124" s="126">
        <v>4</v>
      </c>
      <c r="D124" s="126">
        <f>COUNTIF(C$4:C124,C124)</f>
        <v>21</v>
      </c>
      <c r="E124" s="126">
        <v>6</v>
      </c>
      <c r="F124" s="126">
        <v>7</v>
      </c>
      <c r="G124" s="126">
        <v>7</v>
      </c>
      <c r="H124" s="126">
        <f t="shared" si="8"/>
        <v>210</v>
      </c>
      <c r="I124" s="126">
        <f t="shared" si="7"/>
        <v>420</v>
      </c>
      <c r="J124" s="126">
        <v>4</v>
      </c>
      <c r="K124" s="126">
        <v>8</v>
      </c>
      <c r="L124" s="126">
        <v>0</v>
      </c>
      <c r="M124" s="126">
        <v>0</v>
      </c>
      <c r="N124" s="126"/>
    </row>
    <row r="125" spans="1:14" s="89" customFormat="1">
      <c r="A125" s="126">
        <f t="shared" si="9"/>
        <v>122</v>
      </c>
      <c r="B125" s="127" t="str">
        <f t="shared" si="6"/>
        <v>聖樹 122階層</v>
      </c>
      <c r="C125" s="126">
        <v>4</v>
      </c>
      <c r="D125" s="126">
        <f>COUNTIF(C$4:C125,C125)</f>
        <v>22</v>
      </c>
      <c r="E125" s="126">
        <v>6</v>
      </c>
      <c r="F125" s="126">
        <v>7</v>
      </c>
      <c r="G125" s="126">
        <v>7</v>
      </c>
      <c r="H125" s="126">
        <f t="shared" si="8"/>
        <v>210</v>
      </c>
      <c r="I125" s="126">
        <f t="shared" si="7"/>
        <v>420</v>
      </c>
      <c r="J125" s="126">
        <v>4</v>
      </c>
      <c r="K125" s="126">
        <v>8</v>
      </c>
      <c r="L125" s="126">
        <v>0</v>
      </c>
      <c r="M125" s="126">
        <v>0</v>
      </c>
      <c r="N125" s="126"/>
    </row>
    <row r="126" spans="1:14" s="89" customFormat="1">
      <c r="A126" s="126">
        <f t="shared" si="9"/>
        <v>123</v>
      </c>
      <c r="B126" s="127" t="str">
        <f t="shared" si="6"/>
        <v>聖樹 123階層</v>
      </c>
      <c r="C126" s="126">
        <v>4</v>
      </c>
      <c r="D126" s="126">
        <f>COUNTIF(C$4:C126,C126)</f>
        <v>23</v>
      </c>
      <c r="E126" s="126">
        <v>6</v>
      </c>
      <c r="F126" s="126">
        <v>7</v>
      </c>
      <c r="G126" s="126">
        <v>7</v>
      </c>
      <c r="H126" s="126">
        <f t="shared" si="8"/>
        <v>210</v>
      </c>
      <c r="I126" s="126">
        <f t="shared" si="7"/>
        <v>420</v>
      </c>
      <c r="J126" s="126">
        <v>4</v>
      </c>
      <c r="K126" s="126">
        <v>8</v>
      </c>
      <c r="L126" s="126">
        <v>0</v>
      </c>
      <c r="M126" s="126">
        <v>0</v>
      </c>
      <c r="N126" s="126"/>
    </row>
    <row r="127" spans="1:14" s="89" customFormat="1">
      <c r="A127" s="126">
        <f t="shared" si="9"/>
        <v>124</v>
      </c>
      <c r="B127" s="127" t="str">
        <f t="shared" si="6"/>
        <v>聖樹 124階層</v>
      </c>
      <c r="C127" s="126">
        <v>4</v>
      </c>
      <c r="D127" s="126">
        <f>COUNTIF(C$4:C127,C127)</f>
        <v>24</v>
      </c>
      <c r="E127" s="126">
        <v>6</v>
      </c>
      <c r="F127" s="126">
        <v>7</v>
      </c>
      <c r="G127" s="126">
        <v>7</v>
      </c>
      <c r="H127" s="126">
        <f t="shared" si="8"/>
        <v>210</v>
      </c>
      <c r="I127" s="126">
        <f t="shared" si="7"/>
        <v>420</v>
      </c>
      <c r="J127" s="126">
        <v>4</v>
      </c>
      <c r="K127" s="126">
        <v>8</v>
      </c>
      <c r="L127" s="126">
        <v>0</v>
      </c>
      <c r="M127" s="126">
        <v>0</v>
      </c>
      <c r="N127" s="126"/>
    </row>
    <row r="128" spans="1:14" s="89" customFormat="1">
      <c r="A128" s="126">
        <f t="shared" si="9"/>
        <v>125</v>
      </c>
      <c r="B128" s="127" t="str">
        <f t="shared" si="6"/>
        <v>聖樹 125階層</v>
      </c>
      <c r="C128" s="126">
        <v>4</v>
      </c>
      <c r="D128" s="126">
        <f>COUNTIF(C$4:C128,C128)</f>
        <v>25</v>
      </c>
      <c r="E128" s="126">
        <v>6</v>
      </c>
      <c r="F128" s="126">
        <v>7</v>
      </c>
      <c r="G128" s="126">
        <v>7</v>
      </c>
      <c r="H128" s="126">
        <f t="shared" si="8"/>
        <v>210</v>
      </c>
      <c r="I128" s="126">
        <f t="shared" si="7"/>
        <v>420</v>
      </c>
      <c r="J128" s="126">
        <v>4</v>
      </c>
      <c r="K128" s="126">
        <v>8</v>
      </c>
      <c r="L128" s="126">
        <v>0</v>
      </c>
      <c r="M128" s="126">
        <v>0</v>
      </c>
      <c r="N128" s="126"/>
    </row>
    <row r="129" spans="1:14" s="89" customFormat="1">
      <c r="A129" s="126">
        <f t="shared" si="9"/>
        <v>126</v>
      </c>
      <c r="B129" s="127" t="str">
        <f t="shared" si="6"/>
        <v>聖樹 126階層</v>
      </c>
      <c r="C129" s="126">
        <v>4</v>
      </c>
      <c r="D129" s="126">
        <f>COUNTIF(C$4:C129,C129)</f>
        <v>26</v>
      </c>
      <c r="E129" s="126">
        <v>6</v>
      </c>
      <c r="F129" s="126">
        <v>7</v>
      </c>
      <c r="G129" s="126">
        <v>7</v>
      </c>
      <c r="H129" s="126">
        <f t="shared" si="8"/>
        <v>210</v>
      </c>
      <c r="I129" s="126">
        <f t="shared" si="7"/>
        <v>420</v>
      </c>
      <c r="J129" s="126">
        <v>4</v>
      </c>
      <c r="K129" s="126">
        <v>8</v>
      </c>
      <c r="L129" s="126">
        <v>0</v>
      </c>
      <c r="M129" s="126">
        <v>0</v>
      </c>
      <c r="N129" s="126"/>
    </row>
    <row r="130" spans="1:14" s="89" customFormat="1">
      <c r="A130" s="126">
        <f t="shared" si="9"/>
        <v>127</v>
      </c>
      <c r="B130" s="127" t="str">
        <f t="shared" si="6"/>
        <v>聖樹 127階層</v>
      </c>
      <c r="C130" s="126">
        <v>4</v>
      </c>
      <c r="D130" s="126">
        <f>COUNTIF(C$4:C130,C130)</f>
        <v>27</v>
      </c>
      <c r="E130" s="126">
        <v>6</v>
      </c>
      <c r="F130" s="126">
        <v>7</v>
      </c>
      <c r="G130" s="126">
        <v>7</v>
      </c>
      <c r="H130" s="126">
        <f t="shared" si="8"/>
        <v>210</v>
      </c>
      <c r="I130" s="126">
        <f t="shared" si="7"/>
        <v>420</v>
      </c>
      <c r="J130" s="126">
        <v>4</v>
      </c>
      <c r="K130" s="126">
        <v>8</v>
      </c>
      <c r="L130" s="126">
        <v>0</v>
      </c>
      <c r="M130" s="126">
        <v>0</v>
      </c>
      <c r="N130" s="126"/>
    </row>
    <row r="131" spans="1:14" s="89" customFormat="1">
      <c r="A131" s="126">
        <f t="shared" si="9"/>
        <v>128</v>
      </c>
      <c r="B131" s="127" t="str">
        <f t="shared" si="6"/>
        <v>聖樹 128階層</v>
      </c>
      <c r="C131" s="126">
        <v>4</v>
      </c>
      <c r="D131" s="126">
        <f>COUNTIF(C$4:C131,C131)</f>
        <v>28</v>
      </c>
      <c r="E131" s="126">
        <v>6</v>
      </c>
      <c r="F131" s="126">
        <v>7</v>
      </c>
      <c r="G131" s="126">
        <v>7</v>
      </c>
      <c r="H131" s="126">
        <f t="shared" si="8"/>
        <v>210</v>
      </c>
      <c r="I131" s="126">
        <f t="shared" si="7"/>
        <v>420</v>
      </c>
      <c r="J131" s="126">
        <v>4</v>
      </c>
      <c r="K131" s="126">
        <v>8</v>
      </c>
      <c r="L131" s="126">
        <v>0</v>
      </c>
      <c r="M131" s="126">
        <v>0</v>
      </c>
      <c r="N131" s="126"/>
    </row>
    <row r="132" spans="1:14" s="89" customFormat="1">
      <c r="A132" s="126">
        <f t="shared" si="9"/>
        <v>129</v>
      </c>
      <c r="B132" s="127" t="str">
        <f t="shared" si="6"/>
        <v>聖樹 129階層</v>
      </c>
      <c r="C132" s="126">
        <v>4</v>
      </c>
      <c r="D132" s="126">
        <f>COUNTIF(C$4:C132,C132)</f>
        <v>29</v>
      </c>
      <c r="E132" s="126">
        <v>6</v>
      </c>
      <c r="F132" s="126">
        <v>7</v>
      </c>
      <c r="G132" s="126">
        <v>7</v>
      </c>
      <c r="H132" s="126">
        <f t="shared" si="8"/>
        <v>210</v>
      </c>
      <c r="I132" s="126">
        <f t="shared" si="7"/>
        <v>420</v>
      </c>
      <c r="J132" s="126">
        <v>4</v>
      </c>
      <c r="K132" s="126">
        <v>8</v>
      </c>
      <c r="L132" s="126">
        <v>0</v>
      </c>
      <c r="M132" s="126">
        <v>0</v>
      </c>
      <c r="N132" s="126"/>
    </row>
    <row r="133" spans="1:14" s="89" customFormat="1">
      <c r="A133" s="126">
        <f t="shared" si="9"/>
        <v>130</v>
      </c>
      <c r="B133" s="127" t="str">
        <f t="shared" ref="B133:B196" si="10">"聖樹 "&amp;A133&amp;"階層"</f>
        <v>聖樹 130階層</v>
      </c>
      <c r="C133" s="126">
        <v>4</v>
      </c>
      <c r="D133" s="126">
        <f>COUNTIF(C$4:C133,C133)</f>
        <v>30</v>
      </c>
      <c r="E133" s="126">
        <v>6</v>
      </c>
      <c r="F133" s="126">
        <v>7</v>
      </c>
      <c r="G133" s="126">
        <v>7</v>
      </c>
      <c r="H133" s="126">
        <f t="shared" si="8"/>
        <v>210</v>
      </c>
      <c r="I133" s="126">
        <f t="shared" ref="I133:I196" si="11">H133*2</f>
        <v>420</v>
      </c>
      <c r="J133" s="126">
        <v>4</v>
      </c>
      <c r="K133" s="126">
        <v>8</v>
      </c>
      <c r="L133" s="126">
        <v>0</v>
      </c>
      <c r="M133" s="126">
        <v>0</v>
      </c>
      <c r="N133" s="126"/>
    </row>
    <row r="134" spans="1:14" s="89" customFormat="1">
      <c r="A134" s="126">
        <f t="shared" si="9"/>
        <v>131</v>
      </c>
      <c r="B134" s="127" t="str">
        <f t="shared" si="10"/>
        <v>聖樹 131階層</v>
      </c>
      <c r="C134" s="126">
        <v>4</v>
      </c>
      <c r="D134" s="126">
        <f>COUNTIF(C$4:C134,C134)</f>
        <v>31</v>
      </c>
      <c r="E134" s="126">
        <v>6</v>
      </c>
      <c r="F134" s="126">
        <v>7</v>
      </c>
      <c r="G134" s="126">
        <v>7</v>
      </c>
      <c r="H134" s="128">
        <f t="shared" si="8"/>
        <v>210</v>
      </c>
      <c r="I134" s="128">
        <f t="shared" si="11"/>
        <v>420</v>
      </c>
      <c r="J134" s="126">
        <v>4</v>
      </c>
      <c r="K134" s="126">
        <v>8</v>
      </c>
      <c r="L134" s="126">
        <v>0</v>
      </c>
      <c r="M134" s="126">
        <v>0</v>
      </c>
      <c r="N134" s="126"/>
    </row>
    <row r="135" spans="1:14" s="89" customFormat="1">
      <c r="A135" s="126">
        <f t="shared" si="9"/>
        <v>132</v>
      </c>
      <c r="B135" s="127" t="str">
        <f t="shared" si="10"/>
        <v>聖樹 132階層</v>
      </c>
      <c r="C135" s="126">
        <v>4</v>
      </c>
      <c r="D135" s="126">
        <f>COUNTIF(C$4:C135,C135)</f>
        <v>32</v>
      </c>
      <c r="E135" s="126">
        <v>6</v>
      </c>
      <c r="F135" s="126">
        <v>7</v>
      </c>
      <c r="G135" s="126">
        <v>7</v>
      </c>
      <c r="H135" s="128">
        <f t="shared" si="8"/>
        <v>210</v>
      </c>
      <c r="I135" s="128">
        <f t="shared" si="11"/>
        <v>420</v>
      </c>
      <c r="J135" s="126">
        <v>4</v>
      </c>
      <c r="K135" s="126">
        <v>8</v>
      </c>
      <c r="L135" s="126">
        <v>0</v>
      </c>
      <c r="M135" s="126">
        <v>0</v>
      </c>
      <c r="N135" s="126"/>
    </row>
    <row r="136" spans="1:14" s="89" customFormat="1">
      <c r="A136" s="126">
        <f t="shared" si="9"/>
        <v>133</v>
      </c>
      <c r="B136" s="127" t="str">
        <f t="shared" si="10"/>
        <v>聖樹 133階層</v>
      </c>
      <c r="C136" s="126">
        <v>4</v>
      </c>
      <c r="D136" s="126">
        <f>COUNTIF(C$4:C136,C136)</f>
        <v>33</v>
      </c>
      <c r="E136" s="126">
        <v>6</v>
      </c>
      <c r="F136" s="126">
        <v>7</v>
      </c>
      <c r="G136" s="126">
        <v>7</v>
      </c>
      <c r="H136" s="128">
        <f t="shared" si="8"/>
        <v>210</v>
      </c>
      <c r="I136" s="128">
        <f t="shared" si="11"/>
        <v>420</v>
      </c>
      <c r="J136" s="126">
        <v>4</v>
      </c>
      <c r="K136" s="126">
        <v>8</v>
      </c>
      <c r="L136" s="126">
        <v>0</v>
      </c>
      <c r="M136" s="126">
        <v>0</v>
      </c>
      <c r="N136" s="126"/>
    </row>
    <row r="137" spans="1:14" s="89" customFormat="1">
      <c r="A137" s="126">
        <f t="shared" si="9"/>
        <v>134</v>
      </c>
      <c r="B137" s="127" t="str">
        <f t="shared" si="10"/>
        <v>聖樹 134階層</v>
      </c>
      <c r="C137" s="126">
        <v>4</v>
      </c>
      <c r="D137" s="126">
        <f>COUNTIF(C$4:C137,C137)</f>
        <v>34</v>
      </c>
      <c r="E137" s="126">
        <v>6</v>
      </c>
      <c r="F137" s="126">
        <v>7</v>
      </c>
      <c r="G137" s="126">
        <v>7</v>
      </c>
      <c r="H137" s="128">
        <f t="shared" si="8"/>
        <v>210</v>
      </c>
      <c r="I137" s="128">
        <f t="shared" si="11"/>
        <v>420</v>
      </c>
      <c r="J137" s="126">
        <v>4</v>
      </c>
      <c r="K137" s="126">
        <v>8</v>
      </c>
      <c r="L137" s="126">
        <v>0</v>
      </c>
      <c r="M137" s="126">
        <v>0</v>
      </c>
      <c r="N137" s="126"/>
    </row>
    <row r="138" spans="1:14" s="89" customFormat="1">
      <c r="A138" s="126">
        <f t="shared" si="9"/>
        <v>135</v>
      </c>
      <c r="B138" s="127" t="str">
        <f t="shared" si="10"/>
        <v>聖樹 135階層</v>
      </c>
      <c r="C138" s="126">
        <v>4</v>
      </c>
      <c r="D138" s="126">
        <f>COUNTIF(C$4:C138,C138)</f>
        <v>35</v>
      </c>
      <c r="E138" s="126">
        <v>6</v>
      </c>
      <c r="F138" s="126">
        <v>7</v>
      </c>
      <c r="G138" s="126">
        <v>7</v>
      </c>
      <c r="H138" s="128">
        <f t="shared" si="8"/>
        <v>210</v>
      </c>
      <c r="I138" s="128">
        <f t="shared" si="11"/>
        <v>420</v>
      </c>
      <c r="J138" s="126">
        <v>4</v>
      </c>
      <c r="K138" s="126">
        <v>8</v>
      </c>
      <c r="L138" s="126">
        <v>0</v>
      </c>
      <c r="M138" s="126">
        <v>0</v>
      </c>
      <c r="N138" s="126"/>
    </row>
    <row r="139" spans="1:14" s="89" customFormat="1">
      <c r="A139" s="126">
        <f t="shared" si="9"/>
        <v>136</v>
      </c>
      <c r="B139" s="127" t="str">
        <f t="shared" si="10"/>
        <v>聖樹 136階層</v>
      </c>
      <c r="C139" s="126">
        <v>4</v>
      </c>
      <c r="D139" s="126">
        <f>COUNTIF(C$4:C139,C139)</f>
        <v>36</v>
      </c>
      <c r="E139" s="126">
        <v>6</v>
      </c>
      <c r="F139" s="126">
        <v>7</v>
      </c>
      <c r="G139" s="126">
        <v>7</v>
      </c>
      <c r="H139" s="128">
        <f t="shared" si="8"/>
        <v>210</v>
      </c>
      <c r="I139" s="128">
        <f t="shared" si="11"/>
        <v>420</v>
      </c>
      <c r="J139" s="126">
        <v>4</v>
      </c>
      <c r="K139" s="126">
        <v>8</v>
      </c>
      <c r="L139" s="126">
        <v>0</v>
      </c>
      <c r="M139" s="126">
        <v>0</v>
      </c>
      <c r="N139" s="126"/>
    </row>
    <row r="140" spans="1:14" s="89" customFormat="1">
      <c r="A140" s="126">
        <f t="shared" si="9"/>
        <v>137</v>
      </c>
      <c r="B140" s="127" t="str">
        <f t="shared" si="10"/>
        <v>聖樹 137階層</v>
      </c>
      <c r="C140" s="126">
        <v>4</v>
      </c>
      <c r="D140" s="126">
        <f>COUNTIF(C$4:C140,C140)</f>
        <v>37</v>
      </c>
      <c r="E140" s="126">
        <v>6</v>
      </c>
      <c r="F140" s="126">
        <v>7</v>
      </c>
      <c r="G140" s="126">
        <v>7</v>
      </c>
      <c r="H140" s="128">
        <f t="shared" si="8"/>
        <v>210</v>
      </c>
      <c r="I140" s="128">
        <f t="shared" si="11"/>
        <v>420</v>
      </c>
      <c r="J140" s="126">
        <v>4</v>
      </c>
      <c r="K140" s="126">
        <v>8</v>
      </c>
      <c r="L140" s="126">
        <v>0</v>
      </c>
      <c r="M140" s="126">
        <v>0</v>
      </c>
      <c r="N140" s="126"/>
    </row>
    <row r="141" spans="1:14" s="89" customFormat="1">
      <c r="A141" s="126">
        <f t="shared" si="9"/>
        <v>138</v>
      </c>
      <c r="B141" s="127" t="str">
        <f t="shared" si="10"/>
        <v>聖樹 138階層</v>
      </c>
      <c r="C141" s="126">
        <v>4</v>
      </c>
      <c r="D141" s="126">
        <f>COUNTIF(C$4:C141,C141)</f>
        <v>38</v>
      </c>
      <c r="E141" s="126">
        <v>6</v>
      </c>
      <c r="F141" s="126">
        <v>7</v>
      </c>
      <c r="G141" s="126">
        <v>7</v>
      </c>
      <c r="H141" s="128">
        <f t="shared" si="8"/>
        <v>210</v>
      </c>
      <c r="I141" s="128">
        <f t="shared" si="11"/>
        <v>420</v>
      </c>
      <c r="J141" s="126">
        <v>4</v>
      </c>
      <c r="K141" s="126">
        <v>8</v>
      </c>
      <c r="L141" s="126">
        <v>0</v>
      </c>
      <c r="M141" s="126">
        <v>0</v>
      </c>
      <c r="N141" s="126"/>
    </row>
    <row r="142" spans="1:14" s="89" customFormat="1">
      <c r="A142" s="126">
        <f t="shared" si="9"/>
        <v>139</v>
      </c>
      <c r="B142" s="127" t="str">
        <f t="shared" si="10"/>
        <v>聖樹 139階層</v>
      </c>
      <c r="C142" s="126">
        <v>4</v>
      </c>
      <c r="D142" s="126">
        <f>COUNTIF(C$4:C142,C142)</f>
        <v>39</v>
      </c>
      <c r="E142" s="126">
        <v>6</v>
      </c>
      <c r="F142" s="126">
        <v>7</v>
      </c>
      <c r="G142" s="126">
        <v>7</v>
      </c>
      <c r="H142" s="128">
        <f t="shared" si="8"/>
        <v>210</v>
      </c>
      <c r="I142" s="128">
        <f t="shared" si="11"/>
        <v>420</v>
      </c>
      <c r="J142" s="126">
        <v>4</v>
      </c>
      <c r="K142" s="126">
        <v>8</v>
      </c>
      <c r="L142" s="126">
        <v>0</v>
      </c>
      <c r="M142" s="126">
        <v>0</v>
      </c>
      <c r="N142" s="126"/>
    </row>
    <row r="143" spans="1:14" s="89" customFormat="1">
      <c r="A143" s="126">
        <f t="shared" si="9"/>
        <v>140</v>
      </c>
      <c r="B143" s="127" t="str">
        <f t="shared" si="10"/>
        <v>聖樹 140階層</v>
      </c>
      <c r="C143" s="126">
        <v>4</v>
      </c>
      <c r="D143" s="126">
        <f>COUNTIF(C$4:C143,C143)</f>
        <v>40</v>
      </c>
      <c r="E143" s="126">
        <v>6</v>
      </c>
      <c r="F143" s="126">
        <v>7</v>
      </c>
      <c r="G143" s="126">
        <v>7</v>
      </c>
      <c r="H143" s="128">
        <f t="shared" si="8"/>
        <v>210</v>
      </c>
      <c r="I143" s="128">
        <f t="shared" si="11"/>
        <v>420</v>
      </c>
      <c r="J143" s="126">
        <v>4</v>
      </c>
      <c r="K143" s="126">
        <v>8</v>
      </c>
      <c r="L143" s="126">
        <v>0</v>
      </c>
      <c r="M143" s="126">
        <v>0</v>
      </c>
      <c r="N143" s="126"/>
    </row>
    <row r="144" spans="1:14" s="89" customFormat="1">
      <c r="A144" s="126">
        <f t="shared" si="9"/>
        <v>141</v>
      </c>
      <c r="B144" s="127" t="str">
        <f t="shared" si="10"/>
        <v>聖樹 141階層</v>
      </c>
      <c r="C144" s="126">
        <v>4</v>
      </c>
      <c r="D144" s="126">
        <f>COUNTIF(C$4:C144,C144)</f>
        <v>41</v>
      </c>
      <c r="E144" s="126">
        <v>6</v>
      </c>
      <c r="F144" s="126">
        <v>8</v>
      </c>
      <c r="G144" s="126">
        <v>7</v>
      </c>
      <c r="H144" s="128">
        <f t="shared" si="8"/>
        <v>210</v>
      </c>
      <c r="I144" s="128">
        <f t="shared" si="11"/>
        <v>420</v>
      </c>
      <c r="J144" s="126">
        <v>4</v>
      </c>
      <c r="K144" s="126">
        <v>8</v>
      </c>
      <c r="L144" s="126">
        <v>0</v>
      </c>
      <c r="M144" s="126">
        <v>0</v>
      </c>
      <c r="N144" s="126"/>
    </row>
    <row r="145" spans="1:14" s="89" customFormat="1">
      <c r="A145" s="126">
        <f t="shared" si="9"/>
        <v>142</v>
      </c>
      <c r="B145" s="127" t="str">
        <f t="shared" si="10"/>
        <v>聖樹 142階層</v>
      </c>
      <c r="C145" s="126">
        <v>4</v>
      </c>
      <c r="D145" s="126">
        <f>COUNTIF(C$4:C145,C145)</f>
        <v>42</v>
      </c>
      <c r="E145" s="126">
        <v>6</v>
      </c>
      <c r="F145" s="126">
        <v>8</v>
      </c>
      <c r="G145" s="126">
        <v>7</v>
      </c>
      <c r="H145" s="128">
        <f t="shared" si="8"/>
        <v>210</v>
      </c>
      <c r="I145" s="128">
        <f t="shared" si="11"/>
        <v>420</v>
      </c>
      <c r="J145" s="126">
        <v>4</v>
      </c>
      <c r="K145" s="126">
        <v>8</v>
      </c>
      <c r="L145" s="126">
        <v>0</v>
      </c>
      <c r="M145" s="126">
        <v>0</v>
      </c>
      <c r="N145" s="126"/>
    </row>
    <row r="146" spans="1:14" s="89" customFormat="1">
      <c r="A146" s="126">
        <f t="shared" si="9"/>
        <v>143</v>
      </c>
      <c r="B146" s="127" t="str">
        <f t="shared" si="10"/>
        <v>聖樹 143階層</v>
      </c>
      <c r="C146" s="126">
        <v>4</v>
      </c>
      <c r="D146" s="126">
        <f>COUNTIF(C$4:C146,C146)</f>
        <v>43</v>
      </c>
      <c r="E146" s="126">
        <v>6</v>
      </c>
      <c r="F146" s="126">
        <v>8</v>
      </c>
      <c r="G146" s="126">
        <v>7</v>
      </c>
      <c r="H146" s="128">
        <f t="shared" si="8"/>
        <v>210</v>
      </c>
      <c r="I146" s="128">
        <f t="shared" si="11"/>
        <v>420</v>
      </c>
      <c r="J146" s="126">
        <v>4</v>
      </c>
      <c r="K146" s="126">
        <v>8</v>
      </c>
      <c r="L146" s="126">
        <v>0</v>
      </c>
      <c r="M146" s="126">
        <v>0</v>
      </c>
      <c r="N146" s="126"/>
    </row>
    <row r="147" spans="1:14" s="89" customFormat="1">
      <c r="A147" s="126">
        <f t="shared" si="9"/>
        <v>144</v>
      </c>
      <c r="B147" s="127" t="str">
        <f t="shared" si="10"/>
        <v>聖樹 144階層</v>
      </c>
      <c r="C147" s="126">
        <v>4</v>
      </c>
      <c r="D147" s="126">
        <f>COUNTIF(C$4:C147,C147)</f>
        <v>44</v>
      </c>
      <c r="E147" s="126">
        <v>6</v>
      </c>
      <c r="F147" s="126">
        <v>8</v>
      </c>
      <c r="G147" s="126">
        <v>7</v>
      </c>
      <c r="H147" s="128">
        <f t="shared" si="8"/>
        <v>210</v>
      </c>
      <c r="I147" s="128">
        <f t="shared" si="11"/>
        <v>420</v>
      </c>
      <c r="J147" s="126">
        <v>4</v>
      </c>
      <c r="K147" s="126">
        <v>8</v>
      </c>
      <c r="L147" s="126">
        <v>0</v>
      </c>
      <c r="M147" s="126">
        <v>0</v>
      </c>
      <c r="N147" s="126"/>
    </row>
    <row r="148" spans="1:14" s="89" customFormat="1">
      <c r="A148" s="126">
        <f t="shared" si="9"/>
        <v>145</v>
      </c>
      <c r="B148" s="127" t="str">
        <f t="shared" si="10"/>
        <v>聖樹 145階層</v>
      </c>
      <c r="C148" s="126">
        <v>4</v>
      </c>
      <c r="D148" s="126">
        <f>COUNTIF(C$4:C148,C148)</f>
        <v>45</v>
      </c>
      <c r="E148" s="126">
        <v>6</v>
      </c>
      <c r="F148" s="126">
        <v>8</v>
      </c>
      <c r="G148" s="126">
        <v>7</v>
      </c>
      <c r="H148" s="128">
        <f t="shared" si="8"/>
        <v>210</v>
      </c>
      <c r="I148" s="128">
        <f t="shared" si="11"/>
        <v>420</v>
      </c>
      <c r="J148" s="126">
        <v>4</v>
      </c>
      <c r="K148" s="126">
        <v>8</v>
      </c>
      <c r="L148" s="126">
        <v>0</v>
      </c>
      <c r="M148" s="126">
        <v>0</v>
      </c>
      <c r="N148" s="126"/>
    </row>
    <row r="149" spans="1:14" s="89" customFormat="1">
      <c r="A149" s="126">
        <f t="shared" si="9"/>
        <v>146</v>
      </c>
      <c r="B149" s="127" t="str">
        <f t="shared" si="10"/>
        <v>聖樹 146階層</v>
      </c>
      <c r="C149" s="126">
        <v>4</v>
      </c>
      <c r="D149" s="126">
        <f>COUNTIF(C$4:C149,C149)</f>
        <v>46</v>
      </c>
      <c r="E149" s="126">
        <v>6</v>
      </c>
      <c r="F149" s="126">
        <v>8</v>
      </c>
      <c r="G149" s="126">
        <v>7</v>
      </c>
      <c r="H149" s="128">
        <f t="shared" si="8"/>
        <v>210</v>
      </c>
      <c r="I149" s="128">
        <f t="shared" si="11"/>
        <v>420</v>
      </c>
      <c r="J149" s="126">
        <v>4</v>
      </c>
      <c r="K149" s="126">
        <v>8</v>
      </c>
      <c r="L149" s="126">
        <v>0</v>
      </c>
      <c r="M149" s="126">
        <v>0</v>
      </c>
      <c r="N149" s="126"/>
    </row>
    <row r="150" spans="1:14" s="89" customFormat="1">
      <c r="A150" s="126">
        <f t="shared" si="9"/>
        <v>147</v>
      </c>
      <c r="B150" s="127" t="str">
        <f t="shared" si="10"/>
        <v>聖樹 147階層</v>
      </c>
      <c r="C150" s="126">
        <v>4</v>
      </c>
      <c r="D150" s="126">
        <f>COUNTIF(C$4:C150,C150)</f>
        <v>47</v>
      </c>
      <c r="E150" s="126">
        <v>6</v>
      </c>
      <c r="F150" s="126">
        <v>8</v>
      </c>
      <c r="G150" s="126">
        <v>7</v>
      </c>
      <c r="H150" s="128">
        <f t="shared" si="8"/>
        <v>210</v>
      </c>
      <c r="I150" s="128">
        <f t="shared" si="11"/>
        <v>420</v>
      </c>
      <c r="J150" s="126">
        <v>4</v>
      </c>
      <c r="K150" s="126">
        <v>8</v>
      </c>
      <c r="L150" s="126">
        <v>0</v>
      </c>
      <c r="M150" s="126">
        <v>0</v>
      </c>
      <c r="N150" s="126"/>
    </row>
    <row r="151" spans="1:14" s="89" customFormat="1">
      <c r="A151" s="126">
        <f t="shared" si="9"/>
        <v>148</v>
      </c>
      <c r="B151" s="127" t="str">
        <f t="shared" si="10"/>
        <v>聖樹 148階層</v>
      </c>
      <c r="C151" s="126">
        <v>4</v>
      </c>
      <c r="D151" s="126">
        <f>COUNTIF(C$4:C151,C151)</f>
        <v>48</v>
      </c>
      <c r="E151" s="126">
        <v>6</v>
      </c>
      <c r="F151" s="126">
        <v>8</v>
      </c>
      <c r="G151" s="126">
        <v>7</v>
      </c>
      <c r="H151" s="128">
        <f t="shared" si="8"/>
        <v>210</v>
      </c>
      <c r="I151" s="128">
        <f t="shared" si="11"/>
        <v>420</v>
      </c>
      <c r="J151" s="126">
        <v>4</v>
      </c>
      <c r="K151" s="126">
        <v>8</v>
      </c>
      <c r="L151" s="126">
        <v>0</v>
      </c>
      <c r="M151" s="126">
        <v>0</v>
      </c>
      <c r="N151" s="126"/>
    </row>
    <row r="152" spans="1:14" s="89" customFormat="1">
      <c r="A152" s="126">
        <f t="shared" si="9"/>
        <v>149</v>
      </c>
      <c r="B152" s="127" t="str">
        <f t="shared" si="10"/>
        <v>聖樹 149階層</v>
      </c>
      <c r="C152" s="126">
        <v>4</v>
      </c>
      <c r="D152" s="126">
        <f>COUNTIF(C$4:C152,C152)</f>
        <v>49</v>
      </c>
      <c r="E152" s="126">
        <v>6</v>
      </c>
      <c r="F152" s="126">
        <v>8</v>
      </c>
      <c r="G152" s="126">
        <v>7</v>
      </c>
      <c r="H152" s="128">
        <f t="shared" si="8"/>
        <v>210</v>
      </c>
      <c r="I152" s="128">
        <f t="shared" si="11"/>
        <v>420</v>
      </c>
      <c r="J152" s="126">
        <v>4</v>
      </c>
      <c r="K152" s="126">
        <v>8</v>
      </c>
      <c r="L152" s="126">
        <v>0</v>
      </c>
      <c r="M152" s="126">
        <v>0</v>
      </c>
      <c r="N152" s="126"/>
    </row>
    <row r="153" spans="1:14" s="89" customFormat="1">
      <c r="A153" s="126">
        <f t="shared" si="9"/>
        <v>150</v>
      </c>
      <c r="B153" s="127" t="str">
        <f t="shared" si="10"/>
        <v>聖樹 150階層</v>
      </c>
      <c r="C153" s="126">
        <v>4</v>
      </c>
      <c r="D153" s="126">
        <f>COUNTIF(C$4:C153,C153)</f>
        <v>50</v>
      </c>
      <c r="E153" s="126">
        <v>6</v>
      </c>
      <c r="F153" s="126">
        <v>8</v>
      </c>
      <c r="G153" s="126">
        <v>7</v>
      </c>
      <c r="H153" s="128">
        <f t="shared" si="8"/>
        <v>210</v>
      </c>
      <c r="I153" s="128">
        <f t="shared" si="11"/>
        <v>420</v>
      </c>
      <c r="J153" s="126">
        <v>4</v>
      </c>
      <c r="K153" s="126">
        <v>8</v>
      </c>
      <c r="L153" s="126">
        <v>0</v>
      </c>
      <c r="M153" s="126">
        <v>0</v>
      </c>
      <c r="N153" s="126">
        <v>1</v>
      </c>
    </row>
    <row r="154" spans="1:14" s="89" customFormat="1">
      <c r="A154" s="126">
        <f>ROW()-3</f>
        <v>151</v>
      </c>
      <c r="B154" s="127" t="str">
        <f t="shared" si="10"/>
        <v>聖樹 151階層</v>
      </c>
      <c r="C154" s="126">
        <v>4</v>
      </c>
      <c r="D154" s="126">
        <f>COUNTIF(C$4:C154,C154)</f>
        <v>51</v>
      </c>
      <c r="E154" s="126">
        <v>6</v>
      </c>
      <c r="F154" s="126">
        <v>8</v>
      </c>
      <c r="G154" s="126">
        <v>7</v>
      </c>
      <c r="H154" s="91">
        <f t="shared" si="8"/>
        <v>210</v>
      </c>
      <c r="I154" s="91">
        <f t="shared" si="11"/>
        <v>420</v>
      </c>
      <c r="J154" s="126">
        <v>4</v>
      </c>
      <c r="K154" s="126">
        <v>8</v>
      </c>
      <c r="L154" s="126">
        <v>0</v>
      </c>
      <c r="M154" s="126">
        <v>0</v>
      </c>
      <c r="N154" s="126"/>
    </row>
    <row r="155" spans="1:14" s="89" customFormat="1">
      <c r="A155" s="126">
        <f t="shared" ref="A155:A202" si="12">ROW()-3</f>
        <v>152</v>
      </c>
      <c r="B155" s="127" t="str">
        <f t="shared" si="10"/>
        <v>聖樹 152階層</v>
      </c>
      <c r="C155" s="126">
        <v>4</v>
      </c>
      <c r="D155" s="126">
        <f>COUNTIF(C$4:C155,C155)</f>
        <v>52</v>
      </c>
      <c r="E155" s="126">
        <v>6</v>
      </c>
      <c r="F155" s="126">
        <v>8</v>
      </c>
      <c r="G155" s="126">
        <v>7</v>
      </c>
      <c r="H155" s="91">
        <f t="shared" si="8"/>
        <v>210</v>
      </c>
      <c r="I155" s="91">
        <f t="shared" si="11"/>
        <v>420</v>
      </c>
      <c r="J155" s="126">
        <v>4</v>
      </c>
      <c r="K155" s="126">
        <v>8</v>
      </c>
      <c r="L155" s="126">
        <v>0</v>
      </c>
      <c r="M155" s="126">
        <v>0</v>
      </c>
      <c r="N155" s="126"/>
    </row>
    <row r="156" spans="1:14" s="89" customFormat="1">
      <c r="A156" s="126">
        <f t="shared" si="12"/>
        <v>153</v>
      </c>
      <c r="B156" s="127" t="str">
        <f t="shared" si="10"/>
        <v>聖樹 153階層</v>
      </c>
      <c r="C156" s="126">
        <v>4</v>
      </c>
      <c r="D156" s="126">
        <f>COUNTIF(C$4:C156,C156)</f>
        <v>53</v>
      </c>
      <c r="E156" s="126">
        <v>6</v>
      </c>
      <c r="F156" s="126">
        <v>8</v>
      </c>
      <c r="G156" s="126">
        <v>7</v>
      </c>
      <c r="H156" s="91">
        <f t="shared" si="8"/>
        <v>210</v>
      </c>
      <c r="I156" s="91">
        <f t="shared" si="11"/>
        <v>420</v>
      </c>
      <c r="J156" s="126">
        <v>4</v>
      </c>
      <c r="K156" s="126">
        <v>8</v>
      </c>
      <c r="L156" s="126">
        <v>0</v>
      </c>
      <c r="M156" s="126">
        <v>0</v>
      </c>
      <c r="N156" s="126"/>
    </row>
    <row r="157" spans="1:14" s="89" customFormat="1">
      <c r="A157" s="126">
        <f t="shared" si="12"/>
        <v>154</v>
      </c>
      <c r="B157" s="127" t="str">
        <f t="shared" si="10"/>
        <v>聖樹 154階層</v>
      </c>
      <c r="C157" s="126">
        <v>4</v>
      </c>
      <c r="D157" s="126">
        <f>COUNTIF(C$4:C157,C157)</f>
        <v>54</v>
      </c>
      <c r="E157" s="126">
        <v>6</v>
      </c>
      <c r="F157" s="126">
        <v>8</v>
      </c>
      <c r="G157" s="126">
        <v>7</v>
      </c>
      <c r="H157" s="91">
        <f t="shared" si="8"/>
        <v>210</v>
      </c>
      <c r="I157" s="91">
        <f t="shared" si="11"/>
        <v>420</v>
      </c>
      <c r="J157" s="126">
        <v>4</v>
      </c>
      <c r="K157" s="126">
        <v>8</v>
      </c>
      <c r="L157" s="126">
        <v>0</v>
      </c>
      <c r="M157" s="126">
        <v>0</v>
      </c>
      <c r="N157" s="126"/>
    </row>
    <row r="158" spans="1:14" s="89" customFormat="1">
      <c r="A158" s="126">
        <f t="shared" si="12"/>
        <v>155</v>
      </c>
      <c r="B158" s="127" t="str">
        <f t="shared" si="10"/>
        <v>聖樹 155階層</v>
      </c>
      <c r="C158" s="126">
        <v>4</v>
      </c>
      <c r="D158" s="126">
        <f>COUNTIF(C$4:C158,C158)</f>
        <v>55</v>
      </c>
      <c r="E158" s="126">
        <v>6</v>
      </c>
      <c r="F158" s="126">
        <v>8</v>
      </c>
      <c r="G158" s="126">
        <v>7</v>
      </c>
      <c r="H158" s="91">
        <f t="shared" ref="H158:H221" si="13">E158*35</f>
        <v>210</v>
      </c>
      <c r="I158" s="91">
        <f t="shared" si="11"/>
        <v>420</v>
      </c>
      <c r="J158" s="126">
        <v>4</v>
      </c>
      <c r="K158" s="126">
        <v>8</v>
      </c>
      <c r="L158" s="126">
        <v>0</v>
      </c>
      <c r="M158" s="126">
        <v>0</v>
      </c>
      <c r="N158" s="126"/>
    </row>
    <row r="159" spans="1:14" s="89" customFormat="1">
      <c r="A159" s="126">
        <f t="shared" si="12"/>
        <v>156</v>
      </c>
      <c r="B159" s="127" t="str">
        <f t="shared" si="10"/>
        <v>聖樹 156階層</v>
      </c>
      <c r="C159" s="126">
        <v>4</v>
      </c>
      <c r="D159" s="126">
        <f>COUNTIF(C$4:C159,C159)</f>
        <v>56</v>
      </c>
      <c r="E159" s="126">
        <v>6</v>
      </c>
      <c r="F159" s="126">
        <v>8</v>
      </c>
      <c r="G159" s="126">
        <v>7</v>
      </c>
      <c r="H159" s="91">
        <f t="shared" si="13"/>
        <v>210</v>
      </c>
      <c r="I159" s="91">
        <f t="shared" si="11"/>
        <v>420</v>
      </c>
      <c r="J159" s="126">
        <v>4</v>
      </c>
      <c r="K159" s="126">
        <v>8</v>
      </c>
      <c r="L159" s="126">
        <v>0</v>
      </c>
      <c r="M159" s="126">
        <v>0</v>
      </c>
      <c r="N159" s="126"/>
    </row>
    <row r="160" spans="1:14" s="89" customFormat="1">
      <c r="A160" s="126">
        <f t="shared" si="12"/>
        <v>157</v>
      </c>
      <c r="B160" s="127" t="str">
        <f t="shared" si="10"/>
        <v>聖樹 157階層</v>
      </c>
      <c r="C160" s="126">
        <v>4</v>
      </c>
      <c r="D160" s="126">
        <f>COUNTIF(C$4:C160,C160)</f>
        <v>57</v>
      </c>
      <c r="E160" s="126">
        <v>6</v>
      </c>
      <c r="F160" s="126">
        <v>8</v>
      </c>
      <c r="G160" s="126">
        <v>7</v>
      </c>
      <c r="H160" s="91">
        <f t="shared" si="13"/>
        <v>210</v>
      </c>
      <c r="I160" s="91">
        <f t="shared" si="11"/>
        <v>420</v>
      </c>
      <c r="J160" s="126">
        <v>4</v>
      </c>
      <c r="K160" s="126">
        <v>8</v>
      </c>
      <c r="L160" s="126">
        <v>0</v>
      </c>
      <c r="M160" s="126">
        <v>0</v>
      </c>
      <c r="N160" s="126"/>
    </row>
    <row r="161" spans="1:14" s="89" customFormat="1">
      <c r="A161" s="126">
        <f t="shared" si="12"/>
        <v>158</v>
      </c>
      <c r="B161" s="127" t="str">
        <f t="shared" si="10"/>
        <v>聖樹 158階層</v>
      </c>
      <c r="C161" s="126">
        <v>4</v>
      </c>
      <c r="D161" s="126">
        <f>COUNTIF(C$4:C161,C161)</f>
        <v>58</v>
      </c>
      <c r="E161" s="126">
        <v>6</v>
      </c>
      <c r="F161" s="126">
        <v>8</v>
      </c>
      <c r="G161" s="126">
        <v>7</v>
      </c>
      <c r="H161" s="91">
        <f t="shared" si="13"/>
        <v>210</v>
      </c>
      <c r="I161" s="91">
        <f t="shared" si="11"/>
        <v>420</v>
      </c>
      <c r="J161" s="126">
        <v>4</v>
      </c>
      <c r="K161" s="126">
        <v>8</v>
      </c>
      <c r="L161" s="126">
        <v>0</v>
      </c>
      <c r="M161" s="126">
        <v>0</v>
      </c>
      <c r="N161" s="126"/>
    </row>
    <row r="162" spans="1:14" s="89" customFormat="1">
      <c r="A162" s="126">
        <f t="shared" si="12"/>
        <v>159</v>
      </c>
      <c r="B162" s="127" t="str">
        <f t="shared" si="10"/>
        <v>聖樹 159階層</v>
      </c>
      <c r="C162" s="126">
        <v>4</v>
      </c>
      <c r="D162" s="126">
        <f>COUNTIF(C$4:C162,C162)</f>
        <v>59</v>
      </c>
      <c r="E162" s="126">
        <v>6</v>
      </c>
      <c r="F162" s="126">
        <v>8</v>
      </c>
      <c r="G162" s="126">
        <v>7</v>
      </c>
      <c r="H162" s="91">
        <f t="shared" si="13"/>
        <v>210</v>
      </c>
      <c r="I162" s="91">
        <f t="shared" si="11"/>
        <v>420</v>
      </c>
      <c r="J162" s="126">
        <v>4</v>
      </c>
      <c r="K162" s="126">
        <v>8</v>
      </c>
      <c r="L162" s="126">
        <v>0</v>
      </c>
      <c r="M162" s="126">
        <v>0</v>
      </c>
      <c r="N162" s="126"/>
    </row>
    <row r="163" spans="1:14" s="89" customFormat="1">
      <c r="A163" s="126">
        <f t="shared" si="12"/>
        <v>160</v>
      </c>
      <c r="B163" s="127" t="str">
        <f t="shared" si="10"/>
        <v>聖樹 160階層</v>
      </c>
      <c r="C163" s="126">
        <v>4</v>
      </c>
      <c r="D163" s="126">
        <f>COUNTIF(C$4:C163,C163)</f>
        <v>60</v>
      </c>
      <c r="E163" s="126">
        <v>6</v>
      </c>
      <c r="F163" s="126">
        <v>8</v>
      </c>
      <c r="G163" s="126">
        <v>7</v>
      </c>
      <c r="H163" s="91">
        <f t="shared" si="13"/>
        <v>210</v>
      </c>
      <c r="I163" s="91">
        <f t="shared" si="11"/>
        <v>420</v>
      </c>
      <c r="J163" s="126">
        <v>4</v>
      </c>
      <c r="K163" s="126">
        <v>8</v>
      </c>
      <c r="L163" s="126">
        <v>0</v>
      </c>
      <c r="M163" s="126">
        <v>0</v>
      </c>
      <c r="N163" s="126"/>
    </row>
    <row r="164" spans="1:14" s="89" customFormat="1">
      <c r="A164" s="126">
        <f t="shared" si="12"/>
        <v>161</v>
      </c>
      <c r="B164" s="127" t="str">
        <f t="shared" si="10"/>
        <v>聖樹 161階層</v>
      </c>
      <c r="C164" s="126">
        <v>4</v>
      </c>
      <c r="D164" s="126">
        <f>COUNTIF(C$4:C164,C164)</f>
        <v>61</v>
      </c>
      <c r="E164" s="126">
        <v>7</v>
      </c>
      <c r="F164" s="126">
        <v>8</v>
      </c>
      <c r="G164" s="126">
        <v>8</v>
      </c>
      <c r="H164" s="91">
        <f t="shared" si="13"/>
        <v>245</v>
      </c>
      <c r="I164" s="91">
        <f t="shared" si="11"/>
        <v>490</v>
      </c>
      <c r="J164" s="126">
        <v>4</v>
      </c>
      <c r="K164" s="126">
        <v>8</v>
      </c>
      <c r="L164" s="126">
        <v>0</v>
      </c>
      <c r="M164" s="126">
        <v>0</v>
      </c>
      <c r="N164" s="126"/>
    </row>
    <row r="165" spans="1:14" s="89" customFormat="1">
      <c r="A165" s="126">
        <f t="shared" si="12"/>
        <v>162</v>
      </c>
      <c r="B165" s="127" t="str">
        <f t="shared" si="10"/>
        <v>聖樹 162階層</v>
      </c>
      <c r="C165" s="126">
        <v>4</v>
      </c>
      <c r="D165" s="126">
        <f>COUNTIF(C$4:C165,C165)</f>
        <v>62</v>
      </c>
      <c r="E165" s="126">
        <v>7</v>
      </c>
      <c r="F165" s="126">
        <v>8</v>
      </c>
      <c r="G165" s="126">
        <v>8</v>
      </c>
      <c r="H165" s="91">
        <f t="shared" si="13"/>
        <v>245</v>
      </c>
      <c r="I165" s="91">
        <f t="shared" si="11"/>
        <v>490</v>
      </c>
      <c r="J165" s="126">
        <v>4</v>
      </c>
      <c r="K165" s="126">
        <v>8</v>
      </c>
      <c r="L165" s="126">
        <v>0</v>
      </c>
      <c r="M165" s="126">
        <v>0</v>
      </c>
      <c r="N165" s="126"/>
    </row>
    <row r="166" spans="1:14" s="89" customFormat="1">
      <c r="A166" s="126">
        <f t="shared" si="12"/>
        <v>163</v>
      </c>
      <c r="B166" s="127" t="str">
        <f t="shared" si="10"/>
        <v>聖樹 163階層</v>
      </c>
      <c r="C166" s="126">
        <v>4</v>
      </c>
      <c r="D166" s="126">
        <f>COUNTIF(C$4:C166,C166)</f>
        <v>63</v>
      </c>
      <c r="E166" s="126">
        <v>7</v>
      </c>
      <c r="F166" s="126">
        <v>8</v>
      </c>
      <c r="G166" s="126">
        <v>8</v>
      </c>
      <c r="H166" s="91">
        <f t="shared" si="13"/>
        <v>245</v>
      </c>
      <c r="I166" s="91">
        <f t="shared" si="11"/>
        <v>490</v>
      </c>
      <c r="J166" s="126">
        <v>4</v>
      </c>
      <c r="K166" s="126">
        <v>8</v>
      </c>
      <c r="L166" s="126">
        <v>0</v>
      </c>
      <c r="M166" s="126">
        <v>0</v>
      </c>
      <c r="N166" s="126"/>
    </row>
    <row r="167" spans="1:14" s="89" customFormat="1">
      <c r="A167" s="126">
        <f t="shared" si="12"/>
        <v>164</v>
      </c>
      <c r="B167" s="127" t="str">
        <f t="shared" si="10"/>
        <v>聖樹 164階層</v>
      </c>
      <c r="C167" s="126">
        <v>4</v>
      </c>
      <c r="D167" s="126">
        <f>COUNTIF(C$4:C167,C167)</f>
        <v>64</v>
      </c>
      <c r="E167" s="126">
        <v>7</v>
      </c>
      <c r="F167" s="126">
        <v>8</v>
      </c>
      <c r="G167" s="126">
        <v>8</v>
      </c>
      <c r="H167" s="91">
        <f t="shared" si="13"/>
        <v>245</v>
      </c>
      <c r="I167" s="91">
        <f t="shared" si="11"/>
        <v>490</v>
      </c>
      <c r="J167" s="126">
        <v>4</v>
      </c>
      <c r="K167" s="126">
        <v>8</v>
      </c>
      <c r="L167" s="126">
        <v>0</v>
      </c>
      <c r="M167" s="126">
        <v>0</v>
      </c>
      <c r="N167" s="126"/>
    </row>
    <row r="168" spans="1:14" s="89" customFormat="1">
      <c r="A168" s="126">
        <f t="shared" si="12"/>
        <v>165</v>
      </c>
      <c r="B168" s="127" t="str">
        <f t="shared" si="10"/>
        <v>聖樹 165階層</v>
      </c>
      <c r="C168" s="126">
        <v>4</v>
      </c>
      <c r="D168" s="126">
        <f>COUNTIF(C$4:C168,C168)</f>
        <v>65</v>
      </c>
      <c r="E168" s="126">
        <v>7</v>
      </c>
      <c r="F168" s="126">
        <v>8</v>
      </c>
      <c r="G168" s="126">
        <v>8</v>
      </c>
      <c r="H168" s="91">
        <f t="shared" si="13"/>
        <v>245</v>
      </c>
      <c r="I168" s="91">
        <f t="shared" si="11"/>
        <v>490</v>
      </c>
      <c r="J168" s="126">
        <v>4</v>
      </c>
      <c r="K168" s="126">
        <v>8</v>
      </c>
      <c r="L168" s="126">
        <v>0</v>
      </c>
      <c r="M168" s="126">
        <v>0</v>
      </c>
      <c r="N168" s="126"/>
    </row>
    <row r="169" spans="1:14" s="89" customFormat="1">
      <c r="A169" s="126">
        <f t="shared" si="12"/>
        <v>166</v>
      </c>
      <c r="B169" s="127" t="str">
        <f t="shared" si="10"/>
        <v>聖樹 166階層</v>
      </c>
      <c r="C169" s="126">
        <v>4</v>
      </c>
      <c r="D169" s="126">
        <f>COUNTIF(C$4:C169,C169)</f>
        <v>66</v>
      </c>
      <c r="E169" s="126">
        <v>7</v>
      </c>
      <c r="F169" s="126">
        <v>8</v>
      </c>
      <c r="G169" s="126">
        <v>8</v>
      </c>
      <c r="H169" s="91">
        <f t="shared" si="13"/>
        <v>245</v>
      </c>
      <c r="I169" s="91">
        <f t="shared" si="11"/>
        <v>490</v>
      </c>
      <c r="J169" s="126">
        <v>4</v>
      </c>
      <c r="K169" s="126">
        <v>8</v>
      </c>
      <c r="L169" s="126">
        <v>0</v>
      </c>
      <c r="M169" s="126">
        <v>0</v>
      </c>
      <c r="N169" s="126"/>
    </row>
    <row r="170" spans="1:14" s="89" customFormat="1">
      <c r="A170" s="126">
        <f t="shared" si="12"/>
        <v>167</v>
      </c>
      <c r="B170" s="127" t="str">
        <f t="shared" si="10"/>
        <v>聖樹 167階層</v>
      </c>
      <c r="C170" s="126">
        <v>4</v>
      </c>
      <c r="D170" s="126">
        <f>COUNTIF(C$4:C170,C170)</f>
        <v>67</v>
      </c>
      <c r="E170" s="126">
        <v>7</v>
      </c>
      <c r="F170" s="126">
        <v>8</v>
      </c>
      <c r="G170" s="126">
        <v>8</v>
      </c>
      <c r="H170" s="91">
        <f t="shared" si="13"/>
        <v>245</v>
      </c>
      <c r="I170" s="91">
        <f t="shared" si="11"/>
        <v>490</v>
      </c>
      <c r="J170" s="126">
        <v>4</v>
      </c>
      <c r="K170" s="126">
        <v>8</v>
      </c>
      <c r="L170" s="126">
        <v>0</v>
      </c>
      <c r="M170" s="126">
        <v>0</v>
      </c>
      <c r="N170" s="126"/>
    </row>
    <row r="171" spans="1:14" s="89" customFormat="1">
      <c r="A171" s="126">
        <f t="shared" si="12"/>
        <v>168</v>
      </c>
      <c r="B171" s="127" t="str">
        <f t="shared" si="10"/>
        <v>聖樹 168階層</v>
      </c>
      <c r="C171" s="126">
        <v>4</v>
      </c>
      <c r="D171" s="126">
        <f>COUNTIF(C$4:C171,C171)</f>
        <v>68</v>
      </c>
      <c r="E171" s="126">
        <v>7</v>
      </c>
      <c r="F171" s="126">
        <v>8</v>
      </c>
      <c r="G171" s="126">
        <v>8</v>
      </c>
      <c r="H171" s="91">
        <f t="shared" si="13"/>
        <v>245</v>
      </c>
      <c r="I171" s="91">
        <f t="shared" si="11"/>
        <v>490</v>
      </c>
      <c r="J171" s="126">
        <v>4</v>
      </c>
      <c r="K171" s="126">
        <v>8</v>
      </c>
      <c r="L171" s="126">
        <v>0</v>
      </c>
      <c r="M171" s="126">
        <v>0</v>
      </c>
      <c r="N171" s="126"/>
    </row>
    <row r="172" spans="1:14" s="89" customFormat="1">
      <c r="A172" s="126">
        <f t="shared" si="12"/>
        <v>169</v>
      </c>
      <c r="B172" s="127" t="str">
        <f t="shared" si="10"/>
        <v>聖樹 169階層</v>
      </c>
      <c r="C172" s="126">
        <v>4</v>
      </c>
      <c r="D172" s="126">
        <f>COUNTIF(C$4:C172,C172)</f>
        <v>69</v>
      </c>
      <c r="E172" s="126">
        <v>7</v>
      </c>
      <c r="F172" s="126">
        <v>8</v>
      </c>
      <c r="G172" s="126">
        <v>8</v>
      </c>
      <c r="H172" s="91">
        <f t="shared" si="13"/>
        <v>245</v>
      </c>
      <c r="I172" s="91">
        <f t="shared" si="11"/>
        <v>490</v>
      </c>
      <c r="J172" s="126">
        <v>4</v>
      </c>
      <c r="K172" s="126">
        <v>8</v>
      </c>
      <c r="L172" s="126">
        <v>0</v>
      </c>
      <c r="M172" s="126">
        <v>0</v>
      </c>
      <c r="N172" s="126"/>
    </row>
    <row r="173" spans="1:14" s="89" customFormat="1">
      <c r="A173" s="126">
        <f t="shared" si="12"/>
        <v>170</v>
      </c>
      <c r="B173" s="127" t="str">
        <f t="shared" si="10"/>
        <v>聖樹 170階層</v>
      </c>
      <c r="C173" s="126">
        <v>4</v>
      </c>
      <c r="D173" s="126">
        <f>COUNTIF(C$4:C173,C173)</f>
        <v>70</v>
      </c>
      <c r="E173" s="126">
        <v>7</v>
      </c>
      <c r="F173" s="126">
        <v>8</v>
      </c>
      <c r="G173" s="126">
        <v>8</v>
      </c>
      <c r="H173" s="91">
        <f t="shared" si="13"/>
        <v>245</v>
      </c>
      <c r="I173" s="91">
        <f t="shared" si="11"/>
        <v>490</v>
      </c>
      <c r="J173" s="126">
        <v>4</v>
      </c>
      <c r="K173" s="126">
        <v>8</v>
      </c>
      <c r="L173" s="126">
        <v>0</v>
      </c>
      <c r="M173" s="126">
        <v>0</v>
      </c>
      <c r="N173" s="126"/>
    </row>
    <row r="174" spans="1:14" s="89" customFormat="1">
      <c r="A174" s="126">
        <f t="shared" si="12"/>
        <v>171</v>
      </c>
      <c r="B174" s="127" t="str">
        <f t="shared" si="10"/>
        <v>聖樹 171階層</v>
      </c>
      <c r="C174" s="126">
        <v>4</v>
      </c>
      <c r="D174" s="126">
        <f>COUNTIF(C$4:C174,C174)</f>
        <v>71</v>
      </c>
      <c r="E174" s="126">
        <v>7</v>
      </c>
      <c r="F174" s="126">
        <v>8</v>
      </c>
      <c r="G174" s="126">
        <v>8</v>
      </c>
      <c r="H174" s="91">
        <f t="shared" si="13"/>
        <v>245</v>
      </c>
      <c r="I174" s="91">
        <f t="shared" si="11"/>
        <v>490</v>
      </c>
      <c r="J174" s="126">
        <v>4</v>
      </c>
      <c r="K174" s="126">
        <v>8</v>
      </c>
      <c r="L174" s="126">
        <v>0</v>
      </c>
      <c r="M174" s="126">
        <v>0</v>
      </c>
      <c r="N174" s="126"/>
    </row>
    <row r="175" spans="1:14" s="89" customFormat="1">
      <c r="A175" s="126">
        <f t="shared" si="12"/>
        <v>172</v>
      </c>
      <c r="B175" s="127" t="str">
        <f t="shared" si="10"/>
        <v>聖樹 172階層</v>
      </c>
      <c r="C175" s="126">
        <v>4</v>
      </c>
      <c r="D175" s="126">
        <f>COUNTIF(C$4:C175,C175)</f>
        <v>72</v>
      </c>
      <c r="E175" s="126">
        <v>7</v>
      </c>
      <c r="F175" s="126">
        <v>8</v>
      </c>
      <c r="G175" s="126">
        <v>8</v>
      </c>
      <c r="H175" s="91">
        <f t="shared" si="13"/>
        <v>245</v>
      </c>
      <c r="I175" s="91">
        <f t="shared" si="11"/>
        <v>490</v>
      </c>
      <c r="J175" s="126">
        <v>4</v>
      </c>
      <c r="K175" s="126">
        <v>8</v>
      </c>
      <c r="L175" s="126">
        <v>0</v>
      </c>
      <c r="M175" s="126">
        <v>0</v>
      </c>
      <c r="N175" s="126"/>
    </row>
    <row r="176" spans="1:14" s="89" customFormat="1">
      <c r="A176" s="126">
        <f t="shared" si="12"/>
        <v>173</v>
      </c>
      <c r="B176" s="127" t="str">
        <f t="shared" si="10"/>
        <v>聖樹 173階層</v>
      </c>
      <c r="C176" s="126">
        <v>4</v>
      </c>
      <c r="D176" s="126">
        <f>COUNTIF(C$4:C176,C176)</f>
        <v>73</v>
      </c>
      <c r="E176" s="126">
        <v>7</v>
      </c>
      <c r="F176" s="126">
        <v>8</v>
      </c>
      <c r="G176" s="126">
        <v>8</v>
      </c>
      <c r="H176" s="91">
        <f t="shared" si="13"/>
        <v>245</v>
      </c>
      <c r="I176" s="91">
        <f t="shared" si="11"/>
        <v>490</v>
      </c>
      <c r="J176" s="126">
        <v>4</v>
      </c>
      <c r="K176" s="126">
        <v>8</v>
      </c>
      <c r="L176" s="126">
        <v>0</v>
      </c>
      <c r="M176" s="126">
        <v>0</v>
      </c>
      <c r="N176" s="126"/>
    </row>
    <row r="177" spans="1:14" s="89" customFormat="1">
      <c r="A177" s="126">
        <f t="shared" si="12"/>
        <v>174</v>
      </c>
      <c r="B177" s="127" t="str">
        <f t="shared" si="10"/>
        <v>聖樹 174階層</v>
      </c>
      <c r="C177" s="126">
        <v>4</v>
      </c>
      <c r="D177" s="126">
        <f>COUNTIF(C$4:C177,C177)</f>
        <v>74</v>
      </c>
      <c r="E177" s="126">
        <v>7</v>
      </c>
      <c r="F177" s="126">
        <v>8</v>
      </c>
      <c r="G177" s="126">
        <v>8</v>
      </c>
      <c r="H177" s="91">
        <f t="shared" si="13"/>
        <v>245</v>
      </c>
      <c r="I177" s="91">
        <f t="shared" si="11"/>
        <v>490</v>
      </c>
      <c r="J177" s="126">
        <v>4</v>
      </c>
      <c r="K177" s="126">
        <v>8</v>
      </c>
      <c r="L177" s="126">
        <v>0</v>
      </c>
      <c r="M177" s="126">
        <v>0</v>
      </c>
      <c r="N177" s="126"/>
    </row>
    <row r="178" spans="1:14" s="89" customFormat="1">
      <c r="A178" s="126">
        <f t="shared" si="12"/>
        <v>175</v>
      </c>
      <c r="B178" s="127" t="str">
        <f t="shared" si="10"/>
        <v>聖樹 175階層</v>
      </c>
      <c r="C178" s="126">
        <v>4</v>
      </c>
      <c r="D178" s="126">
        <f>COUNTIF(C$4:C178,C178)</f>
        <v>75</v>
      </c>
      <c r="E178" s="126">
        <v>7</v>
      </c>
      <c r="F178" s="126">
        <v>8</v>
      </c>
      <c r="G178" s="126">
        <v>8</v>
      </c>
      <c r="H178" s="91">
        <f t="shared" si="13"/>
        <v>245</v>
      </c>
      <c r="I178" s="91">
        <f t="shared" si="11"/>
        <v>490</v>
      </c>
      <c r="J178" s="126">
        <v>4</v>
      </c>
      <c r="K178" s="126">
        <v>8</v>
      </c>
      <c r="L178" s="126">
        <v>0</v>
      </c>
      <c r="M178" s="126">
        <v>0</v>
      </c>
      <c r="N178" s="126"/>
    </row>
    <row r="179" spans="1:14" s="89" customFormat="1">
      <c r="A179" s="126">
        <f t="shared" si="12"/>
        <v>176</v>
      </c>
      <c r="B179" s="127" t="str">
        <f t="shared" si="10"/>
        <v>聖樹 176階層</v>
      </c>
      <c r="C179" s="126">
        <v>4</v>
      </c>
      <c r="D179" s="126">
        <f>COUNTIF(C$4:C179,C179)</f>
        <v>76</v>
      </c>
      <c r="E179" s="126">
        <v>7</v>
      </c>
      <c r="F179" s="126">
        <v>8</v>
      </c>
      <c r="G179" s="126">
        <v>8</v>
      </c>
      <c r="H179" s="92">
        <f t="shared" si="13"/>
        <v>245</v>
      </c>
      <c r="I179" s="92">
        <f t="shared" si="11"/>
        <v>490</v>
      </c>
      <c r="J179" s="126">
        <v>4</v>
      </c>
      <c r="K179" s="126">
        <v>8</v>
      </c>
      <c r="L179" s="126">
        <v>0</v>
      </c>
      <c r="M179" s="126">
        <v>0</v>
      </c>
      <c r="N179" s="126"/>
    </row>
    <row r="180" spans="1:14" s="89" customFormat="1">
      <c r="A180" s="126">
        <f t="shared" si="12"/>
        <v>177</v>
      </c>
      <c r="B180" s="127" t="str">
        <f t="shared" si="10"/>
        <v>聖樹 177階層</v>
      </c>
      <c r="C180" s="126">
        <v>4</v>
      </c>
      <c r="D180" s="126">
        <f>COUNTIF(C$4:C180,C180)</f>
        <v>77</v>
      </c>
      <c r="E180" s="126">
        <v>7</v>
      </c>
      <c r="F180" s="126">
        <v>8</v>
      </c>
      <c r="G180" s="126">
        <v>8</v>
      </c>
      <c r="H180" s="92">
        <f t="shared" si="13"/>
        <v>245</v>
      </c>
      <c r="I180" s="92">
        <f t="shared" si="11"/>
        <v>490</v>
      </c>
      <c r="J180" s="126">
        <v>4</v>
      </c>
      <c r="K180" s="126">
        <v>8</v>
      </c>
      <c r="L180" s="126">
        <v>0</v>
      </c>
      <c r="M180" s="126">
        <v>0</v>
      </c>
      <c r="N180" s="126"/>
    </row>
    <row r="181" spans="1:14" s="89" customFormat="1">
      <c r="A181" s="126">
        <f t="shared" si="12"/>
        <v>178</v>
      </c>
      <c r="B181" s="127" t="str">
        <f t="shared" si="10"/>
        <v>聖樹 178階層</v>
      </c>
      <c r="C181" s="126">
        <v>4</v>
      </c>
      <c r="D181" s="126">
        <f>COUNTIF(C$4:C181,C181)</f>
        <v>78</v>
      </c>
      <c r="E181" s="126">
        <v>7</v>
      </c>
      <c r="F181" s="126">
        <v>8</v>
      </c>
      <c r="G181" s="126">
        <v>8</v>
      </c>
      <c r="H181" s="92">
        <f t="shared" si="13"/>
        <v>245</v>
      </c>
      <c r="I181" s="92">
        <f t="shared" si="11"/>
        <v>490</v>
      </c>
      <c r="J181" s="126">
        <v>4</v>
      </c>
      <c r="K181" s="126">
        <v>8</v>
      </c>
      <c r="L181" s="126">
        <v>0</v>
      </c>
      <c r="M181" s="126">
        <v>0</v>
      </c>
      <c r="N181" s="126"/>
    </row>
    <row r="182" spans="1:14" s="89" customFormat="1">
      <c r="A182" s="126">
        <f t="shared" si="12"/>
        <v>179</v>
      </c>
      <c r="B182" s="127" t="str">
        <f t="shared" si="10"/>
        <v>聖樹 179階層</v>
      </c>
      <c r="C182" s="126">
        <v>4</v>
      </c>
      <c r="D182" s="126">
        <f>COUNTIF(C$4:C182,C182)</f>
        <v>79</v>
      </c>
      <c r="E182" s="126">
        <v>7</v>
      </c>
      <c r="F182" s="126">
        <v>8</v>
      </c>
      <c r="G182" s="126">
        <v>8</v>
      </c>
      <c r="H182" s="92">
        <f t="shared" si="13"/>
        <v>245</v>
      </c>
      <c r="I182" s="92">
        <f t="shared" si="11"/>
        <v>490</v>
      </c>
      <c r="J182" s="126">
        <v>4</v>
      </c>
      <c r="K182" s="126">
        <v>8</v>
      </c>
      <c r="L182" s="126">
        <v>0</v>
      </c>
      <c r="M182" s="126">
        <v>0</v>
      </c>
      <c r="N182" s="126"/>
    </row>
    <row r="183" spans="1:14" s="89" customFormat="1">
      <c r="A183" s="126">
        <f t="shared" si="12"/>
        <v>180</v>
      </c>
      <c r="B183" s="127" t="str">
        <f t="shared" si="10"/>
        <v>聖樹 180階層</v>
      </c>
      <c r="C183" s="126">
        <v>4</v>
      </c>
      <c r="D183" s="126">
        <f>COUNTIF(C$4:C183,C183)</f>
        <v>80</v>
      </c>
      <c r="E183" s="126">
        <v>7</v>
      </c>
      <c r="F183" s="126">
        <v>8</v>
      </c>
      <c r="G183" s="126">
        <v>8</v>
      </c>
      <c r="H183" s="92">
        <f t="shared" si="13"/>
        <v>245</v>
      </c>
      <c r="I183" s="92">
        <f t="shared" si="11"/>
        <v>490</v>
      </c>
      <c r="J183" s="126">
        <v>4</v>
      </c>
      <c r="K183" s="126">
        <v>8</v>
      </c>
      <c r="L183" s="126">
        <v>0</v>
      </c>
      <c r="M183" s="126">
        <v>0</v>
      </c>
      <c r="N183" s="126"/>
    </row>
    <row r="184" spans="1:14" s="89" customFormat="1">
      <c r="A184" s="126">
        <f t="shared" si="12"/>
        <v>181</v>
      </c>
      <c r="B184" s="127" t="str">
        <f t="shared" si="10"/>
        <v>聖樹 181階層</v>
      </c>
      <c r="C184" s="126">
        <v>4</v>
      </c>
      <c r="D184" s="126">
        <f>COUNTIF(C$4:C184,C184)</f>
        <v>81</v>
      </c>
      <c r="E184" s="126">
        <v>7</v>
      </c>
      <c r="F184" s="126">
        <v>9</v>
      </c>
      <c r="G184" s="126">
        <v>8</v>
      </c>
      <c r="H184" s="92">
        <f t="shared" si="13"/>
        <v>245</v>
      </c>
      <c r="I184" s="92">
        <f t="shared" si="11"/>
        <v>490</v>
      </c>
      <c r="J184" s="126">
        <v>4</v>
      </c>
      <c r="K184" s="126">
        <v>8</v>
      </c>
      <c r="L184" s="126">
        <v>0</v>
      </c>
      <c r="M184" s="126">
        <v>0</v>
      </c>
      <c r="N184" s="126"/>
    </row>
    <row r="185" spans="1:14" s="89" customFormat="1">
      <c r="A185" s="126">
        <f t="shared" si="12"/>
        <v>182</v>
      </c>
      <c r="B185" s="127" t="str">
        <f t="shared" si="10"/>
        <v>聖樹 182階層</v>
      </c>
      <c r="C185" s="126">
        <v>4</v>
      </c>
      <c r="D185" s="126">
        <f>COUNTIF(C$4:C185,C185)</f>
        <v>82</v>
      </c>
      <c r="E185" s="126">
        <v>7</v>
      </c>
      <c r="F185" s="126">
        <v>9</v>
      </c>
      <c r="G185" s="126">
        <v>8</v>
      </c>
      <c r="H185" s="92">
        <f t="shared" si="13"/>
        <v>245</v>
      </c>
      <c r="I185" s="92">
        <f t="shared" si="11"/>
        <v>490</v>
      </c>
      <c r="J185" s="126">
        <v>4</v>
      </c>
      <c r="K185" s="126">
        <v>8</v>
      </c>
      <c r="L185" s="126">
        <v>0</v>
      </c>
      <c r="M185" s="126">
        <v>0</v>
      </c>
      <c r="N185" s="126"/>
    </row>
    <row r="186" spans="1:14" s="89" customFormat="1">
      <c r="A186" s="126">
        <f t="shared" si="12"/>
        <v>183</v>
      </c>
      <c r="B186" s="127" t="str">
        <f t="shared" si="10"/>
        <v>聖樹 183階層</v>
      </c>
      <c r="C186" s="126">
        <v>4</v>
      </c>
      <c r="D186" s="126">
        <f>COUNTIF(C$4:C186,C186)</f>
        <v>83</v>
      </c>
      <c r="E186" s="126">
        <v>7</v>
      </c>
      <c r="F186" s="126">
        <v>9</v>
      </c>
      <c r="G186" s="126">
        <v>8</v>
      </c>
      <c r="H186" s="92">
        <f t="shared" si="13"/>
        <v>245</v>
      </c>
      <c r="I186" s="92">
        <f t="shared" si="11"/>
        <v>490</v>
      </c>
      <c r="J186" s="126">
        <v>4</v>
      </c>
      <c r="K186" s="126">
        <v>8</v>
      </c>
      <c r="L186" s="126">
        <v>0</v>
      </c>
      <c r="M186" s="126">
        <v>0</v>
      </c>
      <c r="N186" s="126"/>
    </row>
    <row r="187" spans="1:14" s="89" customFormat="1">
      <c r="A187" s="126">
        <f t="shared" si="12"/>
        <v>184</v>
      </c>
      <c r="B187" s="127" t="str">
        <f t="shared" si="10"/>
        <v>聖樹 184階層</v>
      </c>
      <c r="C187" s="126">
        <v>4</v>
      </c>
      <c r="D187" s="126">
        <f>COUNTIF(C$4:C187,C187)</f>
        <v>84</v>
      </c>
      <c r="E187" s="126">
        <v>7</v>
      </c>
      <c r="F187" s="126">
        <v>9</v>
      </c>
      <c r="G187" s="126">
        <v>8</v>
      </c>
      <c r="H187" s="92">
        <f t="shared" si="13"/>
        <v>245</v>
      </c>
      <c r="I187" s="92">
        <f t="shared" si="11"/>
        <v>490</v>
      </c>
      <c r="J187" s="126">
        <v>4</v>
      </c>
      <c r="K187" s="126">
        <v>8</v>
      </c>
      <c r="L187" s="126">
        <v>0</v>
      </c>
      <c r="M187" s="126">
        <v>0</v>
      </c>
      <c r="N187" s="126"/>
    </row>
    <row r="188" spans="1:14" s="89" customFormat="1">
      <c r="A188" s="126">
        <f t="shared" si="12"/>
        <v>185</v>
      </c>
      <c r="B188" s="127" t="str">
        <f t="shared" si="10"/>
        <v>聖樹 185階層</v>
      </c>
      <c r="C188" s="126">
        <v>4</v>
      </c>
      <c r="D188" s="126">
        <f>COUNTIF(C$4:C188,C188)</f>
        <v>85</v>
      </c>
      <c r="E188" s="126">
        <v>7</v>
      </c>
      <c r="F188" s="126">
        <v>9</v>
      </c>
      <c r="G188" s="126">
        <v>8</v>
      </c>
      <c r="H188" s="92">
        <f t="shared" si="13"/>
        <v>245</v>
      </c>
      <c r="I188" s="92">
        <f t="shared" si="11"/>
        <v>490</v>
      </c>
      <c r="J188" s="126">
        <v>4</v>
      </c>
      <c r="K188" s="126">
        <v>8</v>
      </c>
      <c r="L188" s="126">
        <v>0</v>
      </c>
      <c r="M188" s="126">
        <v>0</v>
      </c>
      <c r="N188" s="126"/>
    </row>
    <row r="189" spans="1:14" s="89" customFormat="1">
      <c r="A189" s="126">
        <f t="shared" si="12"/>
        <v>186</v>
      </c>
      <c r="B189" s="127" t="str">
        <f t="shared" si="10"/>
        <v>聖樹 186階層</v>
      </c>
      <c r="C189" s="126">
        <v>4</v>
      </c>
      <c r="D189" s="126">
        <f>COUNTIF(C$4:C189,C189)</f>
        <v>86</v>
      </c>
      <c r="E189" s="126">
        <v>7</v>
      </c>
      <c r="F189" s="126">
        <v>9</v>
      </c>
      <c r="G189" s="126">
        <v>8</v>
      </c>
      <c r="H189" s="92">
        <f t="shared" si="13"/>
        <v>245</v>
      </c>
      <c r="I189" s="92">
        <f t="shared" si="11"/>
        <v>490</v>
      </c>
      <c r="J189" s="126">
        <v>4</v>
      </c>
      <c r="K189" s="126">
        <v>8</v>
      </c>
      <c r="L189" s="126">
        <v>0</v>
      </c>
      <c r="M189" s="126">
        <v>0</v>
      </c>
      <c r="N189" s="126"/>
    </row>
    <row r="190" spans="1:14" s="89" customFormat="1">
      <c r="A190" s="126">
        <f t="shared" si="12"/>
        <v>187</v>
      </c>
      <c r="B190" s="127" t="str">
        <f t="shared" si="10"/>
        <v>聖樹 187階層</v>
      </c>
      <c r="C190" s="126">
        <v>4</v>
      </c>
      <c r="D190" s="126">
        <f>COUNTIF(C$4:C190,C190)</f>
        <v>87</v>
      </c>
      <c r="E190" s="126">
        <v>7</v>
      </c>
      <c r="F190" s="126">
        <v>9</v>
      </c>
      <c r="G190" s="126">
        <v>8</v>
      </c>
      <c r="H190" s="92">
        <f t="shared" si="13"/>
        <v>245</v>
      </c>
      <c r="I190" s="92">
        <f t="shared" si="11"/>
        <v>490</v>
      </c>
      <c r="J190" s="126">
        <v>4</v>
      </c>
      <c r="K190" s="126">
        <v>8</v>
      </c>
      <c r="L190" s="126">
        <v>0</v>
      </c>
      <c r="M190" s="126">
        <v>0</v>
      </c>
      <c r="N190" s="126"/>
    </row>
    <row r="191" spans="1:14" s="89" customFormat="1">
      <c r="A191" s="126">
        <f t="shared" si="12"/>
        <v>188</v>
      </c>
      <c r="B191" s="127" t="str">
        <f t="shared" si="10"/>
        <v>聖樹 188階層</v>
      </c>
      <c r="C191" s="126">
        <v>4</v>
      </c>
      <c r="D191" s="126">
        <f>COUNTIF(C$4:C191,C191)</f>
        <v>88</v>
      </c>
      <c r="E191" s="126">
        <v>7</v>
      </c>
      <c r="F191" s="126">
        <v>9</v>
      </c>
      <c r="G191" s="126">
        <v>8</v>
      </c>
      <c r="H191" s="92">
        <f t="shared" si="13"/>
        <v>245</v>
      </c>
      <c r="I191" s="92">
        <f t="shared" si="11"/>
        <v>490</v>
      </c>
      <c r="J191" s="126">
        <v>4</v>
      </c>
      <c r="K191" s="126">
        <v>8</v>
      </c>
      <c r="L191" s="126">
        <v>0</v>
      </c>
      <c r="M191" s="126">
        <v>0</v>
      </c>
      <c r="N191" s="126"/>
    </row>
    <row r="192" spans="1:14" s="89" customFormat="1">
      <c r="A192" s="126">
        <f t="shared" si="12"/>
        <v>189</v>
      </c>
      <c r="B192" s="127" t="str">
        <f t="shared" si="10"/>
        <v>聖樹 189階層</v>
      </c>
      <c r="C192" s="126">
        <v>4</v>
      </c>
      <c r="D192" s="126">
        <f>COUNTIF(C$4:C192,C192)</f>
        <v>89</v>
      </c>
      <c r="E192" s="126">
        <v>7</v>
      </c>
      <c r="F192" s="126">
        <v>9</v>
      </c>
      <c r="G192" s="126">
        <v>8</v>
      </c>
      <c r="H192" s="92">
        <f t="shared" si="13"/>
        <v>245</v>
      </c>
      <c r="I192" s="92">
        <f t="shared" si="11"/>
        <v>490</v>
      </c>
      <c r="J192" s="126">
        <v>4</v>
      </c>
      <c r="K192" s="126">
        <v>8</v>
      </c>
      <c r="L192" s="126">
        <v>0</v>
      </c>
      <c r="M192" s="126">
        <v>0</v>
      </c>
      <c r="N192" s="126"/>
    </row>
    <row r="193" spans="1:14" s="89" customFormat="1">
      <c r="A193" s="126">
        <f t="shared" si="12"/>
        <v>190</v>
      </c>
      <c r="B193" s="127" t="str">
        <f t="shared" si="10"/>
        <v>聖樹 190階層</v>
      </c>
      <c r="C193" s="126">
        <v>4</v>
      </c>
      <c r="D193" s="126">
        <f>COUNTIF(C$4:C193,C193)</f>
        <v>90</v>
      </c>
      <c r="E193" s="126">
        <v>7</v>
      </c>
      <c r="F193" s="126">
        <v>9</v>
      </c>
      <c r="G193" s="126">
        <v>8</v>
      </c>
      <c r="H193" s="92">
        <f t="shared" si="13"/>
        <v>245</v>
      </c>
      <c r="I193" s="92">
        <f t="shared" si="11"/>
        <v>490</v>
      </c>
      <c r="J193" s="126">
        <v>4</v>
      </c>
      <c r="K193" s="126">
        <v>8</v>
      </c>
      <c r="L193" s="126">
        <v>0</v>
      </c>
      <c r="M193" s="126">
        <v>0</v>
      </c>
      <c r="N193" s="126"/>
    </row>
    <row r="194" spans="1:14" s="89" customFormat="1">
      <c r="A194" s="126">
        <f t="shared" si="12"/>
        <v>191</v>
      </c>
      <c r="B194" s="127" t="str">
        <f t="shared" si="10"/>
        <v>聖樹 191階層</v>
      </c>
      <c r="C194" s="126">
        <v>4</v>
      </c>
      <c r="D194" s="126">
        <f>COUNTIF(C$4:C194,C194)</f>
        <v>91</v>
      </c>
      <c r="E194" s="126">
        <v>7</v>
      </c>
      <c r="F194" s="126">
        <v>9</v>
      </c>
      <c r="G194" s="126">
        <v>8</v>
      </c>
      <c r="H194" s="123">
        <f t="shared" si="13"/>
        <v>245</v>
      </c>
      <c r="I194" s="123">
        <f t="shared" si="11"/>
        <v>490</v>
      </c>
      <c r="J194" s="126">
        <v>4</v>
      </c>
      <c r="K194" s="126">
        <v>8</v>
      </c>
      <c r="L194" s="126">
        <v>0</v>
      </c>
      <c r="M194" s="126">
        <v>0</v>
      </c>
      <c r="N194" s="126"/>
    </row>
    <row r="195" spans="1:14" s="89" customFormat="1">
      <c r="A195" s="126">
        <f t="shared" si="12"/>
        <v>192</v>
      </c>
      <c r="B195" s="127" t="str">
        <f t="shared" si="10"/>
        <v>聖樹 192階層</v>
      </c>
      <c r="C195" s="126">
        <v>4</v>
      </c>
      <c r="D195" s="126">
        <f>COUNTIF(C$4:C195,C195)</f>
        <v>92</v>
      </c>
      <c r="E195" s="126">
        <v>7</v>
      </c>
      <c r="F195" s="126">
        <v>9</v>
      </c>
      <c r="G195" s="126">
        <v>8</v>
      </c>
      <c r="H195" s="123">
        <f t="shared" si="13"/>
        <v>245</v>
      </c>
      <c r="I195" s="123">
        <f t="shared" si="11"/>
        <v>490</v>
      </c>
      <c r="J195" s="126">
        <v>4</v>
      </c>
      <c r="K195" s="126">
        <v>8</v>
      </c>
      <c r="L195" s="126">
        <v>0</v>
      </c>
      <c r="M195" s="126">
        <v>0</v>
      </c>
      <c r="N195" s="126"/>
    </row>
    <row r="196" spans="1:14" s="89" customFormat="1">
      <c r="A196" s="126">
        <f t="shared" si="12"/>
        <v>193</v>
      </c>
      <c r="B196" s="127" t="str">
        <f t="shared" si="10"/>
        <v>聖樹 193階層</v>
      </c>
      <c r="C196" s="126">
        <v>4</v>
      </c>
      <c r="D196" s="126">
        <f>COUNTIF(C$4:C196,C196)</f>
        <v>93</v>
      </c>
      <c r="E196" s="126">
        <v>7</v>
      </c>
      <c r="F196" s="126">
        <v>9</v>
      </c>
      <c r="G196" s="126">
        <v>8</v>
      </c>
      <c r="H196" s="123">
        <f t="shared" si="13"/>
        <v>245</v>
      </c>
      <c r="I196" s="123">
        <f t="shared" si="11"/>
        <v>490</v>
      </c>
      <c r="J196" s="126">
        <v>4</v>
      </c>
      <c r="K196" s="126">
        <v>8</v>
      </c>
      <c r="L196" s="126">
        <v>0</v>
      </c>
      <c r="M196" s="126">
        <v>0</v>
      </c>
      <c r="N196" s="126"/>
    </row>
    <row r="197" spans="1:14" s="89" customFormat="1">
      <c r="A197" s="126">
        <f t="shared" si="12"/>
        <v>194</v>
      </c>
      <c r="B197" s="127" t="str">
        <f t="shared" ref="B197:B260" si="14">"聖樹 "&amp;A197&amp;"階層"</f>
        <v>聖樹 194階層</v>
      </c>
      <c r="C197" s="126">
        <v>4</v>
      </c>
      <c r="D197" s="126">
        <f>COUNTIF(C$4:C197,C197)</f>
        <v>94</v>
      </c>
      <c r="E197" s="126">
        <v>7</v>
      </c>
      <c r="F197" s="126">
        <v>9</v>
      </c>
      <c r="G197" s="126">
        <v>8</v>
      </c>
      <c r="H197" s="123">
        <f t="shared" si="13"/>
        <v>245</v>
      </c>
      <c r="I197" s="123">
        <f t="shared" ref="I197:I260" si="15">H197*2</f>
        <v>490</v>
      </c>
      <c r="J197" s="126">
        <v>4</v>
      </c>
      <c r="K197" s="126">
        <v>8</v>
      </c>
      <c r="L197" s="126">
        <v>0</v>
      </c>
      <c r="M197" s="126">
        <v>0</v>
      </c>
      <c r="N197" s="126"/>
    </row>
    <row r="198" spans="1:14" s="89" customFormat="1">
      <c r="A198" s="126">
        <f t="shared" si="12"/>
        <v>195</v>
      </c>
      <c r="B198" s="127" t="str">
        <f t="shared" si="14"/>
        <v>聖樹 195階層</v>
      </c>
      <c r="C198" s="126">
        <v>4</v>
      </c>
      <c r="D198" s="126">
        <f>COUNTIF(C$4:C198,C198)</f>
        <v>95</v>
      </c>
      <c r="E198" s="126">
        <v>7</v>
      </c>
      <c r="F198" s="126">
        <v>9</v>
      </c>
      <c r="G198" s="126">
        <v>8</v>
      </c>
      <c r="H198" s="123">
        <f t="shared" si="13"/>
        <v>245</v>
      </c>
      <c r="I198" s="123">
        <f t="shared" si="15"/>
        <v>490</v>
      </c>
      <c r="J198" s="126">
        <v>4</v>
      </c>
      <c r="K198" s="126">
        <v>8</v>
      </c>
      <c r="L198" s="126">
        <v>0</v>
      </c>
      <c r="M198" s="126">
        <v>0</v>
      </c>
      <c r="N198" s="126"/>
    </row>
    <row r="199" spans="1:14" s="89" customFormat="1">
      <c r="A199" s="126">
        <f t="shared" si="12"/>
        <v>196</v>
      </c>
      <c r="B199" s="127" t="str">
        <f t="shared" si="14"/>
        <v>聖樹 196階層</v>
      </c>
      <c r="C199" s="126">
        <v>4</v>
      </c>
      <c r="D199" s="126">
        <f>COUNTIF(C$4:C199,C199)</f>
        <v>96</v>
      </c>
      <c r="E199" s="126">
        <v>7</v>
      </c>
      <c r="F199" s="126">
        <v>9</v>
      </c>
      <c r="G199" s="126">
        <v>8</v>
      </c>
      <c r="H199" s="123">
        <f t="shared" si="13"/>
        <v>245</v>
      </c>
      <c r="I199" s="123">
        <f t="shared" si="15"/>
        <v>490</v>
      </c>
      <c r="J199" s="126">
        <v>4</v>
      </c>
      <c r="K199" s="126">
        <v>8</v>
      </c>
      <c r="L199" s="126">
        <v>0</v>
      </c>
      <c r="M199" s="126">
        <v>0</v>
      </c>
      <c r="N199" s="126"/>
    </row>
    <row r="200" spans="1:14" s="89" customFormat="1">
      <c r="A200" s="126">
        <f t="shared" si="12"/>
        <v>197</v>
      </c>
      <c r="B200" s="127" t="str">
        <f t="shared" si="14"/>
        <v>聖樹 197階層</v>
      </c>
      <c r="C200" s="126">
        <v>4</v>
      </c>
      <c r="D200" s="126">
        <f>COUNTIF(C$4:C200,C200)</f>
        <v>97</v>
      </c>
      <c r="E200" s="126">
        <v>7</v>
      </c>
      <c r="F200" s="126">
        <v>9</v>
      </c>
      <c r="G200" s="126">
        <v>8</v>
      </c>
      <c r="H200" s="123">
        <f t="shared" si="13"/>
        <v>245</v>
      </c>
      <c r="I200" s="123">
        <f t="shared" si="15"/>
        <v>490</v>
      </c>
      <c r="J200" s="126">
        <v>4</v>
      </c>
      <c r="K200" s="126">
        <v>8</v>
      </c>
      <c r="L200" s="126">
        <v>0</v>
      </c>
      <c r="M200" s="126">
        <v>0</v>
      </c>
      <c r="N200" s="126"/>
    </row>
    <row r="201" spans="1:14" s="89" customFormat="1">
      <c r="A201" s="126">
        <f t="shared" si="12"/>
        <v>198</v>
      </c>
      <c r="B201" s="127" t="str">
        <f t="shared" si="14"/>
        <v>聖樹 198階層</v>
      </c>
      <c r="C201" s="126">
        <v>4</v>
      </c>
      <c r="D201" s="126">
        <f>COUNTIF(C$4:C201,C201)</f>
        <v>98</v>
      </c>
      <c r="E201" s="126">
        <v>7</v>
      </c>
      <c r="F201" s="126">
        <v>9</v>
      </c>
      <c r="G201" s="126">
        <v>8</v>
      </c>
      <c r="H201" s="123">
        <f t="shared" si="13"/>
        <v>245</v>
      </c>
      <c r="I201" s="123">
        <f t="shared" si="15"/>
        <v>490</v>
      </c>
      <c r="J201" s="126">
        <v>4</v>
      </c>
      <c r="K201" s="126">
        <v>8</v>
      </c>
      <c r="L201" s="126">
        <v>0</v>
      </c>
      <c r="M201" s="126">
        <v>0</v>
      </c>
      <c r="N201" s="126"/>
    </row>
    <row r="202" spans="1:14" s="89" customFormat="1">
      <c r="A202" s="126">
        <f t="shared" si="12"/>
        <v>199</v>
      </c>
      <c r="B202" s="127" t="str">
        <f t="shared" si="14"/>
        <v>聖樹 199階層</v>
      </c>
      <c r="C202" s="126">
        <v>4</v>
      </c>
      <c r="D202" s="126">
        <f>COUNTIF(C$4:C202,C202)</f>
        <v>99</v>
      </c>
      <c r="E202" s="126">
        <v>7</v>
      </c>
      <c r="F202" s="126">
        <v>9</v>
      </c>
      <c r="G202" s="126">
        <v>8</v>
      </c>
      <c r="H202" s="123">
        <f t="shared" si="13"/>
        <v>245</v>
      </c>
      <c r="I202" s="123">
        <f t="shared" si="15"/>
        <v>490</v>
      </c>
      <c r="J202" s="126">
        <v>4</v>
      </c>
      <c r="K202" s="126">
        <v>8</v>
      </c>
      <c r="L202" s="126">
        <v>0</v>
      </c>
      <c r="M202" s="126">
        <v>0</v>
      </c>
      <c r="N202" s="126"/>
    </row>
    <row r="203" spans="1:14" s="89" customFormat="1">
      <c r="A203" s="126">
        <f>ROW()-3</f>
        <v>200</v>
      </c>
      <c r="B203" s="127" t="str">
        <f t="shared" si="14"/>
        <v>聖樹 200階層</v>
      </c>
      <c r="C203" s="126">
        <v>4</v>
      </c>
      <c r="D203" s="126">
        <f>COUNTIF(C$4:C203,C203)</f>
        <v>100</v>
      </c>
      <c r="E203" s="126">
        <v>7</v>
      </c>
      <c r="F203" s="126">
        <v>9</v>
      </c>
      <c r="G203" s="126">
        <v>8</v>
      </c>
      <c r="H203" s="123">
        <f t="shared" si="13"/>
        <v>245</v>
      </c>
      <c r="I203" s="123">
        <f t="shared" si="15"/>
        <v>490</v>
      </c>
      <c r="J203" s="126">
        <v>4</v>
      </c>
      <c r="K203" s="126">
        <v>8</v>
      </c>
      <c r="L203" s="126">
        <v>0</v>
      </c>
      <c r="M203" s="126">
        <v>0</v>
      </c>
      <c r="N203" s="126">
        <v>5</v>
      </c>
    </row>
    <row r="204" spans="1:14">
      <c r="A204" s="128">
        <f>ROW()-3</f>
        <v>201</v>
      </c>
      <c r="B204" s="129" t="str">
        <f t="shared" si="14"/>
        <v>聖樹 201階層</v>
      </c>
      <c r="C204" s="128">
        <v>5</v>
      </c>
      <c r="D204" s="128">
        <f>COUNTIF(C$4:C204,C204)</f>
        <v>1</v>
      </c>
      <c r="E204" s="128">
        <v>8</v>
      </c>
      <c r="F204" s="128">
        <v>10</v>
      </c>
      <c r="G204" s="128">
        <v>9</v>
      </c>
      <c r="H204" s="128">
        <f t="shared" si="13"/>
        <v>280</v>
      </c>
      <c r="I204" s="128">
        <f t="shared" si="15"/>
        <v>560</v>
      </c>
      <c r="J204" s="128">
        <v>4</v>
      </c>
      <c r="K204" s="128">
        <v>8</v>
      </c>
      <c r="L204" s="128">
        <v>0</v>
      </c>
      <c r="M204" s="128">
        <v>0</v>
      </c>
      <c r="N204" s="128"/>
    </row>
    <row r="205" spans="1:14">
      <c r="A205" s="128">
        <f t="shared" ref="A205:A268" si="16">ROW()-3</f>
        <v>202</v>
      </c>
      <c r="B205" s="129" t="str">
        <f t="shared" si="14"/>
        <v>聖樹 202階層</v>
      </c>
      <c r="C205" s="128">
        <v>5</v>
      </c>
      <c r="D205" s="128">
        <f>COUNTIF(C$4:C205,C205)</f>
        <v>2</v>
      </c>
      <c r="E205" s="128">
        <v>8</v>
      </c>
      <c r="F205" s="128">
        <v>10</v>
      </c>
      <c r="G205" s="128">
        <v>9</v>
      </c>
      <c r="H205" s="128">
        <f t="shared" si="13"/>
        <v>280</v>
      </c>
      <c r="I205" s="128">
        <f t="shared" si="15"/>
        <v>560</v>
      </c>
      <c r="J205" s="128">
        <v>4</v>
      </c>
      <c r="K205" s="128">
        <v>8</v>
      </c>
      <c r="L205" s="128">
        <v>0</v>
      </c>
      <c r="M205" s="128">
        <v>0</v>
      </c>
      <c r="N205" s="128"/>
    </row>
    <row r="206" spans="1:14">
      <c r="A206" s="128">
        <f t="shared" si="16"/>
        <v>203</v>
      </c>
      <c r="B206" s="129" t="str">
        <f t="shared" si="14"/>
        <v>聖樹 203階層</v>
      </c>
      <c r="C206" s="128">
        <v>5</v>
      </c>
      <c r="D206" s="128">
        <f>COUNTIF(C$4:C206,C206)</f>
        <v>3</v>
      </c>
      <c r="E206" s="128">
        <v>8</v>
      </c>
      <c r="F206" s="128">
        <v>10</v>
      </c>
      <c r="G206" s="128">
        <v>9</v>
      </c>
      <c r="H206" s="128">
        <f t="shared" si="13"/>
        <v>280</v>
      </c>
      <c r="I206" s="128">
        <f t="shared" si="15"/>
        <v>560</v>
      </c>
      <c r="J206" s="128">
        <v>4</v>
      </c>
      <c r="K206" s="128">
        <v>8</v>
      </c>
      <c r="L206" s="128">
        <v>0</v>
      </c>
      <c r="M206" s="128">
        <v>0</v>
      </c>
      <c r="N206" s="128"/>
    </row>
    <row r="207" spans="1:14">
      <c r="A207" s="128">
        <f t="shared" si="16"/>
        <v>204</v>
      </c>
      <c r="B207" s="129" t="str">
        <f t="shared" si="14"/>
        <v>聖樹 204階層</v>
      </c>
      <c r="C207" s="128">
        <v>5</v>
      </c>
      <c r="D207" s="128">
        <f>COUNTIF(C$4:C207,C207)</f>
        <v>4</v>
      </c>
      <c r="E207" s="128">
        <v>8</v>
      </c>
      <c r="F207" s="128">
        <v>10</v>
      </c>
      <c r="G207" s="128">
        <v>9</v>
      </c>
      <c r="H207" s="128">
        <f t="shared" si="13"/>
        <v>280</v>
      </c>
      <c r="I207" s="128">
        <f t="shared" si="15"/>
        <v>560</v>
      </c>
      <c r="J207" s="128">
        <v>4</v>
      </c>
      <c r="K207" s="128">
        <v>8</v>
      </c>
      <c r="L207" s="128">
        <v>0</v>
      </c>
      <c r="M207" s="128">
        <v>0</v>
      </c>
      <c r="N207" s="128"/>
    </row>
    <row r="208" spans="1:14">
      <c r="A208" s="128">
        <f t="shared" si="16"/>
        <v>205</v>
      </c>
      <c r="B208" s="129" t="str">
        <f t="shared" si="14"/>
        <v>聖樹 205階層</v>
      </c>
      <c r="C208" s="128">
        <v>5</v>
      </c>
      <c r="D208" s="128">
        <f>COUNTIF(C$4:C208,C208)</f>
        <v>5</v>
      </c>
      <c r="E208" s="128">
        <v>8</v>
      </c>
      <c r="F208" s="128">
        <v>10</v>
      </c>
      <c r="G208" s="128">
        <v>9</v>
      </c>
      <c r="H208" s="128">
        <f t="shared" si="13"/>
        <v>280</v>
      </c>
      <c r="I208" s="128">
        <f t="shared" si="15"/>
        <v>560</v>
      </c>
      <c r="J208" s="128">
        <v>4</v>
      </c>
      <c r="K208" s="128">
        <v>8</v>
      </c>
      <c r="L208" s="128">
        <v>0</v>
      </c>
      <c r="M208" s="128">
        <v>0</v>
      </c>
      <c r="N208" s="128"/>
    </row>
    <row r="209" spans="1:14">
      <c r="A209" s="128">
        <f t="shared" si="16"/>
        <v>206</v>
      </c>
      <c r="B209" s="129" t="str">
        <f t="shared" si="14"/>
        <v>聖樹 206階層</v>
      </c>
      <c r="C209" s="128">
        <v>5</v>
      </c>
      <c r="D209" s="128">
        <f>COUNTIF(C$4:C209,C209)</f>
        <v>6</v>
      </c>
      <c r="E209" s="128">
        <v>8</v>
      </c>
      <c r="F209" s="128">
        <v>10</v>
      </c>
      <c r="G209" s="128">
        <v>9</v>
      </c>
      <c r="H209" s="128">
        <f t="shared" si="13"/>
        <v>280</v>
      </c>
      <c r="I209" s="128">
        <f t="shared" si="15"/>
        <v>560</v>
      </c>
      <c r="J209" s="128">
        <v>4</v>
      </c>
      <c r="K209" s="128">
        <v>8</v>
      </c>
      <c r="L209" s="128">
        <v>0</v>
      </c>
      <c r="M209" s="128">
        <v>0</v>
      </c>
      <c r="N209" s="128"/>
    </row>
    <row r="210" spans="1:14">
      <c r="A210" s="128">
        <f t="shared" si="16"/>
        <v>207</v>
      </c>
      <c r="B210" s="129" t="str">
        <f t="shared" si="14"/>
        <v>聖樹 207階層</v>
      </c>
      <c r="C210" s="128">
        <v>5</v>
      </c>
      <c r="D210" s="128">
        <f>COUNTIF(C$4:C210,C210)</f>
        <v>7</v>
      </c>
      <c r="E210" s="128">
        <v>8</v>
      </c>
      <c r="F210" s="128">
        <v>10</v>
      </c>
      <c r="G210" s="128">
        <v>9</v>
      </c>
      <c r="H210" s="128">
        <f t="shared" si="13"/>
        <v>280</v>
      </c>
      <c r="I210" s="128">
        <f t="shared" si="15"/>
        <v>560</v>
      </c>
      <c r="J210" s="128">
        <v>4</v>
      </c>
      <c r="K210" s="128">
        <v>8</v>
      </c>
      <c r="L210" s="128">
        <v>0</v>
      </c>
      <c r="M210" s="128">
        <v>0</v>
      </c>
      <c r="N210" s="128"/>
    </row>
    <row r="211" spans="1:14">
      <c r="A211" s="128">
        <f t="shared" si="16"/>
        <v>208</v>
      </c>
      <c r="B211" s="129" t="str">
        <f t="shared" si="14"/>
        <v>聖樹 208階層</v>
      </c>
      <c r="C211" s="128">
        <v>5</v>
      </c>
      <c r="D211" s="128">
        <f>COUNTIF(C$4:C211,C211)</f>
        <v>8</v>
      </c>
      <c r="E211" s="128">
        <v>8</v>
      </c>
      <c r="F211" s="128">
        <v>10</v>
      </c>
      <c r="G211" s="128">
        <v>9</v>
      </c>
      <c r="H211" s="128">
        <f t="shared" si="13"/>
        <v>280</v>
      </c>
      <c r="I211" s="128">
        <f t="shared" si="15"/>
        <v>560</v>
      </c>
      <c r="J211" s="128">
        <v>4</v>
      </c>
      <c r="K211" s="128">
        <v>8</v>
      </c>
      <c r="L211" s="128">
        <v>0</v>
      </c>
      <c r="M211" s="128">
        <v>0</v>
      </c>
      <c r="N211" s="128"/>
    </row>
    <row r="212" spans="1:14">
      <c r="A212" s="128">
        <f t="shared" si="16"/>
        <v>209</v>
      </c>
      <c r="B212" s="129" t="str">
        <f t="shared" si="14"/>
        <v>聖樹 209階層</v>
      </c>
      <c r="C212" s="128">
        <v>5</v>
      </c>
      <c r="D212" s="128">
        <f>COUNTIF(C$4:C212,C212)</f>
        <v>9</v>
      </c>
      <c r="E212" s="128">
        <v>8</v>
      </c>
      <c r="F212" s="128">
        <v>10</v>
      </c>
      <c r="G212" s="128">
        <v>9</v>
      </c>
      <c r="H212" s="128">
        <f t="shared" si="13"/>
        <v>280</v>
      </c>
      <c r="I212" s="128">
        <f t="shared" si="15"/>
        <v>560</v>
      </c>
      <c r="J212" s="128">
        <v>4</v>
      </c>
      <c r="K212" s="128">
        <v>8</v>
      </c>
      <c r="L212" s="128">
        <v>0</v>
      </c>
      <c r="M212" s="128">
        <v>0</v>
      </c>
      <c r="N212" s="128"/>
    </row>
    <row r="213" spans="1:14">
      <c r="A213" s="128">
        <f t="shared" si="16"/>
        <v>210</v>
      </c>
      <c r="B213" s="129" t="str">
        <f t="shared" si="14"/>
        <v>聖樹 210階層</v>
      </c>
      <c r="C213" s="128">
        <v>5</v>
      </c>
      <c r="D213" s="128">
        <f>COUNTIF(C$4:C213,C213)</f>
        <v>10</v>
      </c>
      <c r="E213" s="128">
        <v>8</v>
      </c>
      <c r="F213" s="128">
        <v>10</v>
      </c>
      <c r="G213" s="128">
        <v>9</v>
      </c>
      <c r="H213" s="128">
        <f t="shared" si="13"/>
        <v>280</v>
      </c>
      <c r="I213" s="128">
        <f t="shared" si="15"/>
        <v>560</v>
      </c>
      <c r="J213" s="128">
        <v>4</v>
      </c>
      <c r="K213" s="128">
        <v>8</v>
      </c>
      <c r="L213" s="128">
        <v>0</v>
      </c>
      <c r="M213" s="128">
        <v>0</v>
      </c>
      <c r="N213" s="128"/>
    </row>
    <row r="214" spans="1:14">
      <c r="A214" s="128">
        <f t="shared" si="16"/>
        <v>211</v>
      </c>
      <c r="B214" s="129" t="str">
        <f t="shared" si="14"/>
        <v>聖樹 211階層</v>
      </c>
      <c r="C214" s="128">
        <v>5</v>
      </c>
      <c r="D214" s="128">
        <f>COUNTIF(C$4:C214,C214)</f>
        <v>11</v>
      </c>
      <c r="E214" s="128">
        <v>8</v>
      </c>
      <c r="F214" s="128">
        <v>10</v>
      </c>
      <c r="G214" s="128">
        <v>9</v>
      </c>
      <c r="H214" s="128">
        <f t="shared" si="13"/>
        <v>280</v>
      </c>
      <c r="I214" s="128">
        <f t="shared" si="15"/>
        <v>560</v>
      </c>
      <c r="J214" s="128">
        <v>4</v>
      </c>
      <c r="K214" s="128">
        <v>8</v>
      </c>
      <c r="L214" s="128">
        <v>0</v>
      </c>
      <c r="M214" s="128">
        <v>0</v>
      </c>
      <c r="N214" s="128"/>
    </row>
    <row r="215" spans="1:14">
      <c r="A215" s="128">
        <f t="shared" si="16"/>
        <v>212</v>
      </c>
      <c r="B215" s="129" t="str">
        <f t="shared" si="14"/>
        <v>聖樹 212階層</v>
      </c>
      <c r="C215" s="128">
        <v>5</v>
      </c>
      <c r="D215" s="128">
        <f>COUNTIF(C$4:C215,C215)</f>
        <v>12</v>
      </c>
      <c r="E215" s="128">
        <v>8</v>
      </c>
      <c r="F215" s="128">
        <v>10</v>
      </c>
      <c r="G215" s="128">
        <v>9</v>
      </c>
      <c r="H215" s="128">
        <f t="shared" si="13"/>
        <v>280</v>
      </c>
      <c r="I215" s="128">
        <f t="shared" si="15"/>
        <v>560</v>
      </c>
      <c r="J215" s="128">
        <v>4</v>
      </c>
      <c r="K215" s="128">
        <v>8</v>
      </c>
      <c r="L215" s="128">
        <v>0</v>
      </c>
      <c r="M215" s="128">
        <v>0</v>
      </c>
      <c r="N215" s="128"/>
    </row>
    <row r="216" spans="1:14">
      <c r="A216" s="128">
        <f t="shared" si="16"/>
        <v>213</v>
      </c>
      <c r="B216" s="129" t="str">
        <f t="shared" si="14"/>
        <v>聖樹 213階層</v>
      </c>
      <c r="C216" s="128">
        <v>5</v>
      </c>
      <c r="D216" s="128">
        <f>COUNTIF(C$4:C216,C216)</f>
        <v>13</v>
      </c>
      <c r="E216" s="128">
        <v>8</v>
      </c>
      <c r="F216" s="128">
        <v>10</v>
      </c>
      <c r="G216" s="128">
        <v>9</v>
      </c>
      <c r="H216" s="128">
        <f t="shared" si="13"/>
        <v>280</v>
      </c>
      <c r="I216" s="128">
        <f t="shared" si="15"/>
        <v>560</v>
      </c>
      <c r="J216" s="128">
        <v>4</v>
      </c>
      <c r="K216" s="128">
        <v>8</v>
      </c>
      <c r="L216" s="128">
        <v>0</v>
      </c>
      <c r="M216" s="128">
        <v>0</v>
      </c>
      <c r="N216" s="128"/>
    </row>
    <row r="217" spans="1:14">
      <c r="A217" s="128">
        <f t="shared" si="16"/>
        <v>214</v>
      </c>
      <c r="B217" s="129" t="str">
        <f t="shared" si="14"/>
        <v>聖樹 214階層</v>
      </c>
      <c r="C217" s="128">
        <v>5</v>
      </c>
      <c r="D217" s="128">
        <f>COUNTIF(C$4:C217,C217)</f>
        <v>14</v>
      </c>
      <c r="E217" s="128">
        <v>8</v>
      </c>
      <c r="F217" s="128">
        <v>10</v>
      </c>
      <c r="G217" s="128">
        <v>9</v>
      </c>
      <c r="H217" s="128">
        <f t="shared" si="13"/>
        <v>280</v>
      </c>
      <c r="I217" s="128">
        <f t="shared" si="15"/>
        <v>560</v>
      </c>
      <c r="J217" s="128">
        <v>4</v>
      </c>
      <c r="K217" s="128">
        <v>8</v>
      </c>
      <c r="L217" s="128">
        <v>0</v>
      </c>
      <c r="M217" s="128">
        <v>0</v>
      </c>
      <c r="N217" s="128"/>
    </row>
    <row r="218" spans="1:14">
      <c r="A218" s="128">
        <f t="shared" si="16"/>
        <v>215</v>
      </c>
      <c r="B218" s="129" t="str">
        <f t="shared" si="14"/>
        <v>聖樹 215階層</v>
      </c>
      <c r="C218" s="128">
        <v>5</v>
      </c>
      <c r="D218" s="128">
        <f>COUNTIF(C$4:C218,C218)</f>
        <v>15</v>
      </c>
      <c r="E218" s="128">
        <v>8</v>
      </c>
      <c r="F218" s="128">
        <v>10</v>
      </c>
      <c r="G218" s="128">
        <v>9</v>
      </c>
      <c r="H218" s="128">
        <f t="shared" si="13"/>
        <v>280</v>
      </c>
      <c r="I218" s="128">
        <f t="shared" si="15"/>
        <v>560</v>
      </c>
      <c r="J218" s="128">
        <v>4</v>
      </c>
      <c r="K218" s="128">
        <v>8</v>
      </c>
      <c r="L218" s="128">
        <v>0</v>
      </c>
      <c r="M218" s="128">
        <v>0</v>
      </c>
      <c r="N218" s="128"/>
    </row>
    <row r="219" spans="1:14">
      <c r="A219" s="128">
        <f t="shared" si="16"/>
        <v>216</v>
      </c>
      <c r="B219" s="129" t="str">
        <f t="shared" si="14"/>
        <v>聖樹 216階層</v>
      </c>
      <c r="C219" s="128">
        <v>5</v>
      </c>
      <c r="D219" s="128">
        <f>COUNTIF(C$4:C219,C219)</f>
        <v>16</v>
      </c>
      <c r="E219" s="128">
        <v>8</v>
      </c>
      <c r="F219" s="128">
        <v>10</v>
      </c>
      <c r="G219" s="128">
        <v>9</v>
      </c>
      <c r="H219" s="128">
        <f t="shared" si="13"/>
        <v>280</v>
      </c>
      <c r="I219" s="128">
        <f t="shared" si="15"/>
        <v>560</v>
      </c>
      <c r="J219" s="128">
        <v>4</v>
      </c>
      <c r="K219" s="128">
        <v>8</v>
      </c>
      <c r="L219" s="128">
        <v>0</v>
      </c>
      <c r="M219" s="128">
        <v>0</v>
      </c>
      <c r="N219" s="128"/>
    </row>
    <row r="220" spans="1:14">
      <c r="A220" s="128">
        <f t="shared" si="16"/>
        <v>217</v>
      </c>
      <c r="B220" s="129" t="str">
        <f t="shared" si="14"/>
        <v>聖樹 217階層</v>
      </c>
      <c r="C220" s="128">
        <v>5</v>
      </c>
      <c r="D220" s="128">
        <f>COUNTIF(C$4:C220,C220)</f>
        <v>17</v>
      </c>
      <c r="E220" s="128">
        <v>8</v>
      </c>
      <c r="F220" s="128">
        <v>10</v>
      </c>
      <c r="G220" s="128">
        <v>9</v>
      </c>
      <c r="H220" s="128">
        <f t="shared" si="13"/>
        <v>280</v>
      </c>
      <c r="I220" s="128">
        <f t="shared" si="15"/>
        <v>560</v>
      </c>
      <c r="J220" s="128">
        <v>4</v>
      </c>
      <c r="K220" s="128">
        <v>8</v>
      </c>
      <c r="L220" s="128">
        <v>0</v>
      </c>
      <c r="M220" s="128">
        <v>0</v>
      </c>
      <c r="N220" s="128"/>
    </row>
    <row r="221" spans="1:14">
      <c r="A221" s="128">
        <f t="shared" si="16"/>
        <v>218</v>
      </c>
      <c r="B221" s="129" t="str">
        <f t="shared" si="14"/>
        <v>聖樹 218階層</v>
      </c>
      <c r="C221" s="128">
        <v>5</v>
      </c>
      <c r="D221" s="128">
        <f>COUNTIF(C$4:C221,C221)</f>
        <v>18</v>
      </c>
      <c r="E221" s="128">
        <v>8</v>
      </c>
      <c r="F221" s="128">
        <v>10</v>
      </c>
      <c r="G221" s="128">
        <v>9</v>
      </c>
      <c r="H221" s="128">
        <f t="shared" si="13"/>
        <v>280</v>
      </c>
      <c r="I221" s="128">
        <f t="shared" si="15"/>
        <v>560</v>
      </c>
      <c r="J221" s="128">
        <v>4</v>
      </c>
      <c r="K221" s="128">
        <v>8</v>
      </c>
      <c r="L221" s="128">
        <v>0</v>
      </c>
      <c r="M221" s="128">
        <v>0</v>
      </c>
      <c r="N221" s="128"/>
    </row>
    <row r="222" spans="1:14">
      <c r="A222" s="128">
        <f t="shared" si="16"/>
        <v>219</v>
      </c>
      <c r="B222" s="129" t="str">
        <f t="shared" si="14"/>
        <v>聖樹 219階層</v>
      </c>
      <c r="C222" s="128">
        <v>5</v>
      </c>
      <c r="D222" s="128">
        <f>COUNTIF(C$4:C222,C222)</f>
        <v>19</v>
      </c>
      <c r="E222" s="128">
        <v>8</v>
      </c>
      <c r="F222" s="128">
        <v>10</v>
      </c>
      <c r="G222" s="128">
        <v>9</v>
      </c>
      <c r="H222" s="128">
        <f t="shared" ref="H222:H285" si="17">E222*35</f>
        <v>280</v>
      </c>
      <c r="I222" s="128">
        <f t="shared" si="15"/>
        <v>560</v>
      </c>
      <c r="J222" s="128">
        <v>4</v>
      </c>
      <c r="K222" s="128">
        <v>8</v>
      </c>
      <c r="L222" s="128">
        <v>0</v>
      </c>
      <c r="M222" s="128">
        <v>0</v>
      </c>
      <c r="N222" s="128"/>
    </row>
    <row r="223" spans="1:14">
      <c r="A223" s="128">
        <f t="shared" si="16"/>
        <v>220</v>
      </c>
      <c r="B223" s="129" t="str">
        <f t="shared" si="14"/>
        <v>聖樹 220階層</v>
      </c>
      <c r="C223" s="128">
        <v>5</v>
      </c>
      <c r="D223" s="128">
        <f>COUNTIF(C$4:C223,C223)</f>
        <v>20</v>
      </c>
      <c r="E223" s="128">
        <v>8</v>
      </c>
      <c r="F223" s="128">
        <v>10</v>
      </c>
      <c r="G223" s="128">
        <v>9</v>
      </c>
      <c r="H223" s="128">
        <f t="shared" si="17"/>
        <v>280</v>
      </c>
      <c r="I223" s="128">
        <f t="shared" si="15"/>
        <v>560</v>
      </c>
      <c r="J223" s="128">
        <v>4</v>
      </c>
      <c r="K223" s="128">
        <v>8</v>
      </c>
      <c r="L223" s="128">
        <v>0</v>
      </c>
      <c r="M223" s="128">
        <v>0</v>
      </c>
      <c r="N223" s="128"/>
    </row>
    <row r="224" spans="1:14">
      <c r="A224" s="128">
        <f t="shared" si="16"/>
        <v>221</v>
      </c>
      <c r="B224" s="129" t="str">
        <f t="shared" si="14"/>
        <v>聖樹 221階層</v>
      </c>
      <c r="C224" s="128">
        <v>5</v>
      </c>
      <c r="D224" s="128">
        <f>COUNTIF(C$4:C224,C224)</f>
        <v>21</v>
      </c>
      <c r="E224" s="128">
        <v>9</v>
      </c>
      <c r="F224" s="128">
        <v>11</v>
      </c>
      <c r="G224" s="128">
        <v>11</v>
      </c>
      <c r="H224" s="128">
        <f t="shared" si="17"/>
        <v>315</v>
      </c>
      <c r="I224" s="128">
        <f t="shared" si="15"/>
        <v>630</v>
      </c>
      <c r="J224" s="128">
        <v>4</v>
      </c>
      <c r="K224" s="128">
        <v>8</v>
      </c>
      <c r="L224" s="128">
        <v>0</v>
      </c>
      <c r="M224" s="128">
        <v>0</v>
      </c>
      <c r="N224" s="128"/>
    </row>
    <row r="225" spans="1:14">
      <c r="A225" s="128">
        <f t="shared" si="16"/>
        <v>222</v>
      </c>
      <c r="B225" s="129" t="str">
        <f t="shared" si="14"/>
        <v>聖樹 222階層</v>
      </c>
      <c r="C225" s="128">
        <v>5</v>
      </c>
      <c r="D225" s="128">
        <f>COUNTIF(C$4:C225,C225)</f>
        <v>22</v>
      </c>
      <c r="E225" s="128">
        <v>9</v>
      </c>
      <c r="F225" s="128">
        <v>11</v>
      </c>
      <c r="G225" s="128">
        <v>11</v>
      </c>
      <c r="H225" s="128">
        <f t="shared" si="17"/>
        <v>315</v>
      </c>
      <c r="I225" s="128">
        <f t="shared" si="15"/>
        <v>630</v>
      </c>
      <c r="J225" s="128">
        <v>4</v>
      </c>
      <c r="K225" s="128">
        <v>8</v>
      </c>
      <c r="L225" s="128">
        <v>0</v>
      </c>
      <c r="M225" s="128">
        <v>0</v>
      </c>
      <c r="N225" s="128"/>
    </row>
    <row r="226" spans="1:14">
      <c r="A226" s="128">
        <f t="shared" si="16"/>
        <v>223</v>
      </c>
      <c r="B226" s="129" t="str">
        <f t="shared" si="14"/>
        <v>聖樹 223階層</v>
      </c>
      <c r="C226" s="128">
        <v>5</v>
      </c>
      <c r="D226" s="128">
        <f>COUNTIF(C$4:C226,C226)</f>
        <v>23</v>
      </c>
      <c r="E226" s="128">
        <v>9</v>
      </c>
      <c r="F226" s="128">
        <v>11</v>
      </c>
      <c r="G226" s="128">
        <v>11</v>
      </c>
      <c r="H226" s="128">
        <f t="shared" si="17"/>
        <v>315</v>
      </c>
      <c r="I226" s="128">
        <f t="shared" si="15"/>
        <v>630</v>
      </c>
      <c r="J226" s="128">
        <v>4</v>
      </c>
      <c r="K226" s="128">
        <v>8</v>
      </c>
      <c r="L226" s="128">
        <v>0</v>
      </c>
      <c r="M226" s="128">
        <v>0</v>
      </c>
      <c r="N226" s="128"/>
    </row>
    <row r="227" spans="1:14">
      <c r="A227" s="128">
        <f t="shared" si="16"/>
        <v>224</v>
      </c>
      <c r="B227" s="129" t="str">
        <f t="shared" si="14"/>
        <v>聖樹 224階層</v>
      </c>
      <c r="C227" s="128">
        <v>5</v>
      </c>
      <c r="D227" s="128">
        <f>COUNTIF(C$4:C227,C227)</f>
        <v>24</v>
      </c>
      <c r="E227" s="128">
        <v>9</v>
      </c>
      <c r="F227" s="128">
        <v>11</v>
      </c>
      <c r="G227" s="128">
        <v>11</v>
      </c>
      <c r="H227" s="128">
        <f t="shared" si="17"/>
        <v>315</v>
      </c>
      <c r="I227" s="128">
        <f t="shared" si="15"/>
        <v>630</v>
      </c>
      <c r="J227" s="128">
        <v>4</v>
      </c>
      <c r="K227" s="128">
        <v>8</v>
      </c>
      <c r="L227" s="128">
        <v>0</v>
      </c>
      <c r="M227" s="128">
        <v>0</v>
      </c>
      <c r="N227" s="128"/>
    </row>
    <row r="228" spans="1:14">
      <c r="A228" s="128">
        <f t="shared" si="16"/>
        <v>225</v>
      </c>
      <c r="B228" s="129" t="str">
        <f t="shared" si="14"/>
        <v>聖樹 225階層</v>
      </c>
      <c r="C228" s="128">
        <v>5</v>
      </c>
      <c r="D228" s="128">
        <f>COUNTIF(C$4:C228,C228)</f>
        <v>25</v>
      </c>
      <c r="E228" s="128">
        <v>9</v>
      </c>
      <c r="F228" s="128">
        <v>11</v>
      </c>
      <c r="G228" s="128">
        <v>11</v>
      </c>
      <c r="H228" s="128">
        <f t="shared" si="17"/>
        <v>315</v>
      </c>
      <c r="I228" s="128">
        <f t="shared" si="15"/>
        <v>630</v>
      </c>
      <c r="J228" s="128">
        <v>4</v>
      </c>
      <c r="K228" s="128">
        <v>8</v>
      </c>
      <c r="L228" s="128">
        <v>0</v>
      </c>
      <c r="M228" s="128">
        <v>0</v>
      </c>
      <c r="N228" s="128"/>
    </row>
    <row r="229" spans="1:14">
      <c r="A229" s="128">
        <f t="shared" si="16"/>
        <v>226</v>
      </c>
      <c r="B229" s="129" t="str">
        <f t="shared" si="14"/>
        <v>聖樹 226階層</v>
      </c>
      <c r="C229" s="128">
        <v>5</v>
      </c>
      <c r="D229" s="128">
        <f>COUNTIF(C$4:C229,C229)</f>
        <v>26</v>
      </c>
      <c r="E229" s="128">
        <v>9</v>
      </c>
      <c r="F229" s="128">
        <v>11</v>
      </c>
      <c r="G229" s="128">
        <v>11</v>
      </c>
      <c r="H229" s="128">
        <f t="shared" si="17"/>
        <v>315</v>
      </c>
      <c r="I229" s="128">
        <f t="shared" si="15"/>
        <v>630</v>
      </c>
      <c r="J229" s="128">
        <v>4</v>
      </c>
      <c r="K229" s="128">
        <v>8</v>
      </c>
      <c r="L229" s="128">
        <v>0</v>
      </c>
      <c r="M229" s="128">
        <v>0</v>
      </c>
      <c r="N229" s="128"/>
    </row>
    <row r="230" spans="1:14">
      <c r="A230" s="128">
        <f t="shared" si="16"/>
        <v>227</v>
      </c>
      <c r="B230" s="129" t="str">
        <f t="shared" si="14"/>
        <v>聖樹 227階層</v>
      </c>
      <c r="C230" s="128">
        <v>5</v>
      </c>
      <c r="D230" s="128">
        <f>COUNTIF(C$4:C230,C230)</f>
        <v>27</v>
      </c>
      <c r="E230" s="128">
        <v>9</v>
      </c>
      <c r="F230" s="128">
        <v>11</v>
      </c>
      <c r="G230" s="128">
        <v>11</v>
      </c>
      <c r="H230" s="128">
        <f t="shared" si="17"/>
        <v>315</v>
      </c>
      <c r="I230" s="128">
        <f t="shared" si="15"/>
        <v>630</v>
      </c>
      <c r="J230" s="128">
        <v>4</v>
      </c>
      <c r="K230" s="128">
        <v>8</v>
      </c>
      <c r="L230" s="128">
        <v>0</v>
      </c>
      <c r="M230" s="128">
        <v>0</v>
      </c>
      <c r="N230" s="128"/>
    </row>
    <row r="231" spans="1:14">
      <c r="A231" s="128">
        <f t="shared" si="16"/>
        <v>228</v>
      </c>
      <c r="B231" s="129" t="str">
        <f t="shared" si="14"/>
        <v>聖樹 228階層</v>
      </c>
      <c r="C231" s="128">
        <v>5</v>
      </c>
      <c r="D231" s="128">
        <f>COUNTIF(C$4:C231,C231)</f>
        <v>28</v>
      </c>
      <c r="E231" s="128">
        <v>9</v>
      </c>
      <c r="F231" s="128">
        <v>11</v>
      </c>
      <c r="G231" s="128">
        <v>11</v>
      </c>
      <c r="H231" s="128">
        <f t="shared" si="17"/>
        <v>315</v>
      </c>
      <c r="I231" s="128">
        <f t="shared" si="15"/>
        <v>630</v>
      </c>
      <c r="J231" s="128">
        <v>4</v>
      </c>
      <c r="K231" s="128">
        <v>8</v>
      </c>
      <c r="L231" s="128">
        <v>0</v>
      </c>
      <c r="M231" s="128">
        <v>0</v>
      </c>
      <c r="N231" s="128"/>
    </row>
    <row r="232" spans="1:14">
      <c r="A232" s="128">
        <f t="shared" si="16"/>
        <v>229</v>
      </c>
      <c r="B232" s="129" t="str">
        <f t="shared" si="14"/>
        <v>聖樹 229階層</v>
      </c>
      <c r="C232" s="128">
        <v>5</v>
      </c>
      <c r="D232" s="128">
        <f>COUNTIF(C$4:C232,C232)</f>
        <v>29</v>
      </c>
      <c r="E232" s="128">
        <v>9</v>
      </c>
      <c r="F232" s="128">
        <v>11</v>
      </c>
      <c r="G232" s="128">
        <v>11</v>
      </c>
      <c r="H232" s="128">
        <f t="shared" si="17"/>
        <v>315</v>
      </c>
      <c r="I232" s="128">
        <f t="shared" si="15"/>
        <v>630</v>
      </c>
      <c r="J232" s="128">
        <v>4</v>
      </c>
      <c r="K232" s="128">
        <v>8</v>
      </c>
      <c r="L232" s="128">
        <v>0</v>
      </c>
      <c r="M232" s="128">
        <v>0</v>
      </c>
      <c r="N232" s="128"/>
    </row>
    <row r="233" spans="1:14">
      <c r="A233" s="128">
        <f t="shared" si="16"/>
        <v>230</v>
      </c>
      <c r="B233" s="129" t="str">
        <f t="shared" si="14"/>
        <v>聖樹 230階層</v>
      </c>
      <c r="C233" s="128">
        <v>5</v>
      </c>
      <c r="D233" s="128">
        <f>COUNTIF(C$4:C233,C233)</f>
        <v>30</v>
      </c>
      <c r="E233" s="128">
        <v>9</v>
      </c>
      <c r="F233" s="128">
        <v>11</v>
      </c>
      <c r="G233" s="128">
        <v>11</v>
      </c>
      <c r="H233" s="128">
        <f t="shared" si="17"/>
        <v>315</v>
      </c>
      <c r="I233" s="128">
        <f t="shared" si="15"/>
        <v>630</v>
      </c>
      <c r="J233" s="128">
        <v>4</v>
      </c>
      <c r="K233" s="128">
        <v>8</v>
      </c>
      <c r="L233" s="128">
        <v>0</v>
      </c>
      <c r="M233" s="128">
        <v>0</v>
      </c>
      <c r="N233" s="128"/>
    </row>
    <row r="234" spans="1:14">
      <c r="A234" s="128">
        <f t="shared" si="16"/>
        <v>231</v>
      </c>
      <c r="B234" s="129" t="str">
        <f t="shared" si="14"/>
        <v>聖樹 231階層</v>
      </c>
      <c r="C234" s="128">
        <v>5</v>
      </c>
      <c r="D234" s="128">
        <f>COUNTIF(C$4:C234,C234)</f>
        <v>31</v>
      </c>
      <c r="E234" s="128">
        <v>9</v>
      </c>
      <c r="F234" s="128">
        <v>11</v>
      </c>
      <c r="G234" s="128">
        <v>11</v>
      </c>
      <c r="H234" s="128">
        <f t="shared" si="17"/>
        <v>315</v>
      </c>
      <c r="I234" s="128">
        <f t="shared" si="15"/>
        <v>630</v>
      </c>
      <c r="J234" s="128">
        <v>4</v>
      </c>
      <c r="K234" s="128">
        <v>8</v>
      </c>
      <c r="L234" s="128">
        <v>0</v>
      </c>
      <c r="M234" s="128">
        <v>0</v>
      </c>
      <c r="N234" s="128"/>
    </row>
    <row r="235" spans="1:14">
      <c r="A235" s="128">
        <f t="shared" si="16"/>
        <v>232</v>
      </c>
      <c r="B235" s="129" t="str">
        <f t="shared" si="14"/>
        <v>聖樹 232階層</v>
      </c>
      <c r="C235" s="128">
        <v>5</v>
      </c>
      <c r="D235" s="128">
        <f>COUNTIF(C$4:C235,C235)</f>
        <v>32</v>
      </c>
      <c r="E235" s="128">
        <v>9</v>
      </c>
      <c r="F235" s="128">
        <v>11</v>
      </c>
      <c r="G235" s="128">
        <v>11</v>
      </c>
      <c r="H235" s="128">
        <f t="shared" si="17"/>
        <v>315</v>
      </c>
      <c r="I235" s="128">
        <f t="shared" si="15"/>
        <v>630</v>
      </c>
      <c r="J235" s="128">
        <v>4</v>
      </c>
      <c r="K235" s="128">
        <v>8</v>
      </c>
      <c r="L235" s="128">
        <v>0</v>
      </c>
      <c r="M235" s="128">
        <v>0</v>
      </c>
      <c r="N235" s="128"/>
    </row>
    <row r="236" spans="1:14">
      <c r="A236" s="128">
        <f t="shared" si="16"/>
        <v>233</v>
      </c>
      <c r="B236" s="129" t="str">
        <f t="shared" si="14"/>
        <v>聖樹 233階層</v>
      </c>
      <c r="C236" s="128">
        <v>5</v>
      </c>
      <c r="D236" s="128">
        <f>COUNTIF(C$4:C236,C236)</f>
        <v>33</v>
      </c>
      <c r="E236" s="128">
        <v>9</v>
      </c>
      <c r="F236" s="128">
        <v>11</v>
      </c>
      <c r="G236" s="128">
        <v>11</v>
      </c>
      <c r="H236" s="128">
        <f t="shared" si="17"/>
        <v>315</v>
      </c>
      <c r="I236" s="128">
        <f t="shared" si="15"/>
        <v>630</v>
      </c>
      <c r="J236" s="128">
        <v>4</v>
      </c>
      <c r="K236" s="128">
        <v>8</v>
      </c>
      <c r="L236" s="128">
        <v>0</v>
      </c>
      <c r="M236" s="128">
        <v>0</v>
      </c>
      <c r="N236" s="128"/>
    </row>
    <row r="237" spans="1:14">
      <c r="A237" s="128">
        <f t="shared" si="16"/>
        <v>234</v>
      </c>
      <c r="B237" s="129" t="str">
        <f t="shared" si="14"/>
        <v>聖樹 234階層</v>
      </c>
      <c r="C237" s="128">
        <v>5</v>
      </c>
      <c r="D237" s="128">
        <f>COUNTIF(C$4:C237,C237)</f>
        <v>34</v>
      </c>
      <c r="E237" s="128">
        <v>9</v>
      </c>
      <c r="F237" s="128">
        <v>11</v>
      </c>
      <c r="G237" s="128">
        <v>11</v>
      </c>
      <c r="H237" s="128">
        <f t="shared" si="17"/>
        <v>315</v>
      </c>
      <c r="I237" s="128">
        <f t="shared" si="15"/>
        <v>630</v>
      </c>
      <c r="J237" s="128">
        <v>4</v>
      </c>
      <c r="K237" s="128">
        <v>8</v>
      </c>
      <c r="L237" s="128">
        <v>0</v>
      </c>
      <c r="M237" s="128">
        <v>0</v>
      </c>
      <c r="N237" s="128"/>
    </row>
    <row r="238" spans="1:14">
      <c r="A238" s="128">
        <f t="shared" si="16"/>
        <v>235</v>
      </c>
      <c r="B238" s="129" t="str">
        <f t="shared" si="14"/>
        <v>聖樹 235階層</v>
      </c>
      <c r="C238" s="128">
        <v>5</v>
      </c>
      <c r="D238" s="128">
        <f>COUNTIF(C$4:C238,C238)</f>
        <v>35</v>
      </c>
      <c r="E238" s="128">
        <v>9</v>
      </c>
      <c r="F238" s="128">
        <v>11</v>
      </c>
      <c r="G238" s="128">
        <v>11</v>
      </c>
      <c r="H238" s="128">
        <f t="shared" si="17"/>
        <v>315</v>
      </c>
      <c r="I238" s="128">
        <f t="shared" si="15"/>
        <v>630</v>
      </c>
      <c r="J238" s="128">
        <v>4</v>
      </c>
      <c r="K238" s="128">
        <v>8</v>
      </c>
      <c r="L238" s="128">
        <v>0</v>
      </c>
      <c r="M238" s="128">
        <v>0</v>
      </c>
      <c r="N238" s="128"/>
    </row>
    <row r="239" spans="1:14">
      <c r="A239" s="128">
        <f t="shared" si="16"/>
        <v>236</v>
      </c>
      <c r="B239" s="129" t="str">
        <f t="shared" si="14"/>
        <v>聖樹 236階層</v>
      </c>
      <c r="C239" s="128">
        <v>5</v>
      </c>
      <c r="D239" s="128">
        <f>COUNTIF(C$4:C239,C239)</f>
        <v>36</v>
      </c>
      <c r="E239" s="128">
        <v>9</v>
      </c>
      <c r="F239" s="128">
        <v>11</v>
      </c>
      <c r="G239" s="128">
        <v>11</v>
      </c>
      <c r="H239" s="128">
        <f t="shared" si="17"/>
        <v>315</v>
      </c>
      <c r="I239" s="128">
        <f t="shared" si="15"/>
        <v>630</v>
      </c>
      <c r="J239" s="128">
        <v>4</v>
      </c>
      <c r="K239" s="128">
        <v>8</v>
      </c>
      <c r="L239" s="128">
        <v>0</v>
      </c>
      <c r="M239" s="128">
        <v>0</v>
      </c>
      <c r="N239" s="128"/>
    </row>
    <row r="240" spans="1:14">
      <c r="A240" s="128">
        <f t="shared" si="16"/>
        <v>237</v>
      </c>
      <c r="B240" s="129" t="str">
        <f t="shared" si="14"/>
        <v>聖樹 237階層</v>
      </c>
      <c r="C240" s="128">
        <v>5</v>
      </c>
      <c r="D240" s="128">
        <f>COUNTIF(C$4:C240,C240)</f>
        <v>37</v>
      </c>
      <c r="E240" s="128">
        <v>9</v>
      </c>
      <c r="F240" s="128">
        <v>11</v>
      </c>
      <c r="G240" s="128">
        <v>11</v>
      </c>
      <c r="H240" s="128">
        <f t="shared" si="17"/>
        <v>315</v>
      </c>
      <c r="I240" s="128">
        <f t="shared" si="15"/>
        <v>630</v>
      </c>
      <c r="J240" s="128">
        <v>4</v>
      </c>
      <c r="K240" s="128">
        <v>8</v>
      </c>
      <c r="L240" s="128">
        <v>0</v>
      </c>
      <c r="M240" s="128">
        <v>0</v>
      </c>
      <c r="N240" s="128"/>
    </row>
    <row r="241" spans="1:14">
      <c r="A241" s="128">
        <f t="shared" si="16"/>
        <v>238</v>
      </c>
      <c r="B241" s="129" t="str">
        <f t="shared" si="14"/>
        <v>聖樹 238階層</v>
      </c>
      <c r="C241" s="128">
        <v>5</v>
      </c>
      <c r="D241" s="128">
        <f>COUNTIF(C$4:C241,C241)</f>
        <v>38</v>
      </c>
      <c r="E241" s="128">
        <v>9</v>
      </c>
      <c r="F241" s="128">
        <v>11</v>
      </c>
      <c r="G241" s="128">
        <v>11</v>
      </c>
      <c r="H241" s="128">
        <f t="shared" si="17"/>
        <v>315</v>
      </c>
      <c r="I241" s="128">
        <f t="shared" si="15"/>
        <v>630</v>
      </c>
      <c r="J241" s="128">
        <v>4</v>
      </c>
      <c r="K241" s="128">
        <v>8</v>
      </c>
      <c r="L241" s="128">
        <v>0</v>
      </c>
      <c r="M241" s="128">
        <v>0</v>
      </c>
      <c r="N241" s="128"/>
    </row>
    <row r="242" spans="1:14">
      <c r="A242" s="128">
        <f t="shared" si="16"/>
        <v>239</v>
      </c>
      <c r="B242" s="129" t="str">
        <f t="shared" si="14"/>
        <v>聖樹 239階層</v>
      </c>
      <c r="C242" s="128">
        <v>5</v>
      </c>
      <c r="D242" s="128">
        <f>COUNTIF(C$4:C242,C242)</f>
        <v>39</v>
      </c>
      <c r="E242" s="128">
        <v>9</v>
      </c>
      <c r="F242" s="128">
        <v>11</v>
      </c>
      <c r="G242" s="128">
        <v>11</v>
      </c>
      <c r="H242" s="128">
        <f t="shared" si="17"/>
        <v>315</v>
      </c>
      <c r="I242" s="128">
        <f t="shared" si="15"/>
        <v>630</v>
      </c>
      <c r="J242" s="128">
        <v>4</v>
      </c>
      <c r="K242" s="128">
        <v>8</v>
      </c>
      <c r="L242" s="128">
        <v>0</v>
      </c>
      <c r="M242" s="128">
        <v>0</v>
      </c>
      <c r="N242" s="128"/>
    </row>
    <row r="243" spans="1:14">
      <c r="A243" s="128">
        <f t="shared" si="16"/>
        <v>240</v>
      </c>
      <c r="B243" s="129" t="str">
        <f t="shared" si="14"/>
        <v>聖樹 240階層</v>
      </c>
      <c r="C243" s="128">
        <v>5</v>
      </c>
      <c r="D243" s="128">
        <f>COUNTIF(C$4:C243,C243)</f>
        <v>40</v>
      </c>
      <c r="E243" s="128">
        <v>9</v>
      </c>
      <c r="F243" s="128">
        <v>11</v>
      </c>
      <c r="G243" s="128">
        <v>11</v>
      </c>
      <c r="H243" s="128">
        <f t="shared" si="17"/>
        <v>315</v>
      </c>
      <c r="I243" s="128">
        <f t="shared" si="15"/>
        <v>630</v>
      </c>
      <c r="J243" s="128">
        <v>4</v>
      </c>
      <c r="K243" s="128">
        <v>8</v>
      </c>
      <c r="L243" s="128">
        <v>0</v>
      </c>
      <c r="M243" s="128">
        <v>0</v>
      </c>
      <c r="N243" s="128"/>
    </row>
    <row r="244" spans="1:14">
      <c r="A244" s="128">
        <f t="shared" si="16"/>
        <v>241</v>
      </c>
      <c r="B244" s="129" t="str">
        <f t="shared" si="14"/>
        <v>聖樹 241階層</v>
      </c>
      <c r="C244" s="128">
        <v>5</v>
      </c>
      <c r="D244" s="128">
        <f>COUNTIF(C$4:C244,C244)</f>
        <v>41</v>
      </c>
      <c r="E244" s="128">
        <v>9</v>
      </c>
      <c r="F244" s="128">
        <v>11</v>
      </c>
      <c r="G244" s="128">
        <v>11</v>
      </c>
      <c r="H244" s="128">
        <f t="shared" si="17"/>
        <v>315</v>
      </c>
      <c r="I244" s="128">
        <f t="shared" si="15"/>
        <v>630</v>
      </c>
      <c r="J244" s="128">
        <v>4</v>
      </c>
      <c r="K244" s="128">
        <v>8</v>
      </c>
      <c r="L244" s="128">
        <v>0</v>
      </c>
      <c r="M244" s="128">
        <v>0</v>
      </c>
      <c r="N244" s="128"/>
    </row>
    <row r="245" spans="1:14">
      <c r="A245" s="128">
        <f t="shared" si="16"/>
        <v>242</v>
      </c>
      <c r="B245" s="129" t="str">
        <f t="shared" si="14"/>
        <v>聖樹 242階層</v>
      </c>
      <c r="C245" s="128">
        <v>5</v>
      </c>
      <c r="D245" s="128">
        <f>COUNTIF(C$4:C245,C245)</f>
        <v>42</v>
      </c>
      <c r="E245" s="128">
        <v>9</v>
      </c>
      <c r="F245" s="128">
        <v>11</v>
      </c>
      <c r="G245" s="128">
        <v>11</v>
      </c>
      <c r="H245" s="128">
        <f t="shared" si="17"/>
        <v>315</v>
      </c>
      <c r="I245" s="128">
        <f t="shared" si="15"/>
        <v>630</v>
      </c>
      <c r="J245" s="128">
        <v>4</v>
      </c>
      <c r="K245" s="128">
        <v>8</v>
      </c>
      <c r="L245" s="128">
        <v>0</v>
      </c>
      <c r="M245" s="128">
        <v>0</v>
      </c>
      <c r="N245" s="128"/>
    </row>
    <row r="246" spans="1:14">
      <c r="A246" s="128">
        <f t="shared" si="16"/>
        <v>243</v>
      </c>
      <c r="B246" s="129" t="str">
        <f t="shared" si="14"/>
        <v>聖樹 243階層</v>
      </c>
      <c r="C246" s="128">
        <v>5</v>
      </c>
      <c r="D246" s="128">
        <f>COUNTIF(C$4:C246,C246)</f>
        <v>43</v>
      </c>
      <c r="E246" s="128">
        <v>9</v>
      </c>
      <c r="F246" s="128">
        <v>11</v>
      </c>
      <c r="G246" s="128">
        <v>11</v>
      </c>
      <c r="H246" s="128">
        <f t="shared" si="17"/>
        <v>315</v>
      </c>
      <c r="I246" s="128">
        <f t="shared" si="15"/>
        <v>630</v>
      </c>
      <c r="J246" s="128">
        <v>4</v>
      </c>
      <c r="K246" s="128">
        <v>8</v>
      </c>
      <c r="L246" s="128">
        <v>0</v>
      </c>
      <c r="M246" s="128">
        <v>0</v>
      </c>
      <c r="N246" s="128"/>
    </row>
    <row r="247" spans="1:14">
      <c r="A247" s="128">
        <f t="shared" si="16"/>
        <v>244</v>
      </c>
      <c r="B247" s="129" t="str">
        <f t="shared" si="14"/>
        <v>聖樹 244階層</v>
      </c>
      <c r="C247" s="128">
        <v>5</v>
      </c>
      <c r="D247" s="128">
        <f>COUNTIF(C$4:C247,C247)</f>
        <v>44</v>
      </c>
      <c r="E247" s="128">
        <v>9</v>
      </c>
      <c r="F247" s="128">
        <v>11</v>
      </c>
      <c r="G247" s="128">
        <v>11</v>
      </c>
      <c r="H247" s="128">
        <f t="shared" si="17"/>
        <v>315</v>
      </c>
      <c r="I247" s="128">
        <f t="shared" si="15"/>
        <v>630</v>
      </c>
      <c r="J247" s="128">
        <v>4</v>
      </c>
      <c r="K247" s="128">
        <v>8</v>
      </c>
      <c r="L247" s="128">
        <v>0</v>
      </c>
      <c r="M247" s="128">
        <v>0</v>
      </c>
      <c r="N247" s="128"/>
    </row>
    <row r="248" spans="1:14">
      <c r="A248" s="128">
        <f t="shared" si="16"/>
        <v>245</v>
      </c>
      <c r="B248" s="129" t="str">
        <f t="shared" si="14"/>
        <v>聖樹 245階層</v>
      </c>
      <c r="C248" s="128">
        <v>5</v>
      </c>
      <c r="D248" s="128">
        <f>COUNTIF(C$4:C248,C248)</f>
        <v>45</v>
      </c>
      <c r="E248" s="128">
        <v>9</v>
      </c>
      <c r="F248" s="128">
        <v>11</v>
      </c>
      <c r="G248" s="128">
        <v>11</v>
      </c>
      <c r="H248" s="128">
        <f t="shared" si="17"/>
        <v>315</v>
      </c>
      <c r="I248" s="128">
        <f t="shared" si="15"/>
        <v>630</v>
      </c>
      <c r="J248" s="128">
        <v>4</v>
      </c>
      <c r="K248" s="128">
        <v>8</v>
      </c>
      <c r="L248" s="128">
        <v>0</v>
      </c>
      <c r="M248" s="128">
        <v>0</v>
      </c>
      <c r="N248" s="128"/>
    </row>
    <row r="249" spans="1:14">
      <c r="A249" s="128">
        <f t="shared" si="16"/>
        <v>246</v>
      </c>
      <c r="B249" s="129" t="str">
        <f t="shared" si="14"/>
        <v>聖樹 246階層</v>
      </c>
      <c r="C249" s="128">
        <v>5</v>
      </c>
      <c r="D249" s="128">
        <f>COUNTIF(C$4:C249,C249)</f>
        <v>46</v>
      </c>
      <c r="E249" s="128">
        <v>9</v>
      </c>
      <c r="F249" s="128">
        <v>11</v>
      </c>
      <c r="G249" s="128">
        <v>11</v>
      </c>
      <c r="H249" s="128">
        <f t="shared" si="17"/>
        <v>315</v>
      </c>
      <c r="I249" s="128">
        <f t="shared" si="15"/>
        <v>630</v>
      </c>
      <c r="J249" s="128">
        <v>4</v>
      </c>
      <c r="K249" s="128">
        <v>8</v>
      </c>
      <c r="L249" s="128">
        <v>0</v>
      </c>
      <c r="M249" s="128">
        <v>0</v>
      </c>
      <c r="N249" s="128"/>
    </row>
    <row r="250" spans="1:14">
      <c r="A250" s="128">
        <f t="shared" si="16"/>
        <v>247</v>
      </c>
      <c r="B250" s="129" t="str">
        <f t="shared" si="14"/>
        <v>聖樹 247階層</v>
      </c>
      <c r="C250" s="128">
        <v>5</v>
      </c>
      <c r="D250" s="128">
        <f>COUNTIF(C$4:C250,C250)</f>
        <v>47</v>
      </c>
      <c r="E250" s="128">
        <v>9</v>
      </c>
      <c r="F250" s="128">
        <v>11</v>
      </c>
      <c r="G250" s="128">
        <v>11</v>
      </c>
      <c r="H250" s="128">
        <f t="shared" si="17"/>
        <v>315</v>
      </c>
      <c r="I250" s="128">
        <f t="shared" si="15"/>
        <v>630</v>
      </c>
      <c r="J250" s="128">
        <v>4</v>
      </c>
      <c r="K250" s="128">
        <v>8</v>
      </c>
      <c r="L250" s="128">
        <v>0</v>
      </c>
      <c r="M250" s="128">
        <v>0</v>
      </c>
      <c r="N250" s="128"/>
    </row>
    <row r="251" spans="1:14">
      <c r="A251" s="128">
        <f t="shared" si="16"/>
        <v>248</v>
      </c>
      <c r="B251" s="129" t="str">
        <f t="shared" si="14"/>
        <v>聖樹 248階層</v>
      </c>
      <c r="C251" s="128">
        <v>5</v>
      </c>
      <c r="D251" s="128">
        <f>COUNTIF(C$4:C251,C251)</f>
        <v>48</v>
      </c>
      <c r="E251" s="128">
        <v>9</v>
      </c>
      <c r="F251" s="128">
        <v>11</v>
      </c>
      <c r="G251" s="128">
        <v>11</v>
      </c>
      <c r="H251" s="128">
        <f t="shared" si="17"/>
        <v>315</v>
      </c>
      <c r="I251" s="128">
        <f t="shared" si="15"/>
        <v>630</v>
      </c>
      <c r="J251" s="128">
        <v>4</v>
      </c>
      <c r="K251" s="128">
        <v>8</v>
      </c>
      <c r="L251" s="128">
        <v>0</v>
      </c>
      <c r="M251" s="128">
        <v>0</v>
      </c>
      <c r="N251" s="128"/>
    </row>
    <row r="252" spans="1:14">
      <c r="A252" s="128">
        <f t="shared" si="16"/>
        <v>249</v>
      </c>
      <c r="B252" s="129" t="str">
        <f t="shared" si="14"/>
        <v>聖樹 249階層</v>
      </c>
      <c r="C252" s="128">
        <v>5</v>
      </c>
      <c r="D252" s="128">
        <f>COUNTIF(C$4:C252,C252)</f>
        <v>49</v>
      </c>
      <c r="E252" s="128">
        <v>9</v>
      </c>
      <c r="F252" s="128">
        <v>11</v>
      </c>
      <c r="G252" s="128">
        <v>11</v>
      </c>
      <c r="H252" s="128">
        <f t="shared" si="17"/>
        <v>315</v>
      </c>
      <c r="I252" s="128">
        <f t="shared" si="15"/>
        <v>630</v>
      </c>
      <c r="J252" s="128">
        <v>4</v>
      </c>
      <c r="K252" s="128">
        <v>8</v>
      </c>
      <c r="L252" s="128">
        <v>0</v>
      </c>
      <c r="M252" s="128">
        <v>0</v>
      </c>
      <c r="N252" s="128"/>
    </row>
    <row r="253" spans="1:14">
      <c r="A253" s="128">
        <f t="shared" si="16"/>
        <v>250</v>
      </c>
      <c r="B253" s="129" t="str">
        <f t="shared" si="14"/>
        <v>聖樹 250階層</v>
      </c>
      <c r="C253" s="128">
        <v>5</v>
      </c>
      <c r="D253" s="128">
        <f>COUNTIF(C$4:C253,C253)</f>
        <v>50</v>
      </c>
      <c r="E253" s="128">
        <v>9</v>
      </c>
      <c r="F253" s="128">
        <v>11</v>
      </c>
      <c r="G253" s="128">
        <v>11</v>
      </c>
      <c r="H253" s="128">
        <f t="shared" si="17"/>
        <v>315</v>
      </c>
      <c r="I253" s="128">
        <f t="shared" si="15"/>
        <v>630</v>
      </c>
      <c r="J253" s="128">
        <v>4</v>
      </c>
      <c r="K253" s="128">
        <v>8</v>
      </c>
      <c r="L253" s="128">
        <v>0</v>
      </c>
      <c r="M253" s="128">
        <v>0</v>
      </c>
      <c r="N253" s="128">
        <v>5</v>
      </c>
    </row>
    <row r="254" spans="1:14">
      <c r="A254" s="128">
        <f t="shared" si="16"/>
        <v>251</v>
      </c>
      <c r="B254" s="129" t="str">
        <f t="shared" si="14"/>
        <v>聖樹 251階層</v>
      </c>
      <c r="C254" s="128">
        <v>5</v>
      </c>
      <c r="D254" s="128">
        <f>COUNTIF(C$4:C254,C254)</f>
        <v>51</v>
      </c>
      <c r="E254" s="128">
        <v>9</v>
      </c>
      <c r="F254" s="128">
        <v>11</v>
      </c>
      <c r="G254" s="128">
        <v>11</v>
      </c>
      <c r="H254" s="128">
        <f t="shared" si="17"/>
        <v>315</v>
      </c>
      <c r="I254" s="128">
        <f t="shared" si="15"/>
        <v>630</v>
      </c>
      <c r="J254" s="128">
        <v>4</v>
      </c>
      <c r="K254" s="128">
        <v>8</v>
      </c>
      <c r="L254" s="128">
        <v>0</v>
      </c>
      <c r="M254" s="128">
        <v>0</v>
      </c>
      <c r="N254" s="128"/>
    </row>
    <row r="255" spans="1:14">
      <c r="A255" s="128">
        <f t="shared" si="16"/>
        <v>252</v>
      </c>
      <c r="B255" s="129" t="str">
        <f t="shared" si="14"/>
        <v>聖樹 252階層</v>
      </c>
      <c r="C255" s="128">
        <v>5</v>
      </c>
      <c r="D255" s="128">
        <f>COUNTIF(C$4:C255,C255)</f>
        <v>52</v>
      </c>
      <c r="E255" s="128">
        <v>9</v>
      </c>
      <c r="F255" s="128">
        <v>11</v>
      </c>
      <c r="G255" s="128">
        <v>11</v>
      </c>
      <c r="H255" s="128">
        <f t="shared" si="17"/>
        <v>315</v>
      </c>
      <c r="I255" s="128">
        <f t="shared" si="15"/>
        <v>630</v>
      </c>
      <c r="J255" s="128">
        <v>4</v>
      </c>
      <c r="K255" s="128">
        <v>8</v>
      </c>
      <c r="L255" s="128">
        <v>0</v>
      </c>
      <c r="M255" s="128">
        <v>0</v>
      </c>
      <c r="N255" s="128"/>
    </row>
    <row r="256" spans="1:14">
      <c r="A256" s="128">
        <f t="shared" si="16"/>
        <v>253</v>
      </c>
      <c r="B256" s="129" t="str">
        <f t="shared" si="14"/>
        <v>聖樹 253階層</v>
      </c>
      <c r="C256" s="128">
        <v>5</v>
      </c>
      <c r="D256" s="128">
        <f>COUNTIF(C$4:C256,C256)</f>
        <v>53</v>
      </c>
      <c r="E256" s="128">
        <v>9</v>
      </c>
      <c r="F256" s="128">
        <v>11</v>
      </c>
      <c r="G256" s="128">
        <v>11</v>
      </c>
      <c r="H256" s="128">
        <f t="shared" si="17"/>
        <v>315</v>
      </c>
      <c r="I256" s="128">
        <f t="shared" si="15"/>
        <v>630</v>
      </c>
      <c r="J256" s="128">
        <v>4</v>
      </c>
      <c r="K256" s="128">
        <v>8</v>
      </c>
      <c r="L256" s="128">
        <v>0</v>
      </c>
      <c r="M256" s="128">
        <v>0</v>
      </c>
      <c r="N256" s="128"/>
    </row>
    <row r="257" spans="1:14">
      <c r="A257" s="128">
        <f t="shared" si="16"/>
        <v>254</v>
      </c>
      <c r="B257" s="129" t="str">
        <f t="shared" si="14"/>
        <v>聖樹 254階層</v>
      </c>
      <c r="C257" s="128">
        <v>5</v>
      </c>
      <c r="D257" s="128">
        <f>COUNTIF(C$4:C257,C257)</f>
        <v>54</v>
      </c>
      <c r="E257" s="128">
        <v>9</v>
      </c>
      <c r="F257" s="128">
        <v>11</v>
      </c>
      <c r="G257" s="128">
        <v>11</v>
      </c>
      <c r="H257" s="128">
        <f t="shared" si="17"/>
        <v>315</v>
      </c>
      <c r="I257" s="128">
        <f t="shared" si="15"/>
        <v>630</v>
      </c>
      <c r="J257" s="128">
        <v>4</v>
      </c>
      <c r="K257" s="128">
        <v>8</v>
      </c>
      <c r="L257" s="128">
        <v>0</v>
      </c>
      <c r="M257" s="128">
        <v>0</v>
      </c>
      <c r="N257" s="128"/>
    </row>
    <row r="258" spans="1:14">
      <c r="A258" s="128">
        <f t="shared" si="16"/>
        <v>255</v>
      </c>
      <c r="B258" s="129" t="str">
        <f t="shared" si="14"/>
        <v>聖樹 255階層</v>
      </c>
      <c r="C258" s="128">
        <v>5</v>
      </c>
      <c r="D258" s="128">
        <f>COUNTIF(C$4:C258,C258)</f>
        <v>55</v>
      </c>
      <c r="E258" s="128">
        <v>9</v>
      </c>
      <c r="F258" s="128">
        <v>11</v>
      </c>
      <c r="G258" s="128">
        <v>11</v>
      </c>
      <c r="H258" s="128">
        <f t="shared" si="17"/>
        <v>315</v>
      </c>
      <c r="I258" s="128">
        <f t="shared" si="15"/>
        <v>630</v>
      </c>
      <c r="J258" s="128">
        <v>4</v>
      </c>
      <c r="K258" s="128">
        <v>8</v>
      </c>
      <c r="L258" s="128">
        <v>0</v>
      </c>
      <c r="M258" s="128">
        <v>0</v>
      </c>
      <c r="N258" s="128"/>
    </row>
    <row r="259" spans="1:14">
      <c r="A259" s="128">
        <f t="shared" si="16"/>
        <v>256</v>
      </c>
      <c r="B259" s="129" t="str">
        <f t="shared" si="14"/>
        <v>聖樹 256階層</v>
      </c>
      <c r="C259" s="128">
        <v>5</v>
      </c>
      <c r="D259" s="128">
        <f>COUNTIF(C$4:C259,C259)</f>
        <v>56</v>
      </c>
      <c r="E259" s="128">
        <v>9</v>
      </c>
      <c r="F259" s="128">
        <v>11</v>
      </c>
      <c r="G259" s="128">
        <v>11</v>
      </c>
      <c r="H259" s="128">
        <f t="shared" si="17"/>
        <v>315</v>
      </c>
      <c r="I259" s="128">
        <f t="shared" si="15"/>
        <v>630</v>
      </c>
      <c r="J259" s="128">
        <v>4</v>
      </c>
      <c r="K259" s="128">
        <v>8</v>
      </c>
      <c r="L259" s="128">
        <v>0</v>
      </c>
      <c r="M259" s="128">
        <v>0</v>
      </c>
      <c r="N259" s="128"/>
    </row>
    <row r="260" spans="1:14">
      <c r="A260" s="128">
        <f t="shared" si="16"/>
        <v>257</v>
      </c>
      <c r="B260" s="129" t="str">
        <f t="shared" si="14"/>
        <v>聖樹 257階層</v>
      </c>
      <c r="C260" s="128">
        <v>5</v>
      </c>
      <c r="D260" s="128">
        <f>COUNTIF(C$4:C260,C260)</f>
        <v>57</v>
      </c>
      <c r="E260" s="128">
        <v>9</v>
      </c>
      <c r="F260" s="128">
        <v>11</v>
      </c>
      <c r="G260" s="128">
        <v>11</v>
      </c>
      <c r="H260" s="128">
        <f t="shared" si="17"/>
        <v>315</v>
      </c>
      <c r="I260" s="128">
        <f t="shared" si="15"/>
        <v>630</v>
      </c>
      <c r="J260" s="128">
        <v>4</v>
      </c>
      <c r="K260" s="128">
        <v>8</v>
      </c>
      <c r="L260" s="128">
        <v>0</v>
      </c>
      <c r="M260" s="128">
        <v>0</v>
      </c>
      <c r="N260" s="128"/>
    </row>
    <row r="261" spans="1:14">
      <c r="A261" s="128">
        <f t="shared" si="16"/>
        <v>258</v>
      </c>
      <c r="B261" s="129" t="str">
        <f t="shared" ref="B261:B324" si="18">"聖樹 "&amp;A261&amp;"階層"</f>
        <v>聖樹 258階層</v>
      </c>
      <c r="C261" s="128">
        <v>5</v>
      </c>
      <c r="D261" s="128">
        <f>COUNTIF(C$4:C261,C261)</f>
        <v>58</v>
      </c>
      <c r="E261" s="128">
        <v>9</v>
      </c>
      <c r="F261" s="128">
        <v>11</v>
      </c>
      <c r="G261" s="128">
        <v>11</v>
      </c>
      <c r="H261" s="128">
        <f t="shared" si="17"/>
        <v>315</v>
      </c>
      <c r="I261" s="128">
        <f t="shared" ref="I261:I324" si="19">H261*2</f>
        <v>630</v>
      </c>
      <c r="J261" s="128">
        <v>4</v>
      </c>
      <c r="K261" s="128">
        <v>8</v>
      </c>
      <c r="L261" s="128">
        <v>0</v>
      </c>
      <c r="M261" s="128">
        <v>0</v>
      </c>
      <c r="N261" s="128"/>
    </row>
    <row r="262" spans="1:14">
      <c r="A262" s="128">
        <f t="shared" si="16"/>
        <v>259</v>
      </c>
      <c r="B262" s="129" t="str">
        <f t="shared" si="18"/>
        <v>聖樹 259階層</v>
      </c>
      <c r="C262" s="128">
        <v>5</v>
      </c>
      <c r="D262" s="128">
        <f>COUNTIF(C$4:C262,C262)</f>
        <v>59</v>
      </c>
      <c r="E262" s="128">
        <v>9</v>
      </c>
      <c r="F262" s="128">
        <v>11</v>
      </c>
      <c r="G262" s="128">
        <v>11</v>
      </c>
      <c r="H262" s="128">
        <f t="shared" si="17"/>
        <v>315</v>
      </c>
      <c r="I262" s="128">
        <f t="shared" si="19"/>
        <v>630</v>
      </c>
      <c r="J262" s="128">
        <v>4</v>
      </c>
      <c r="K262" s="128">
        <v>8</v>
      </c>
      <c r="L262" s="128">
        <v>0</v>
      </c>
      <c r="M262" s="128">
        <v>0</v>
      </c>
      <c r="N262" s="128"/>
    </row>
    <row r="263" spans="1:14">
      <c r="A263" s="128">
        <f t="shared" si="16"/>
        <v>260</v>
      </c>
      <c r="B263" s="129" t="str">
        <f t="shared" si="18"/>
        <v>聖樹 260階層</v>
      </c>
      <c r="C263" s="128">
        <v>5</v>
      </c>
      <c r="D263" s="128">
        <f>COUNTIF(C$4:C263,C263)</f>
        <v>60</v>
      </c>
      <c r="E263" s="128">
        <v>9</v>
      </c>
      <c r="F263" s="128">
        <v>11</v>
      </c>
      <c r="G263" s="128">
        <v>11</v>
      </c>
      <c r="H263" s="128">
        <f t="shared" si="17"/>
        <v>315</v>
      </c>
      <c r="I263" s="128">
        <f t="shared" si="19"/>
        <v>630</v>
      </c>
      <c r="J263" s="128">
        <v>4</v>
      </c>
      <c r="K263" s="128">
        <v>8</v>
      </c>
      <c r="L263" s="128">
        <v>0</v>
      </c>
      <c r="M263" s="128">
        <v>0</v>
      </c>
      <c r="N263" s="128"/>
    </row>
    <row r="264" spans="1:14">
      <c r="A264" s="128">
        <f t="shared" si="16"/>
        <v>261</v>
      </c>
      <c r="B264" s="129" t="str">
        <f t="shared" si="18"/>
        <v>聖樹 261階層</v>
      </c>
      <c r="C264" s="128">
        <v>5</v>
      </c>
      <c r="D264" s="128">
        <f>COUNTIF(C$4:C264,C264)</f>
        <v>61</v>
      </c>
      <c r="E264" s="128">
        <v>9</v>
      </c>
      <c r="F264" s="128">
        <v>11</v>
      </c>
      <c r="G264" s="128">
        <v>11</v>
      </c>
      <c r="H264" s="128">
        <f t="shared" si="17"/>
        <v>315</v>
      </c>
      <c r="I264" s="128">
        <f t="shared" si="19"/>
        <v>630</v>
      </c>
      <c r="J264" s="128">
        <v>4</v>
      </c>
      <c r="K264" s="128">
        <v>8</v>
      </c>
      <c r="L264" s="128">
        <v>0</v>
      </c>
      <c r="M264" s="128">
        <v>0</v>
      </c>
      <c r="N264" s="128"/>
    </row>
    <row r="265" spans="1:14">
      <c r="A265" s="128">
        <f t="shared" si="16"/>
        <v>262</v>
      </c>
      <c r="B265" s="129" t="str">
        <f t="shared" si="18"/>
        <v>聖樹 262階層</v>
      </c>
      <c r="C265" s="128">
        <v>5</v>
      </c>
      <c r="D265" s="128">
        <f>COUNTIF(C$4:C265,C265)</f>
        <v>62</v>
      </c>
      <c r="E265" s="128">
        <v>9</v>
      </c>
      <c r="F265" s="128">
        <v>11</v>
      </c>
      <c r="G265" s="128">
        <v>11</v>
      </c>
      <c r="H265" s="128">
        <f t="shared" si="17"/>
        <v>315</v>
      </c>
      <c r="I265" s="128">
        <f t="shared" si="19"/>
        <v>630</v>
      </c>
      <c r="J265" s="128">
        <v>4</v>
      </c>
      <c r="K265" s="128">
        <v>8</v>
      </c>
      <c r="L265" s="128">
        <v>0</v>
      </c>
      <c r="M265" s="128">
        <v>0</v>
      </c>
      <c r="N265" s="128"/>
    </row>
    <row r="266" spans="1:14">
      <c r="A266" s="128">
        <f t="shared" si="16"/>
        <v>263</v>
      </c>
      <c r="B266" s="129" t="str">
        <f t="shared" si="18"/>
        <v>聖樹 263階層</v>
      </c>
      <c r="C266" s="128">
        <v>5</v>
      </c>
      <c r="D266" s="128">
        <f>COUNTIF(C$4:C266,C266)</f>
        <v>63</v>
      </c>
      <c r="E266" s="128">
        <v>9</v>
      </c>
      <c r="F266" s="128">
        <v>11</v>
      </c>
      <c r="G266" s="128">
        <v>11</v>
      </c>
      <c r="H266" s="128">
        <f t="shared" si="17"/>
        <v>315</v>
      </c>
      <c r="I266" s="128">
        <f t="shared" si="19"/>
        <v>630</v>
      </c>
      <c r="J266" s="128">
        <v>4</v>
      </c>
      <c r="K266" s="128">
        <v>8</v>
      </c>
      <c r="L266" s="128">
        <v>0</v>
      </c>
      <c r="M266" s="128">
        <v>0</v>
      </c>
      <c r="N266" s="128"/>
    </row>
    <row r="267" spans="1:14">
      <c r="A267" s="128">
        <f t="shared" si="16"/>
        <v>264</v>
      </c>
      <c r="B267" s="129" t="str">
        <f t="shared" si="18"/>
        <v>聖樹 264階層</v>
      </c>
      <c r="C267" s="128">
        <v>5</v>
      </c>
      <c r="D267" s="128">
        <f>COUNTIF(C$4:C267,C267)</f>
        <v>64</v>
      </c>
      <c r="E267" s="128">
        <v>9</v>
      </c>
      <c r="F267" s="128">
        <v>11</v>
      </c>
      <c r="G267" s="128">
        <v>11</v>
      </c>
      <c r="H267" s="128">
        <f t="shared" si="17"/>
        <v>315</v>
      </c>
      <c r="I267" s="128">
        <f t="shared" si="19"/>
        <v>630</v>
      </c>
      <c r="J267" s="128">
        <v>4</v>
      </c>
      <c r="K267" s="128">
        <v>8</v>
      </c>
      <c r="L267" s="128">
        <v>0</v>
      </c>
      <c r="M267" s="128">
        <v>0</v>
      </c>
      <c r="N267" s="128"/>
    </row>
    <row r="268" spans="1:14">
      <c r="A268" s="128">
        <f t="shared" si="16"/>
        <v>265</v>
      </c>
      <c r="B268" s="129" t="str">
        <f t="shared" si="18"/>
        <v>聖樹 265階層</v>
      </c>
      <c r="C268" s="128">
        <v>5</v>
      </c>
      <c r="D268" s="128">
        <f>COUNTIF(C$4:C268,C268)</f>
        <v>65</v>
      </c>
      <c r="E268" s="128">
        <v>9</v>
      </c>
      <c r="F268" s="128">
        <v>11</v>
      </c>
      <c r="G268" s="128">
        <v>11</v>
      </c>
      <c r="H268" s="128">
        <f t="shared" si="17"/>
        <v>315</v>
      </c>
      <c r="I268" s="128">
        <f t="shared" si="19"/>
        <v>630</v>
      </c>
      <c r="J268" s="128">
        <v>4</v>
      </c>
      <c r="K268" s="128">
        <v>8</v>
      </c>
      <c r="L268" s="128">
        <v>0</v>
      </c>
      <c r="M268" s="128">
        <v>0</v>
      </c>
      <c r="N268" s="128"/>
    </row>
    <row r="269" spans="1:14">
      <c r="A269" s="128">
        <f t="shared" ref="A269:A404" si="20">ROW()-3</f>
        <v>266</v>
      </c>
      <c r="B269" s="129" t="str">
        <f t="shared" si="18"/>
        <v>聖樹 266階層</v>
      </c>
      <c r="C269" s="128">
        <v>5</v>
      </c>
      <c r="D269" s="128">
        <f>COUNTIF(C$4:C269,C269)</f>
        <v>66</v>
      </c>
      <c r="E269" s="128">
        <v>9</v>
      </c>
      <c r="F269" s="128">
        <v>11</v>
      </c>
      <c r="G269" s="128">
        <v>11</v>
      </c>
      <c r="H269" s="128">
        <f t="shared" si="17"/>
        <v>315</v>
      </c>
      <c r="I269" s="128">
        <f t="shared" si="19"/>
        <v>630</v>
      </c>
      <c r="J269" s="128">
        <v>4</v>
      </c>
      <c r="K269" s="128">
        <v>8</v>
      </c>
      <c r="L269" s="128">
        <v>0</v>
      </c>
      <c r="M269" s="128">
        <v>0</v>
      </c>
      <c r="N269" s="128"/>
    </row>
    <row r="270" spans="1:14">
      <c r="A270" s="128">
        <f t="shared" si="20"/>
        <v>267</v>
      </c>
      <c r="B270" s="129" t="str">
        <f t="shared" si="18"/>
        <v>聖樹 267階層</v>
      </c>
      <c r="C270" s="128">
        <v>5</v>
      </c>
      <c r="D270" s="128">
        <f>COUNTIF(C$4:C270,C270)</f>
        <v>67</v>
      </c>
      <c r="E270" s="128">
        <v>9</v>
      </c>
      <c r="F270" s="128">
        <v>11</v>
      </c>
      <c r="G270" s="128">
        <v>11</v>
      </c>
      <c r="H270" s="128">
        <f t="shared" si="17"/>
        <v>315</v>
      </c>
      <c r="I270" s="128">
        <f t="shared" si="19"/>
        <v>630</v>
      </c>
      <c r="J270" s="128">
        <v>4</v>
      </c>
      <c r="K270" s="128">
        <v>8</v>
      </c>
      <c r="L270" s="128">
        <v>0</v>
      </c>
      <c r="M270" s="128">
        <v>0</v>
      </c>
      <c r="N270" s="128"/>
    </row>
    <row r="271" spans="1:14">
      <c r="A271" s="128">
        <f t="shared" si="20"/>
        <v>268</v>
      </c>
      <c r="B271" s="129" t="str">
        <f t="shared" si="18"/>
        <v>聖樹 268階層</v>
      </c>
      <c r="C271" s="128">
        <v>5</v>
      </c>
      <c r="D271" s="128">
        <f>COUNTIF(C$4:C271,C271)</f>
        <v>68</v>
      </c>
      <c r="E271" s="128">
        <v>9</v>
      </c>
      <c r="F271" s="128">
        <v>11</v>
      </c>
      <c r="G271" s="128">
        <v>11</v>
      </c>
      <c r="H271" s="128">
        <f t="shared" si="17"/>
        <v>315</v>
      </c>
      <c r="I271" s="128">
        <f t="shared" si="19"/>
        <v>630</v>
      </c>
      <c r="J271" s="128">
        <v>4</v>
      </c>
      <c r="K271" s="128">
        <v>8</v>
      </c>
      <c r="L271" s="128">
        <v>0</v>
      </c>
      <c r="M271" s="128">
        <v>0</v>
      </c>
      <c r="N271" s="128"/>
    </row>
    <row r="272" spans="1:14">
      <c r="A272" s="128">
        <f t="shared" si="20"/>
        <v>269</v>
      </c>
      <c r="B272" s="129" t="str">
        <f t="shared" si="18"/>
        <v>聖樹 269階層</v>
      </c>
      <c r="C272" s="128">
        <v>5</v>
      </c>
      <c r="D272" s="128">
        <f>COUNTIF(C$4:C272,C272)</f>
        <v>69</v>
      </c>
      <c r="E272" s="128">
        <v>9</v>
      </c>
      <c r="F272" s="128">
        <v>11</v>
      </c>
      <c r="G272" s="128">
        <v>11</v>
      </c>
      <c r="H272" s="128">
        <f t="shared" si="17"/>
        <v>315</v>
      </c>
      <c r="I272" s="128">
        <f t="shared" si="19"/>
        <v>630</v>
      </c>
      <c r="J272" s="128">
        <v>4</v>
      </c>
      <c r="K272" s="128">
        <v>8</v>
      </c>
      <c r="L272" s="128">
        <v>0</v>
      </c>
      <c r="M272" s="128">
        <v>0</v>
      </c>
      <c r="N272" s="128"/>
    </row>
    <row r="273" spans="1:14">
      <c r="A273" s="128">
        <f t="shared" si="20"/>
        <v>270</v>
      </c>
      <c r="B273" s="129" t="str">
        <f t="shared" si="18"/>
        <v>聖樹 270階層</v>
      </c>
      <c r="C273" s="128">
        <v>5</v>
      </c>
      <c r="D273" s="128">
        <f>COUNTIF(C$4:C273,C273)</f>
        <v>70</v>
      </c>
      <c r="E273" s="128">
        <v>9</v>
      </c>
      <c r="F273" s="128">
        <v>11</v>
      </c>
      <c r="G273" s="128">
        <v>11</v>
      </c>
      <c r="H273" s="128">
        <f t="shared" si="17"/>
        <v>315</v>
      </c>
      <c r="I273" s="128">
        <f t="shared" si="19"/>
        <v>630</v>
      </c>
      <c r="J273" s="128">
        <v>4</v>
      </c>
      <c r="K273" s="128">
        <v>8</v>
      </c>
      <c r="L273" s="128">
        <v>0</v>
      </c>
      <c r="M273" s="128">
        <v>0</v>
      </c>
      <c r="N273" s="128"/>
    </row>
    <row r="274" spans="1:14">
      <c r="A274" s="128">
        <f t="shared" si="20"/>
        <v>271</v>
      </c>
      <c r="B274" s="129" t="str">
        <f t="shared" si="18"/>
        <v>聖樹 271階層</v>
      </c>
      <c r="C274" s="128">
        <v>5</v>
      </c>
      <c r="D274" s="128">
        <f>COUNTIF(C$4:C274,C274)</f>
        <v>71</v>
      </c>
      <c r="E274" s="128">
        <v>9</v>
      </c>
      <c r="F274" s="128">
        <v>11</v>
      </c>
      <c r="G274" s="128">
        <v>11</v>
      </c>
      <c r="H274" s="128">
        <f t="shared" si="17"/>
        <v>315</v>
      </c>
      <c r="I274" s="128">
        <f t="shared" si="19"/>
        <v>630</v>
      </c>
      <c r="J274" s="128">
        <v>4</v>
      </c>
      <c r="K274" s="128">
        <v>8</v>
      </c>
      <c r="L274" s="128">
        <v>0</v>
      </c>
      <c r="M274" s="128">
        <v>0</v>
      </c>
      <c r="N274" s="128"/>
    </row>
    <row r="275" spans="1:14">
      <c r="A275" s="128">
        <f t="shared" si="20"/>
        <v>272</v>
      </c>
      <c r="B275" s="129" t="str">
        <f t="shared" si="18"/>
        <v>聖樹 272階層</v>
      </c>
      <c r="C275" s="128">
        <v>5</v>
      </c>
      <c r="D275" s="128">
        <f>COUNTIF(C$4:C275,C275)</f>
        <v>72</v>
      </c>
      <c r="E275" s="128">
        <v>9</v>
      </c>
      <c r="F275" s="128">
        <v>11</v>
      </c>
      <c r="G275" s="128">
        <v>11</v>
      </c>
      <c r="H275" s="128">
        <f t="shared" si="17"/>
        <v>315</v>
      </c>
      <c r="I275" s="128">
        <f t="shared" si="19"/>
        <v>630</v>
      </c>
      <c r="J275" s="128">
        <v>4</v>
      </c>
      <c r="K275" s="128">
        <v>8</v>
      </c>
      <c r="L275" s="128">
        <v>0</v>
      </c>
      <c r="M275" s="128">
        <v>0</v>
      </c>
      <c r="N275" s="128"/>
    </row>
    <row r="276" spans="1:14">
      <c r="A276" s="128">
        <f t="shared" si="20"/>
        <v>273</v>
      </c>
      <c r="B276" s="129" t="str">
        <f t="shared" si="18"/>
        <v>聖樹 273階層</v>
      </c>
      <c r="C276" s="128">
        <v>5</v>
      </c>
      <c r="D276" s="128">
        <f>COUNTIF(C$4:C276,C276)</f>
        <v>73</v>
      </c>
      <c r="E276" s="128">
        <v>9</v>
      </c>
      <c r="F276" s="128">
        <v>11</v>
      </c>
      <c r="G276" s="128">
        <v>11</v>
      </c>
      <c r="H276" s="128">
        <f t="shared" si="17"/>
        <v>315</v>
      </c>
      <c r="I276" s="128">
        <f t="shared" si="19"/>
        <v>630</v>
      </c>
      <c r="J276" s="128">
        <v>4</v>
      </c>
      <c r="K276" s="128">
        <v>8</v>
      </c>
      <c r="L276" s="128">
        <v>0</v>
      </c>
      <c r="M276" s="128">
        <v>0</v>
      </c>
      <c r="N276" s="128"/>
    </row>
    <row r="277" spans="1:14">
      <c r="A277" s="128">
        <f t="shared" si="20"/>
        <v>274</v>
      </c>
      <c r="B277" s="129" t="str">
        <f t="shared" si="18"/>
        <v>聖樹 274階層</v>
      </c>
      <c r="C277" s="128">
        <v>5</v>
      </c>
      <c r="D277" s="128">
        <f>COUNTIF(C$4:C277,C277)</f>
        <v>74</v>
      </c>
      <c r="E277" s="128">
        <v>9</v>
      </c>
      <c r="F277" s="128">
        <v>11</v>
      </c>
      <c r="G277" s="128">
        <v>11</v>
      </c>
      <c r="H277" s="128">
        <f t="shared" si="17"/>
        <v>315</v>
      </c>
      <c r="I277" s="128">
        <f t="shared" si="19"/>
        <v>630</v>
      </c>
      <c r="J277" s="128">
        <v>4</v>
      </c>
      <c r="K277" s="128">
        <v>8</v>
      </c>
      <c r="L277" s="128">
        <v>0</v>
      </c>
      <c r="M277" s="128">
        <v>0</v>
      </c>
      <c r="N277" s="128"/>
    </row>
    <row r="278" spans="1:14">
      <c r="A278" s="128">
        <f t="shared" si="20"/>
        <v>275</v>
      </c>
      <c r="B278" s="129" t="str">
        <f t="shared" si="18"/>
        <v>聖樹 275階層</v>
      </c>
      <c r="C278" s="128">
        <v>5</v>
      </c>
      <c r="D278" s="128">
        <f>COUNTIF(C$4:C278,C278)</f>
        <v>75</v>
      </c>
      <c r="E278" s="128">
        <v>9</v>
      </c>
      <c r="F278" s="128">
        <v>11</v>
      </c>
      <c r="G278" s="128">
        <v>11</v>
      </c>
      <c r="H278" s="128">
        <f t="shared" si="17"/>
        <v>315</v>
      </c>
      <c r="I278" s="128">
        <f t="shared" si="19"/>
        <v>630</v>
      </c>
      <c r="J278" s="128">
        <v>4</v>
      </c>
      <c r="K278" s="128">
        <v>8</v>
      </c>
      <c r="L278" s="128">
        <v>0</v>
      </c>
      <c r="M278" s="128">
        <v>0</v>
      </c>
      <c r="N278" s="128"/>
    </row>
    <row r="279" spans="1:14">
      <c r="A279" s="128">
        <f t="shared" si="20"/>
        <v>276</v>
      </c>
      <c r="B279" s="129" t="str">
        <f t="shared" si="18"/>
        <v>聖樹 276階層</v>
      </c>
      <c r="C279" s="128">
        <v>5</v>
      </c>
      <c r="D279" s="128">
        <f>COUNTIF(C$4:C279,C279)</f>
        <v>76</v>
      </c>
      <c r="E279" s="128">
        <v>9</v>
      </c>
      <c r="F279" s="128">
        <v>11</v>
      </c>
      <c r="G279" s="128">
        <v>11</v>
      </c>
      <c r="H279" s="128">
        <f t="shared" si="17"/>
        <v>315</v>
      </c>
      <c r="I279" s="128">
        <f t="shared" si="19"/>
        <v>630</v>
      </c>
      <c r="J279" s="128">
        <v>4</v>
      </c>
      <c r="K279" s="128">
        <v>8</v>
      </c>
      <c r="L279" s="128">
        <v>0</v>
      </c>
      <c r="M279" s="128">
        <v>0</v>
      </c>
      <c r="N279" s="128"/>
    </row>
    <row r="280" spans="1:14">
      <c r="A280" s="128">
        <f t="shared" si="20"/>
        <v>277</v>
      </c>
      <c r="B280" s="129" t="str">
        <f t="shared" si="18"/>
        <v>聖樹 277階層</v>
      </c>
      <c r="C280" s="128">
        <v>5</v>
      </c>
      <c r="D280" s="128">
        <f>COUNTIF(C$4:C280,C280)</f>
        <v>77</v>
      </c>
      <c r="E280" s="128">
        <v>9</v>
      </c>
      <c r="F280" s="128">
        <v>11</v>
      </c>
      <c r="G280" s="128">
        <v>11</v>
      </c>
      <c r="H280" s="128">
        <f t="shared" si="17"/>
        <v>315</v>
      </c>
      <c r="I280" s="128">
        <f t="shared" si="19"/>
        <v>630</v>
      </c>
      <c r="J280" s="128">
        <v>4</v>
      </c>
      <c r="K280" s="128">
        <v>8</v>
      </c>
      <c r="L280" s="128">
        <v>0</v>
      </c>
      <c r="M280" s="128">
        <v>0</v>
      </c>
      <c r="N280" s="128"/>
    </row>
    <row r="281" spans="1:14">
      <c r="A281" s="128">
        <f t="shared" si="20"/>
        <v>278</v>
      </c>
      <c r="B281" s="129" t="str">
        <f t="shared" si="18"/>
        <v>聖樹 278階層</v>
      </c>
      <c r="C281" s="128">
        <v>5</v>
      </c>
      <c r="D281" s="128">
        <f>COUNTIF(C$4:C281,C281)</f>
        <v>78</v>
      </c>
      <c r="E281" s="128">
        <v>9</v>
      </c>
      <c r="F281" s="128">
        <v>11</v>
      </c>
      <c r="G281" s="128">
        <v>11</v>
      </c>
      <c r="H281" s="128">
        <f t="shared" si="17"/>
        <v>315</v>
      </c>
      <c r="I281" s="128">
        <f t="shared" si="19"/>
        <v>630</v>
      </c>
      <c r="J281" s="128">
        <v>4</v>
      </c>
      <c r="K281" s="128">
        <v>8</v>
      </c>
      <c r="L281" s="128">
        <v>0</v>
      </c>
      <c r="M281" s="128">
        <v>0</v>
      </c>
      <c r="N281" s="128"/>
    </row>
    <row r="282" spans="1:14">
      <c r="A282" s="128">
        <f t="shared" si="20"/>
        <v>279</v>
      </c>
      <c r="B282" s="129" t="str">
        <f t="shared" si="18"/>
        <v>聖樹 279階層</v>
      </c>
      <c r="C282" s="128">
        <v>5</v>
      </c>
      <c r="D282" s="128">
        <f>COUNTIF(C$4:C282,C282)</f>
        <v>79</v>
      </c>
      <c r="E282" s="128">
        <v>9</v>
      </c>
      <c r="F282" s="128">
        <v>11</v>
      </c>
      <c r="G282" s="128">
        <v>11</v>
      </c>
      <c r="H282" s="128">
        <f t="shared" si="17"/>
        <v>315</v>
      </c>
      <c r="I282" s="128">
        <f t="shared" si="19"/>
        <v>630</v>
      </c>
      <c r="J282" s="128">
        <v>4</v>
      </c>
      <c r="K282" s="128">
        <v>8</v>
      </c>
      <c r="L282" s="128">
        <v>0</v>
      </c>
      <c r="M282" s="128">
        <v>0</v>
      </c>
      <c r="N282" s="128"/>
    </row>
    <row r="283" spans="1:14">
      <c r="A283" s="128">
        <f t="shared" si="20"/>
        <v>280</v>
      </c>
      <c r="B283" s="129" t="str">
        <f t="shared" si="18"/>
        <v>聖樹 280階層</v>
      </c>
      <c r="C283" s="128">
        <v>5</v>
      </c>
      <c r="D283" s="128">
        <f>COUNTIF(C$4:C283,C283)</f>
        <v>80</v>
      </c>
      <c r="E283" s="128">
        <v>9</v>
      </c>
      <c r="F283" s="128">
        <v>11</v>
      </c>
      <c r="G283" s="128">
        <v>11</v>
      </c>
      <c r="H283" s="128">
        <f t="shared" si="17"/>
        <v>315</v>
      </c>
      <c r="I283" s="128">
        <f t="shared" si="19"/>
        <v>630</v>
      </c>
      <c r="J283" s="128">
        <v>4</v>
      </c>
      <c r="K283" s="128">
        <v>8</v>
      </c>
      <c r="L283" s="128">
        <v>0</v>
      </c>
      <c r="M283" s="128">
        <v>0</v>
      </c>
      <c r="N283" s="128"/>
    </row>
    <row r="284" spans="1:14">
      <c r="A284" s="128">
        <f t="shared" si="20"/>
        <v>281</v>
      </c>
      <c r="B284" s="129" t="str">
        <f t="shared" si="18"/>
        <v>聖樹 281階層</v>
      </c>
      <c r="C284" s="128">
        <v>5</v>
      </c>
      <c r="D284" s="128">
        <f>COUNTIF(C$4:C284,C284)</f>
        <v>81</v>
      </c>
      <c r="E284" s="128">
        <v>9</v>
      </c>
      <c r="F284" s="128">
        <v>11</v>
      </c>
      <c r="G284" s="128">
        <v>11</v>
      </c>
      <c r="H284" s="128">
        <f t="shared" si="17"/>
        <v>315</v>
      </c>
      <c r="I284" s="128">
        <f t="shared" si="19"/>
        <v>630</v>
      </c>
      <c r="J284" s="128">
        <v>4</v>
      </c>
      <c r="K284" s="128">
        <v>8</v>
      </c>
      <c r="L284" s="128">
        <v>0</v>
      </c>
      <c r="M284" s="128">
        <v>0</v>
      </c>
      <c r="N284" s="128"/>
    </row>
    <row r="285" spans="1:14">
      <c r="A285" s="128">
        <f t="shared" si="20"/>
        <v>282</v>
      </c>
      <c r="B285" s="129" t="str">
        <f t="shared" si="18"/>
        <v>聖樹 282階層</v>
      </c>
      <c r="C285" s="128">
        <v>5</v>
      </c>
      <c r="D285" s="128">
        <f>COUNTIF(C$4:C285,C285)</f>
        <v>82</v>
      </c>
      <c r="E285" s="128">
        <v>9</v>
      </c>
      <c r="F285" s="128">
        <v>11</v>
      </c>
      <c r="G285" s="128">
        <v>11</v>
      </c>
      <c r="H285" s="128">
        <f t="shared" si="17"/>
        <v>315</v>
      </c>
      <c r="I285" s="128">
        <f t="shared" si="19"/>
        <v>630</v>
      </c>
      <c r="J285" s="128">
        <v>4</v>
      </c>
      <c r="K285" s="128">
        <v>8</v>
      </c>
      <c r="L285" s="128">
        <v>0</v>
      </c>
      <c r="M285" s="128">
        <v>0</v>
      </c>
      <c r="N285" s="128"/>
    </row>
    <row r="286" spans="1:14">
      <c r="A286" s="128">
        <f t="shared" si="20"/>
        <v>283</v>
      </c>
      <c r="B286" s="129" t="str">
        <f t="shared" si="18"/>
        <v>聖樹 283階層</v>
      </c>
      <c r="C286" s="128">
        <v>5</v>
      </c>
      <c r="D286" s="128">
        <f>COUNTIF(C$4:C286,C286)</f>
        <v>83</v>
      </c>
      <c r="E286" s="128">
        <v>9</v>
      </c>
      <c r="F286" s="128">
        <v>11</v>
      </c>
      <c r="G286" s="128">
        <v>11</v>
      </c>
      <c r="H286" s="128">
        <f t="shared" ref="H286:H349" si="21">E286*35</f>
        <v>315</v>
      </c>
      <c r="I286" s="128">
        <f t="shared" si="19"/>
        <v>630</v>
      </c>
      <c r="J286" s="128">
        <v>4</v>
      </c>
      <c r="K286" s="128">
        <v>8</v>
      </c>
      <c r="L286" s="128">
        <v>0</v>
      </c>
      <c r="M286" s="128">
        <v>0</v>
      </c>
      <c r="N286" s="128"/>
    </row>
    <row r="287" spans="1:14">
      <c r="A287" s="128">
        <f t="shared" si="20"/>
        <v>284</v>
      </c>
      <c r="B287" s="129" t="str">
        <f t="shared" si="18"/>
        <v>聖樹 284階層</v>
      </c>
      <c r="C287" s="128">
        <v>5</v>
      </c>
      <c r="D287" s="128">
        <f>COUNTIF(C$4:C287,C287)</f>
        <v>84</v>
      </c>
      <c r="E287" s="128">
        <v>9</v>
      </c>
      <c r="F287" s="128">
        <v>11</v>
      </c>
      <c r="G287" s="128">
        <v>11</v>
      </c>
      <c r="H287" s="128">
        <f t="shared" si="21"/>
        <v>315</v>
      </c>
      <c r="I287" s="128">
        <f t="shared" si="19"/>
        <v>630</v>
      </c>
      <c r="J287" s="128">
        <v>4</v>
      </c>
      <c r="K287" s="128">
        <v>8</v>
      </c>
      <c r="L287" s="128">
        <v>0</v>
      </c>
      <c r="M287" s="128">
        <v>0</v>
      </c>
      <c r="N287" s="128"/>
    </row>
    <row r="288" spans="1:14">
      <c r="A288" s="128">
        <f t="shared" si="20"/>
        <v>285</v>
      </c>
      <c r="B288" s="129" t="str">
        <f t="shared" si="18"/>
        <v>聖樹 285階層</v>
      </c>
      <c r="C288" s="128">
        <v>5</v>
      </c>
      <c r="D288" s="128">
        <f>COUNTIF(C$4:C288,C288)</f>
        <v>85</v>
      </c>
      <c r="E288" s="128">
        <v>9</v>
      </c>
      <c r="F288" s="128">
        <v>11</v>
      </c>
      <c r="G288" s="128">
        <v>11</v>
      </c>
      <c r="H288" s="128">
        <f t="shared" si="21"/>
        <v>315</v>
      </c>
      <c r="I288" s="128">
        <f t="shared" si="19"/>
        <v>630</v>
      </c>
      <c r="J288" s="128">
        <v>4</v>
      </c>
      <c r="K288" s="128">
        <v>8</v>
      </c>
      <c r="L288" s="128">
        <v>0</v>
      </c>
      <c r="M288" s="128">
        <v>0</v>
      </c>
      <c r="N288" s="128"/>
    </row>
    <row r="289" spans="1:14">
      <c r="A289" s="128">
        <f t="shared" si="20"/>
        <v>286</v>
      </c>
      <c r="B289" s="129" t="str">
        <f t="shared" si="18"/>
        <v>聖樹 286階層</v>
      </c>
      <c r="C289" s="128">
        <v>5</v>
      </c>
      <c r="D289" s="128">
        <f>COUNTIF(C$4:C289,C289)</f>
        <v>86</v>
      </c>
      <c r="E289" s="128">
        <v>9</v>
      </c>
      <c r="F289" s="128">
        <v>11</v>
      </c>
      <c r="G289" s="128">
        <v>11</v>
      </c>
      <c r="H289" s="128">
        <f t="shared" si="21"/>
        <v>315</v>
      </c>
      <c r="I289" s="128">
        <f t="shared" si="19"/>
        <v>630</v>
      </c>
      <c r="J289" s="128">
        <v>4</v>
      </c>
      <c r="K289" s="128">
        <v>8</v>
      </c>
      <c r="L289" s="128">
        <v>0</v>
      </c>
      <c r="M289" s="128">
        <v>0</v>
      </c>
      <c r="N289" s="128"/>
    </row>
    <row r="290" spans="1:14">
      <c r="A290" s="128">
        <f t="shared" si="20"/>
        <v>287</v>
      </c>
      <c r="B290" s="129" t="str">
        <f t="shared" si="18"/>
        <v>聖樹 287階層</v>
      </c>
      <c r="C290" s="128">
        <v>5</v>
      </c>
      <c r="D290" s="128">
        <f>COUNTIF(C$4:C290,C290)</f>
        <v>87</v>
      </c>
      <c r="E290" s="128">
        <v>9</v>
      </c>
      <c r="F290" s="128">
        <v>11</v>
      </c>
      <c r="G290" s="128">
        <v>11</v>
      </c>
      <c r="H290" s="128">
        <f t="shared" si="21"/>
        <v>315</v>
      </c>
      <c r="I290" s="128">
        <f t="shared" si="19"/>
        <v>630</v>
      </c>
      <c r="J290" s="128">
        <v>4</v>
      </c>
      <c r="K290" s="128">
        <v>8</v>
      </c>
      <c r="L290" s="128">
        <v>0</v>
      </c>
      <c r="M290" s="128">
        <v>0</v>
      </c>
      <c r="N290" s="128"/>
    </row>
    <row r="291" spans="1:14">
      <c r="A291" s="128">
        <f t="shared" si="20"/>
        <v>288</v>
      </c>
      <c r="B291" s="129" t="str">
        <f t="shared" si="18"/>
        <v>聖樹 288階層</v>
      </c>
      <c r="C291" s="128">
        <v>5</v>
      </c>
      <c r="D291" s="128">
        <f>COUNTIF(C$4:C291,C291)</f>
        <v>88</v>
      </c>
      <c r="E291" s="128">
        <v>9</v>
      </c>
      <c r="F291" s="128">
        <v>11</v>
      </c>
      <c r="G291" s="128">
        <v>11</v>
      </c>
      <c r="H291" s="128">
        <f t="shared" si="21"/>
        <v>315</v>
      </c>
      <c r="I291" s="128">
        <f t="shared" si="19"/>
        <v>630</v>
      </c>
      <c r="J291" s="128">
        <v>4</v>
      </c>
      <c r="K291" s="128">
        <v>8</v>
      </c>
      <c r="L291" s="128">
        <v>0</v>
      </c>
      <c r="M291" s="128">
        <v>0</v>
      </c>
      <c r="N291" s="128"/>
    </row>
    <row r="292" spans="1:14">
      <c r="A292" s="128">
        <f t="shared" si="20"/>
        <v>289</v>
      </c>
      <c r="B292" s="129" t="str">
        <f t="shared" si="18"/>
        <v>聖樹 289階層</v>
      </c>
      <c r="C292" s="128">
        <v>5</v>
      </c>
      <c r="D292" s="128">
        <f>COUNTIF(C$4:C292,C292)</f>
        <v>89</v>
      </c>
      <c r="E292" s="128">
        <v>9</v>
      </c>
      <c r="F292" s="128">
        <v>11</v>
      </c>
      <c r="G292" s="128">
        <v>11</v>
      </c>
      <c r="H292" s="128">
        <f t="shared" si="21"/>
        <v>315</v>
      </c>
      <c r="I292" s="128">
        <f t="shared" si="19"/>
        <v>630</v>
      </c>
      <c r="J292" s="128">
        <v>4</v>
      </c>
      <c r="K292" s="128">
        <v>8</v>
      </c>
      <c r="L292" s="128">
        <v>0</v>
      </c>
      <c r="M292" s="128">
        <v>0</v>
      </c>
      <c r="N292" s="128"/>
    </row>
    <row r="293" spans="1:14">
      <c r="A293" s="128">
        <f t="shared" si="20"/>
        <v>290</v>
      </c>
      <c r="B293" s="129" t="str">
        <f t="shared" si="18"/>
        <v>聖樹 290階層</v>
      </c>
      <c r="C293" s="128">
        <v>5</v>
      </c>
      <c r="D293" s="128">
        <f>COUNTIF(C$4:C293,C293)</f>
        <v>90</v>
      </c>
      <c r="E293" s="128">
        <v>9</v>
      </c>
      <c r="F293" s="128">
        <v>11</v>
      </c>
      <c r="G293" s="128">
        <v>11</v>
      </c>
      <c r="H293" s="128">
        <f t="shared" si="21"/>
        <v>315</v>
      </c>
      <c r="I293" s="128">
        <f t="shared" si="19"/>
        <v>630</v>
      </c>
      <c r="J293" s="128">
        <v>4</v>
      </c>
      <c r="K293" s="128">
        <v>8</v>
      </c>
      <c r="L293" s="128">
        <v>0</v>
      </c>
      <c r="M293" s="128">
        <v>0</v>
      </c>
      <c r="N293" s="128"/>
    </row>
    <row r="294" spans="1:14">
      <c r="A294" s="128">
        <f t="shared" si="20"/>
        <v>291</v>
      </c>
      <c r="B294" s="129" t="str">
        <f t="shared" si="18"/>
        <v>聖樹 291階層</v>
      </c>
      <c r="C294" s="128">
        <v>5</v>
      </c>
      <c r="D294" s="128">
        <f>COUNTIF(C$4:C294,C294)</f>
        <v>91</v>
      </c>
      <c r="E294" s="128">
        <v>9</v>
      </c>
      <c r="F294" s="128">
        <v>11</v>
      </c>
      <c r="G294" s="128">
        <v>11</v>
      </c>
      <c r="H294" s="128">
        <f t="shared" si="21"/>
        <v>315</v>
      </c>
      <c r="I294" s="128">
        <f t="shared" si="19"/>
        <v>630</v>
      </c>
      <c r="J294" s="128">
        <v>4</v>
      </c>
      <c r="K294" s="128">
        <v>8</v>
      </c>
      <c r="L294" s="128">
        <v>0</v>
      </c>
      <c r="M294" s="128">
        <v>0</v>
      </c>
      <c r="N294" s="128"/>
    </row>
    <row r="295" spans="1:14">
      <c r="A295" s="128">
        <f t="shared" si="20"/>
        <v>292</v>
      </c>
      <c r="B295" s="129" t="str">
        <f t="shared" si="18"/>
        <v>聖樹 292階層</v>
      </c>
      <c r="C295" s="128">
        <v>5</v>
      </c>
      <c r="D295" s="128">
        <f>COUNTIF(C$4:C295,C295)</f>
        <v>92</v>
      </c>
      <c r="E295" s="128">
        <v>9</v>
      </c>
      <c r="F295" s="128">
        <v>11</v>
      </c>
      <c r="G295" s="128">
        <v>11</v>
      </c>
      <c r="H295" s="128">
        <f t="shared" si="21"/>
        <v>315</v>
      </c>
      <c r="I295" s="128">
        <f t="shared" si="19"/>
        <v>630</v>
      </c>
      <c r="J295" s="128">
        <v>4</v>
      </c>
      <c r="K295" s="128">
        <v>8</v>
      </c>
      <c r="L295" s="128">
        <v>0</v>
      </c>
      <c r="M295" s="128">
        <v>0</v>
      </c>
      <c r="N295" s="128"/>
    </row>
    <row r="296" spans="1:14">
      <c r="A296" s="128">
        <f t="shared" si="20"/>
        <v>293</v>
      </c>
      <c r="B296" s="129" t="str">
        <f t="shared" si="18"/>
        <v>聖樹 293階層</v>
      </c>
      <c r="C296" s="128">
        <v>5</v>
      </c>
      <c r="D296" s="128">
        <f>COUNTIF(C$4:C296,C296)</f>
        <v>93</v>
      </c>
      <c r="E296" s="128">
        <v>9</v>
      </c>
      <c r="F296" s="128">
        <v>11</v>
      </c>
      <c r="G296" s="128">
        <v>11</v>
      </c>
      <c r="H296" s="128">
        <f t="shared" si="21"/>
        <v>315</v>
      </c>
      <c r="I296" s="128">
        <f t="shared" si="19"/>
        <v>630</v>
      </c>
      <c r="J296" s="128">
        <v>4</v>
      </c>
      <c r="K296" s="128">
        <v>8</v>
      </c>
      <c r="L296" s="128">
        <v>0</v>
      </c>
      <c r="M296" s="128">
        <v>0</v>
      </c>
      <c r="N296" s="128"/>
    </row>
    <row r="297" spans="1:14">
      <c r="A297" s="128">
        <f t="shared" si="20"/>
        <v>294</v>
      </c>
      <c r="B297" s="129" t="str">
        <f t="shared" si="18"/>
        <v>聖樹 294階層</v>
      </c>
      <c r="C297" s="128">
        <v>5</v>
      </c>
      <c r="D297" s="128">
        <f>COUNTIF(C$4:C297,C297)</f>
        <v>94</v>
      </c>
      <c r="E297" s="128">
        <v>9</v>
      </c>
      <c r="F297" s="128">
        <v>11</v>
      </c>
      <c r="G297" s="128">
        <v>11</v>
      </c>
      <c r="H297" s="128">
        <f t="shared" si="21"/>
        <v>315</v>
      </c>
      <c r="I297" s="128">
        <f t="shared" si="19"/>
        <v>630</v>
      </c>
      <c r="J297" s="128">
        <v>4</v>
      </c>
      <c r="K297" s="128">
        <v>8</v>
      </c>
      <c r="L297" s="128">
        <v>0</v>
      </c>
      <c r="M297" s="128">
        <v>0</v>
      </c>
      <c r="N297" s="128"/>
    </row>
    <row r="298" spans="1:14">
      <c r="A298" s="128">
        <f t="shared" si="20"/>
        <v>295</v>
      </c>
      <c r="B298" s="129" t="str">
        <f t="shared" si="18"/>
        <v>聖樹 295階層</v>
      </c>
      <c r="C298" s="128">
        <v>5</v>
      </c>
      <c r="D298" s="128">
        <f>COUNTIF(C$4:C298,C298)</f>
        <v>95</v>
      </c>
      <c r="E298" s="128">
        <v>9</v>
      </c>
      <c r="F298" s="128">
        <v>11</v>
      </c>
      <c r="G298" s="128">
        <v>11</v>
      </c>
      <c r="H298" s="128">
        <f t="shared" si="21"/>
        <v>315</v>
      </c>
      <c r="I298" s="128">
        <f t="shared" si="19"/>
        <v>630</v>
      </c>
      <c r="J298" s="128">
        <v>4</v>
      </c>
      <c r="K298" s="128">
        <v>8</v>
      </c>
      <c r="L298" s="128">
        <v>0</v>
      </c>
      <c r="M298" s="128">
        <v>0</v>
      </c>
      <c r="N298" s="128"/>
    </row>
    <row r="299" spans="1:14">
      <c r="A299" s="128">
        <f t="shared" si="20"/>
        <v>296</v>
      </c>
      <c r="B299" s="129" t="str">
        <f t="shared" si="18"/>
        <v>聖樹 296階層</v>
      </c>
      <c r="C299" s="128">
        <v>5</v>
      </c>
      <c r="D299" s="128">
        <f>COUNTIF(C$4:C299,C299)</f>
        <v>96</v>
      </c>
      <c r="E299" s="128">
        <v>9</v>
      </c>
      <c r="F299" s="128">
        <v>11</v>
      </c>
      <c r="G299" s="128">
        <v>11</v>
      </c>
      <c r="H299" s="128">
        <f t="shared" si="21"/>
        <v>315</v>
      </c>
      <c r="I299" s="128">
        <f t="shared" si="19"/>
        <v>630</v>
      </c>
      <c r="J299" s="128">
        <v>4</v>
      </c>
      <c r="K299" s="128">
        <v>8</v>
      </c>
      <c r="L299" s="128">
        <v>0</v>
      </c>
      <c r="M299" s="128">
        <v>0</v>
      </c>
      <c r="N299" s="128"/>
    </row>
    <row r="300" spans="1:14">
      <c r="A300" s="128">
        <f t="shared" si="20"/>
        <v>297</v>
      </c>
      <c r="B300" s="129" t="str">
        <f t="shared" si="18"/>
        <v>聖樹 297階層</v>
      </c>
      <c r="C300" s="128">
        <v>5</v>
      </c>
      <c r="D300" s="128">
        <f>COUNTIF(C$4:C300,C300)</f>
        <v>97</v>
      </c>
      <c r="E300" s="128">
        <v>9</v>
      </c>
      <c r="F300" s="128">
        <v>11</v>
      </c>
      <c r="G300" s="128">
        <v>11</v>
      </c>
      <c r="H300" s="128">
        <f t="shared" si="21"/>
        <v>315</v>
      </c>
      <c r="I300" s="128">
        <f t="shared" si="19"/>
        <v>630</v>
      </c>
      <c r="J300" s="128">
        <v>4</v>
      </c>
      <c r="K300" s="128">
        <v>8</v>
      </c>
      <c r="L300" s="128">
        <v>0</v>
      </c>
      <c r="M300" s="128">
        <v>0</v>
      </c>
      <c r="N300" s="128"/>
    </row>
    <row r="301" spans="1:14">
      <c r="A301" s="128">
        <f t="shared" si="20"/>
        <v>298</v>
      </c>
      <c r="B301" s="129" t="str">
        <f t="shared" si="18"/>
        <v>聖樹 298階層</v>
      </c>
      <c r="C301" s="128">
        <v>5</v>
      </c>
      <c r="D301" s="128">
        <f>COUNTIF(C$4:C301,C301)</f>
        <v>98</v>
      </c>
      <c r="E301" s="128">
        <v>9</v>
      </c>
      <c r="F301" s="128">
        <v>11</v>
      </c>
      <c r="G301" s="128">
        <v>11</v>
      </c>
      <c r="H301" s="128">
        <f t="shared" si="21"/>
        <v>315</v>
      </c>
      <c r="I301" s="128">
        <f t="shared" si="19"/>
        <v>630</v>
      </c>
      <c r="J301" s="128">
        <v>4</v>
      </c>
      <c r="K301" s="128">
        <v>8</v>
      </c>
      <c r="L301" s="128">
        <v>0</v>
      </c>
      <c r="M301" s="128">
        <v>0</v>
      </c>
      <c r="N301" s="128"/>
    </row>
    <row r="302" spans="1:14">
      <c r="A302" s="128">
        <f t="shared" si="20"/>
        <v>299</v>
      </c>
      <c r="B302" s="129" t="str">
        <f t="shared" si="18"/>
        <v>聖樹 299階層</v>
      </c>
      <c r="C302" s="128">
        <v>5</v>
      </c>
      <c r="D302" s="128">
        <f>COUNTIF(C$4:C302,C302)</f>
        <v>99</v>
      </c>
      <c r="E302" s="128">
        <v>9</v>
      </c>
      <c r="F302" s="128">
        <v>11</v>
      </c>
      <c r="G302" s="128">
        <v>11</v>
      </c>
      <c r="H302" s="128">
        <f t="shared" si="21"/>
        <v>315</v>
      </c>
      <c r="I302" s="128">
        <f t="shared" si="19"/>
        <v>630</v>
      </c>
      <c r="J302" s="128">
        <v>4</v>
      </c>
      <c r="K302" s="128">
        <v>8</v>
      </c>
      <c r="L302" s="128">
        <v>0</v>
      </c>
      <c r="M302" s="128">
        <v>0</v>
      </c>
      <c r="N302" s="128"/>
    </row>
    <row r="303" spans="1:14">
      <c r="A303" s="128">
        <f t="shared" si="20"/>
        <v>300</v>
      </c>
      <c r="B303" s="129" t="str">
        <f t="shared" si="18"/>
        <v>聖樹 300階層</v>
      </c>
      <c r="C303" s="128">
        <v>5</v>
      </c>
      <c r="D303" s="128">
        <f>COUNTIF(C$4:C303,C303)</f>
        <v>100</v>
      </c>
      <c r="E303" s="128">
        <v>9</v>
      </c>
      <c r="F303" s="128">
        <v>11</v>
      </c>
      <c r="G303" s="128">
        <v>11</v>
      </c>
      <c r="H303" s="128">
        <f t="shared" si="21"/>
        <v>315</v>
      </c>
      <c r="I303" s="128">
        <f t="shared" si="19"/>
        <v>630</v>
      </c>
      <c r="J303" s="128">
        <v>4</v>
      </c>
      <c r="K303" s="128">
        <v>8</v>
      </c>
      <c r="L303" s="128">
        <v>0</v>
      </c>
      <c r="M303" s="128">
        <v>0</v>
      </c>
      <c r="N303" s="128">
        <v>5</v>
      </c>
    </row>
    <row r="304" spans="1:14">
      <c r="A304" s="181">
        <f>ROW()-3</f>
        <v>301</v>
      </c>
      <c r="B304" s="182" t="str">
        <f t="shared" si="18"/>
        <v>聖樹 301階層</v>
      </c>
      <c r="C304" s="181">
        <v>6</v>
      </c>
      <c r="D304" s="181">
        <f>COUNTIF(C$4:C304,C304)</f>
        <v>1</v>
      </c>
      <c r="E304" s="181">
        <v>10</v>
      </c>
      <c r="F304" s="181">
        <v>12</v>
      </c>
      <c r="G304" s="181">
        <v>11</v>
      </c>
      <c r="H304" s="181">
        <f t="shared" si="21"/>
        <v>350</v>
      </c>
      <c r="I304" s="181">
        <f t="shared" si="19"/>
        <v>700</v>
      </c>
      <c r="J304" s="181">
        <v>5</v>
      </c>
      <c r="K304" s="181">
        <v>10</v>
      </c>
      <c r="L304" s="181">
        <v>0</v>
      </c>
      <c r="M304" s="181">
        <v>0</v>
      </c>
      <c r="N304" s="181"/>
    </row>
    <row r="305" spans="1:14">
      <c r="A305" s="181">
        <f t="shared" ref="A305:A368" si="22">ROW()-3</f>
        <v>302</v>
      </c>
      <c r="B305" s="182" t="str">
        <f t="shared" si="18"/>
        <v>聖樹 302階層</v>
      </c>
      <c r="C305" s="181">
        <v>6</v>
      </c>
      <c r="D305" s="181">
        <f>COUNTIF(C$4:C305,C305)</f>
        <v>2</v>
      </c>
      <c r="E305" s="181">
        <v>10</v>
      </c>
      <c r="F305" s="181">
        <v>12</v>
      </c>
      <c r="G305" s="181">
        <v>11</v>
      </c>
      <c r="H305" s="181">
        <f t="shared" si="21"/>
        <v>350</v>
      </c>
      <c r="I305" s="181">
        <f t="shared" si="19"/>
        <v>700</v>
      </c>
      <c r="J305" s="181">
        <v>5</v>
      </c>
      <c r="K305" s="181">
        <v>10</v>
      </c>
      <c r="L305" s="181">
        <v>0</v>
      </c>
      <c r="M305" s="181">
        <v>0</v>
      </c>
      <c r="N305" s="181"/>
    </row>
    <row r="306" spans="1:14">
      <c r="A306" s="181">
        <f t="shared" si="22"/>
        <v>303</v>
      </c>
      <c r="B306" s="182" t="str">
        <f t="shared" si="18"/>
        <v>聖樹 303階層</v>
      </c>
      <c r="C306" s="181">
        <v>6</v>
      </c>
      <c r="D306" s="181">
        <f>COUNTIF(C$4:C306,C306)</f>
        <v>3</v>
      </c>
      <c r="E306" s="181">
        <v>10</v>
      </c>
      <c r="F306" s="181">
        <v>12</v>
      </c>
      <c r="G306" s="181">
        <v>11</v>
      </c>
      <c r="H306" s="181">
        <f t="shared" si="21"/>
        <v>350</v>
      </c>
      <c r="I306" s="181">
        <f t="shared" si="19"/>
        <v>700</v>
      </c>
      <c r="J306" s="181">
        <v>5</v>
      </c>
      <c r="K306" s="181">
        <v>10</v>
      </c>
      <c r="L306" s="181">
        <v>0</v>
      </c>
      <c r="M306" s="181">
        <v>0</v>
      </c>
      <c r="N306" s="181"/>
    </row>
    <row r="307" spans="1:14">
      <c r="A307" s="181">
        <f t="shared" si="22"/>
        <v>304</v>
      </c>
      <c r="B307" s="182" t="str">
        <f t="shared" si="18"/>
        <v>聖樹 304階層</v>
      </c>
      <c r="C307" s="181">
        <v>6</v>
      </c>
      <c r="D307" s="181">
        <f>COUNTIF(C$4:C307,C307)</f>
        <v>4</v>
      </c>
      <c r="E307" s="181">
        <v>10</v>
      </c>
      <c r="F307" s="181">
        <v>12</v>
      </c>
      <c r="G307" s="181">
        <v>11</v>
      </c>
      <c r="H307" s="181">
        <f t="shared" si="21"/>
        <v>350</v>
      </c>
      <c r="I307" s="181">
        <f t="shared" si="19"/>
        <v>700</v>
      </c>
      <c r="J307" s="181">
        <v>5</v>
      </c>
      <c r="K307" s="181">
        <v>10</v>
      </c>
      <c r="L307" s="181">
        <v>0</v>
      </c>
      <c r="M307" s="181">
        <v>0</v>
      </c>
      <c r="N307" s="181"/>
    </row>
    <row r="308" spans="1:14">
      <c r="A308" s="181">
        <f t="shared" si="22"/>
        <v>305</v>
      </c>
      <c r="B308" s="182" t="str">
        <f t="shared" si="18"/>
        <v>聖樹 305階層</v>
      </c>
      <c r="C308" s="181">
        <v>6</v>
      </c>
      <c r="D308" s="181">
        <f>COUNTIF(C$4:C308,C308)</f>
        <v>5</v>
      </c>
      <c r="E308" s="181">
        <v>10</v>
      </c>
      <c r="F308" s="181">
        <v>12</v>
      </c>
      <c r="G308" s="181">
        <v>11</v>
      </c>
      <c r="H308" s="181">
        <f t="shared" si="21"/>
        <v>350</v>
      </c>
      <c r="I308" s="181">
        <f t="shared" si="19"/>
        <v>700</v>
      </c>
      <c r="J308" s="181">
        <v>5</v>
      </c>
      <c r="K308" s="181">
        <v>10</v>
      </c>
      <c r="L308" s="181">
        <v>0</v>
      </c>
      <c r="M308" s="181">
        <v>0</v>
      </c>
      <c r="N308" s="181"/>
    </row>
    <row r="309" spans="1:14">
      <c r="A309" s="181">
        <f t="shared" si="22"/>
        <v>306</v>
      </c>
      <c r="B309" s="182" t="str">
        <f t="shared" si="18"/>
        <v>聖樹 306階層</v>
      </c>
      <c r="C309" s="181">
        <v>6</v>
      </c>
      <c r="D309" s="181">
        <f>COUNTIF(C$4:C309,C309)</f>
        <v>6</v>
      </c>
      <c r="E309" s="181">
        <v>10</v>
      </c>
      <c r="F309" s="181">
        <v>12</v>
      </c>
      <c r="G309" s="181">
        <v>11</v>
      </c>
      <c r="H309" s="181">
        <f t="shared" si="21"/>
        <v>350</v>
      </c>
      <c r="I309" s="181">
        <f t="shared" si="19"/>
        <v>700</v>
      </c>
      <c r="J309" s="181">
        <v>5</v>
      </c>
      <c r="K309" s="181">
        <v>10</v>
      </c>
      <c r="L309" s="181">
        <v>0</v>
      </c>
      <c r="M309" s="181">
        <v>0</v>
      </c>
      <c r="N309" s="181"/>
    </row>
    <row r="310" spans="1:14">
      <c r="A310" s="181">
        <f t="shared" si="22"/>
        <v>307</v>
      </c>
      <c r="B310" s="182" t="str">
        <f t="shared" si="18"/>
        <v>聖樹 307階層</v>
      </c>
      <c r="C310" s="181">
        <v>6</v>
      </c>
      <c r="D310" s="181">
        <f>COUNTIF(C$4:C310,C310)</f>
        <v>7</v>
      </c>
      <c r="E310" s="181">
        <v>10</v>
      </c>
      <c r="F310" s="181">
        <v>12</v>
      </c>
      <c r="G310" s="181">
        <v>11</v>
      </c>
      <c r="H310" s="181">
        <f t="shared" si="21"/>
        <v>350</v>
      </c>
      <c r="I310" s="181">
        <f t="shared" si="19"/>
        <v>700</v>
      </c>
      <c r="J310" s="181">
        <v>5</v>
      </c>
      <c r="K310" s="181">
        <v>10</v>
      </c>
      <c r="L310" s="181">
        <v>0</v>
      </c>
      <c r="M310" s="181">
        <v>0</v>
      </c>
      <c r="N310" s="181"/>
    </row>
    <row r="311" spans="1:14">
      <c r="A311" s="181">
        <f t="shared" si="22"/>
        <v>308</v>
      </c>
      <c r="B311" s="182" t="str">
        <f t="shared" si="18"/>
        <v>聖樹 308階層</v>
      </c>
      <c r="C311" s="181">
        <v>6</v>
      </c>
      <c r="D311" s="181">
        <f>COUNTIF(C$4:C311,C311)</f>
        <v>8</v>
      </c>
      <c r="E311" s="181">
        <v>10</v>
      </c>
      <c r="F311" s="181">
        <v>12</v>
      </c>
      <c r="G311" s="181">
        <v>11</v>
      </c>
      <c r="H311" s="181">
        <f t="shared" si="21"/>
        <v>350</v>
      </c>
      <c r="I311" s="181">
        <f t="shared" si="19"/>
        <v>700</v>
      </c>
      <c r="J311" s="181">
        <v>5</v>
      </c>
      <c r="K311" s="181">
        <v>10</v>
      </c>
      <c r="L311" s="181">
        <v>0</v>
      </c>
      <c r="M311" s="181">
        <v>0</v>
      </c>
      <c r="N311" s="181"/>
    </row>
    <row r="312" spans="1:14">
      <c r="A312" s="181">
        <f t="shared" si="22"/>
        <v>309</v>
      </c>
      <c r="B312" s="182" t="str">
        <f t="shared" si="18"/>
        <v>聖樹 309階層</v>
      </c>
      <c r="C312" s="181">
        <v>6</v>
      </c>
      <c r="D312" s="181">
        <f>COUNTIF(C$4:C312,C312)</f>
        <v>9</v>
      </c>
      <c r="E312" s="181">
        <v>10</v>
      </c>
      <c r="F312" s="181">
        <v>12</v>
      </c>
      <c r="G312" s="181">
        <v>11</v>
      </c>
      <c r="H312" s="181">
        <f t="shared" si="21"/>
        <v>350</v>
      </c>
      <c r="I312" s="181">
        <f t="shared" si="19"/>
        <v>700</v>
      </c>
      <c r="J312" s="181">
        <v>5</v>
      </c>
      <c r="K312" s="181">
        <v>10</v>
      </c>
      <c r="L312" s="181">
        <v>0</v>
      </c>
      <c r="M312" s="181">
        <v>0</v>
      </c>
      <c r="N312" s="181"/>
    </row>
    <row r="313" spans="1:14">
      <c r="A313" s="181">
        <f t="shared" si="22"/>
        <v>310</v>
      </c>
      <c r="B313" s="182" t="str">
        <f t="shared" si="18"/>
        <v>聖樹 310階層</v>
      </c>
      <c r="C313" s="181">
        <v>6</v>
      </c>
      <c r="D313" s="181">
        <f>COUNTIF(C$4:C313,C313)</f>
        <v>10</v>
      </c>
      <c r="E313" s="181">
        <v>10</v>
      </c>
      <c r="F313" s="181">
        <v>12</v>
      </c>
      <c r="G313" s="181">
        <v>11</v>
      </c>
      <c r="H313" s="181">
        <f t="shared" si="21"/>
        <v>350</v>
      </c>
      <c r="I313" s="181">
        <f t="shared" si="19"/>
        <v>700</v>
      </c>
      <c r="J313" s="181">
        <v>5</v>
      </c>
      <c r="K313" s="181">
        <v>10</v>
      </c>
      <c r="L313" s="181">
        <v>0</v>
      </c>
      <c r="M313" s="181">
        <v>0</v>
      </c>
      <c r="N313" s="181"/>
    </row>
    <row r="314" spans="1:14">
      <c r="A314" s="181">
        <f t="shared" si="22"/>
        <v>311</v>
      </c>
      <c r="B314" s="182" t="str">
        <f t="shared" si="18"/>
        <v>聖樹 311階層</v>
      </c>
      <c r="C314" s="181">
        <v>6</v>
      </c>
      <c r="D314" s="181">
        <f>COUNTIF(C$4:C314,C314)</f>
        <v>11</v>
      </c>
      <c r="E314" s="181">
        <v>10</v>
      </c>
      <c r="F314" s="181">
        <v>12</v>
      </c>
      <c r="G314" s="181">
        <v>11</v>
      </c>
      <c r="H314" s="181">
        <f t="shared" si="21"/>
        <v>350</v>
      </c>
      <c r="I314" s="181">
        <f t="shared" si="19"/>
        <v>700</v>
      </c>
      <c r="J314" s="181">
        <v>5</v>
      </c>
      <c r="K314" s="181">
        <v>10</v>
      </c>
      <c r="L314" s="181">
        <v>0</v>
      </c>
      <c r="M314" s="181">
        <v>0</v>
      </c>
      <c r="N314" s="181"/>
    </row>
    <row r="315" spans="1:14">
      <c r="A315" s="181">
        <f t="shared" si="22"/>
        <v>312</v>
      </c>
      <c r="B315" s="182" t="str">
        <f t="shared" si="18"/>
        <v>聖樹 312階層</v>
      </c>
      <c r="C315" s="181">
        <v>6</v>
      </c>
      <c r="D315" s="181">
        <f>COUNTIF(C$4:C315,C315)</f>
        <v>12</v>
      </c>
      <c r="E315" s="181">
        <v>10</v>
      </c>
      <c r="F315" s="181">
        <v>12</v>
      </c>
      <c r="G315" s="181">
        <v>11</v>
      </c>
      <c r="H315" s="181">
        <f t="shared" si="21"/>
        <v>350</v>
      </c>
      <c r="I315" s="181">
        <f t="shared" si="19"/>
        <v>700</v>
      </c>
      <c r="J315" s="181">
        <v>5</v>
      </c>
      <c r="K315" s="181">
        <v>10</v>
      </c>
      <c r="L315" s="181">
        <v>0</v>
      </c>
      <c r="M315" s="181">
        <v>0</v>
      </c>
      <c r="N315" s="181"/>
    </row>
    <row r="316" spans="1:14">
      <c r="A316" s="181">
        <f t="shared" si="22"/>
        <v>313</v>
      </c>
      <c r="B316" s="182" t="str">
        <f t="shared" si="18"/>
        <v>聖樹 313階層</v>
      </c>
      <c r="C316" s="181">
        <v>6</v>
      </c>
      <c r="D316" s="181">
        <f>COUNTIF(C$4:C316,C316)</f>
        <v>13</v>
      </c>
      <c r="E316" s="181">
        <v>10</v>
      </c>
      <c r="F316" s="181">
        <v>12</v>
      </c>
      <c r="G316" s="181">
        <v>11</v>
      </c>
      <c r="H316" s="181">
        <f t="shared" si="21"/>
        <v>350</v>
      </c>
      <c r="I316" s="181">
        <f t="shared" si="19"/>
        <v>700</v>
      </c>
      <c r="J316" s="181">
        <v>5</v>
      </c>
      <c r="K316" s="181">
        <v>10</v>
      </c>
      <c r="L316" s="181">
        <v>0</v>
      </c>
      <c r="M316" s="181">
        <v>0</v>
      </c>
      <c r="N316" s="181"/>
    </row>
    <row r="317" spans="1:14">
      <c r="A317" s="181">
        <f t="shared" si="22"/>
        <v>314</v>
      </c>
      <c r="B317" s="182" t="str">
        <f t="shared" si="18"/>
        <v>聖樹 314階層</v>
      </c>
      <c r="C317" s="181">
        <v>6</v>
      </c>
      <c r="D317" s="181">
        <f>COUNTIF(C$4:C317,C317)</f>
        <v>14</v>
      </c>
      <c r="E317" s="181">
        <v>10</v>
      </c>
      <c r="F317" s="181">
        <v>12</v>
      </c>
      <c r="G317" s="181">
        <v>11</v>
      </c>
      <c r="H317" s="181">
        <f t="shared" si="21"/>
        <v>350</v>
      </c>
      <c r="I317" s="181">
        <f t="shared" si="19"/>
        <v>700</v>
      </c>
      <c r="J317" s="181">
        <v>5</v>
      </c>
      <c r="K317" s="181">
        <v>10</v>
      </c>
      <c r="L317" s="181">
        <v>0</v>
      </c>
      <c r="M317" s="181">
        <v>0</v>
      </c>
      <c r="N317" s="181"/>
    </row>
    <row r="318" spans="1:14">
      <c r="A318" s="181">
        <f t="shared" si="22"/>
        <v>315</v>
      </c>
      <c r="B318" s="182" t="str">
        <f t="shared" si="18"/>
        <v>聖樹 315階層</v>
      </c>
      <c r="C318" s="181">
        <v>6</v>
      </c>
      <c r="D318" s="181">
        <f>COUNTIF(C$4:C318,C318)</f>
        <v>15</v>
      </c>
      <c r="E318" s="181">
        <v>10</v>
      </c>
      <c r="F318" s="181">
        <v>12</v>
      </c>
      <c r="G318" s="181">
        <v>11</v>
      </c>
      <c r="H318" s="181">
        <f t="shared" si="21"/>
        <v>350</v>
      </c>
      <c r="I318" s="181">
        <f t="shared" si="19"/>
        <v>700</v>
      </c>
      <c r="J318" s="181">
        <v>5</v>
      </c>
      <c r="K318" s="181">
        <v>10</v>
      </c>
      <c r="L318" s="181">
        <v>0</v>
      </c>
      <c r="M318" s="181">
        <v>0</v>
      </c>
      <c r="N318" s="181"/>
    </row>
    <row r="319" spans="1:14">
      <c r="A319" s="181">
        <f t="shared" si="22"/>
        <v>316</v>
      </c>
      <c r="B319" s="182" t="str">
        <f t="shared" si="18"/>
        <v>聖樹 316階層</v>
      </c>
      <c r="C319" s="181">
        <v>6</v>
      </c>
      <c r="D319" s="181">
        <f>COUNTIF(C$4:C319,C319)</f>
        <v>16</v>
      </c>
      <c r="E319" s="181">
        <v>10</v>
      </c>
      <c r="F319" s="181">
        <v>12</v>
      </c>
      <c r="G319" s="181">
        <v>11</v>
      </c>
      <c r="H319" s="181">
        <f t="shared" si="21"/>
        <v>350</v>
      </c>
      <c r="I319" s="181">
        <f t="shared" si="19"/>
        <v>700</v>
      </c>
      <c r="J319" s="181">
        <v>5</v>
      </c>
      <c r="K319" s="181">
        <v>10</v>
      </c>
      <c r="L319" s="181">
        <v>0</v>
      </c>
      <c r="M319" s="181">
        <v>0</v>
      </c>
      <c r="N319" s="181"/>
    </row>
    <row r="320" spans="1:14">
      <c r="A320" s="181">
        <f t="shared" si="22"/>
        <v>317</v>
      </c>
      <c r="B320" s="182" t="str">
        <f t="shared" si="18"/>
        <v>聖樹 317階層</v>
      </c>
      <c r="C320" s="181">
        <v>6</v>
      </c>
      <c r="D320" s="181">
        <f>COUNTIF(C$4:C320,C320)</f>
        <v>17</v>
      </c>
      <c r="E320" s="181">
        <v>10</v>
      </c>
      <c r="F320" s="181">
        <v>12</v>
      </c>
      <c r="G320" s="181">
        <v>11</v>
      </c>
      <c r="H320" s="181">
        <f t="shared" si="21"/>
        <v>350</v>
      </c>
      <c r="I320" s="181">
        <f t="shared" si="19"/>
        <v>700</v>
      </c>
      <c r="J320" s="181">
        <v>5</v>
      </c>
      <c r="K320" s="181">
        <v>10</v>
      </c>
      <c r="L320" s="181">
        <v>0</v>
      </c>
      <c r="M320" s="181">
        <v>0</v>
      </c>
      <c r="N320" s="181"/>
    </row>
    <row r="321" spans="1:14">
      <c r="A321" s="181">
        <f t="shared" si="22"/>
        <v>318</v>
      </c>
      <c r="B321" s="182" t="str">
        <f t="shared" si="18"/>
        <v>聖樹 318階層</v>
      </c>
      <c r="C321" s="181">
        <v>6</v>
      </c>
      <c r="D321" s="181">
        <f>COUNTIF(C$4:C321,C321)</f>
        <v>18</v>
      </c>
      <c r="E321" s="181">
        <v>10</v>
      </c>
      <c r="F321" s="181">
        <v>12</v>
      </c>
      <c r="G321" s="181">
        <v>11</v>
      </c>
      <c r="H321" s="181">
        <f t="shared" si="21"/>
        <v>350</v>
      </c>
      <c r="I321" s="181">
        <f t="shared" si="19"/>
        <v>700</v>
      </c>
      <c r="J321" s="181">
        <v>5</v>
      </c>
      <c r="K321" s="181">
        <v>10</v>
      </c>
      <c r="L321" s="181">
        <v>0</v>
      </c>
      <c r="M321" s="181">
        <v>0</v>
      </c>
      <c r="N321" s="181"/>
    </row>
    <row r="322" spans="1:14">
      <c r="A322" s="181">
        <f t="shared" si="22"/>
        <v>319</v>
      </c>
      <c r="B322" s="182" t="str">
        <f t="shared" si="18"/>
        <v>聖樹 319階層</v>
      </c>
      <c r="C322" s="181">
        <v>6</v>
      </c>
      <c r="D322" s="181">
        <f>COUNTIF(C$4:C322,C322)</f>
        <v>19</v>
      </c>
      <c r="E322" s="181">
        <v>10</v>
      </c>
      <c r="F322" s="181">
        <v>12</v>
      </c>
      <c r="G322" s="181">
        <v>11</v>
      </c>
      <c r="H322" s="181">
        <f t="shared" si="21"/>
        <v>350</v>
      </c>
      <c r="I322" s="181">
        <f t="shared" si="19"/>
        <v>700</v>
      </c>
      <c r="J322" s="181">
        <v>5</v>
      </c>
      <c r="K322" s="181">
        <v>10</v>
      </c>
      <c r="L322" s="181">
        <v>0</v>
      </c>
      <c r="M322" s="181">
        <v>0</v>
      </c>
      <c r="N322" s="181"/>
    </row>
    <row r="323" spans="1:14">
      <c r="A323" s="181">
        <f t="shared" si="22"/>
        <v>320</v>
      </c>
      <c r="B323" s="182" t="str">
        <f t="shared" si="18"/>
        <v>聖樹 320階層</v>
      </c>
      <c r="C323" s="181">
        <v>6</v>
      </c>
      <c r="D323" s="181">
        <f>COUNTIF(C$4:C323,C323)</f>
        <v>20</v>
      </c>
      <c r="E323" s="181">
        <v>10</v>
      </c>
      <c r="F323" s="181">
        <v>12</v>
      </c>
      <c r="G323" s="181">
        <v>11</v>
      </c>
      <c r="H323" s="181">
        <f t="shared" si="21"/>
        <v>350</v>
      </c>
      <c r="I323" s="181">
        <f t="shared" si="19"/>
        <v>700</v>
      </c>
      <c r="J323" s="181">
        <v>5</v>
      </c>
      <c r="K323" s="181">
        <v>10</v>
      </c>
      <c r="L323" s="181">
        <v>0</v>
      </c>
      <c r="M323" s="181">
        <v>0</v>
      </c>
      <c r="N323" s="181"/>
    </row>
    <row r="324" spans="1:14">
      <c r="A324" s="181">
        <f t="shared" si="22"/>
        <v>321</v>
      </c>
      <c r="B324" s="182" t="str">
        <f t="shared" si="18"/>
        <v>聖樹 321階層</v>
      </c>
      <c r="C324" s="181">
        <v>6</v>
      </c>
      <c r="D324" s="181">
        <f>COUNTIF(C$4:C324,C324)</f>
        <v>21</v>
      </c>
      <c r="E324" s="181">
        <v>10</v>
      </c>
      <c r="F324" s="181">
        <v>12</v>
      </c>
      <c r="G324" s="181">
        <v>11</v>
      </c>
      <c r="H324" s="181">
        <f t="shared" si="21"/>
        <v>350</v>
      </c>
      <c r="I324" s="181">
        <f t="shared" si="19"/>
        <v>700</v>
      </c>
      <c r="J324" s="181">
        <v>5</v>
      </c>
      <c r="K324" s="181">
        <v>10</v>
      </c>
      <c r="L324" s="181">
        <v>0</v>
      </c>
      <c r="M324" s="181">
        <v>0</v>
      </c>
      <c r="N324" s="181"/>
    </row>
    <row r="325" spans="1:14">
      <c r="A325" s="181">
        <f t="shared" si="22"/>
        <v>322</v>
      </c>
      <c r="B325" s="182" t="str">
        <f t="shared" ref="B325:B388" si="23">"聖樹 "&amp;A325&amp;"階層"</f>
        <v>聖樹 322階層</v>
      </c>
      <c r="C325" s="181">
        <v>6</v>
      </c>
      <c r="D325" s="181">
        <f>COUNTIF(C$4:C325,C325)</f>
        <v>22</v>
      </c>
      <c r="E325" s="181">
        <v>10</v>
      </c>
      <c r="F325" s="181">
        <v>12</v>
      </c>
      <c r="G325" s="181">
        <v>11</v>
      </c>
      <c r="H325" s="181">
        <f t="shared" si="21"/>
        <v>350</v>
      </c>
      <c r="I325" s="181">
        <f t="shared" ref="I325:I388" si="24">H325*2</f>
        <v>700</v>
      </c>
      <c r="J325" s="181">
        <v>5</v>
      </c>
      <c r="K325" s="181">
        <v>10</v>
      </c>
      <c r="L325" s="181">
        <v>0</v>
      </c>
      <c r="M325" s="181">
        <v>0</v>
      </c>
      <c r="N325" s="181"/>
    </row>
    <row r="326" spans="1:14">
      <c r="A326" s="181">
        <f t="shared" si="22"/>
        <v>323</v>
      </c>
      <c r="B326" s="182" t="str">
        <f t="shared" si="23"/>
        <v>聖樹 323階層</v>
      </c>
      <c r="C326" s="181">
        <v>6</v>
      </c>
      <c r="D326" s="181">
        <f>COUNTIF(C$4:C326,C326)</f>
        <v>23</v>
      </c>
      <c r="E326" s="181">
        <v>10</v>
      </c>
      <c r="F326" s="181">
        <v>12</v>
      </c>
      <c r="G326" s="181">
        <v>11</v>
      </c>
      <c r="H326" s="181">
        <f t="shared" si="21"/>
        <v>350</v>
      </c>
      <c r="I326" s="181">
        <f t="shared" si="24"/>
        <v>700</v>
      </c>
      <c r="J326" s="181">
        <v>5</v>
      </c>
      <c r="K326" s="181">
        <v>10</v>
      </c>
      <c r="L326" s="181">
        <v>0</v>
      </c>
      <c r="M326" s="181">
        <v>0</v>
      </c>
      <c r="N326" s="181"/>
    </row>
    <row r="327" spans="1:14">
      <c r="A327" s="181">
        <f t="shared" si="22"/>
        <v>324</v>
      </c>
      <c r="B327" s="182" t="str">
        <f t="shared" si="23"/>
        <v>聖樹 324階層</v>
      </c>
      <c r="C327" s="181">
        <v>6</v>
      </c>
      <c r="D327" s="181">
        <f>COUNTIF(C$4:C327,C327)</f>
        <v>24</v>
      </c>
      <c r="E327" s="181">
        <v>10</v>
      </c>
      <c r="F327" s="181">
        <v>12</v>
      </c>
      <c r="G327" s="181">
        <v>11</v>
      </c>
      <c r="H327" s="181">
        <f t="shared" si="21"/>
        <v>350</v>
      </c>
      <c r="I327" s="181">
        <f t="shared" si="24"/>
        <v>700</v>
      </c>
      <c r="J327" s="181">
        <v>5</v>
      </c>
      <c r="K327" s="181">
        <v>10</v>
      </c>
      <c r="L327" s="181">
        <v>0</v>
      </c>
      <c r="M327" s="181">
        <v>0</v>
      </c>
      <c r="N327" s="181"/>
    </row>
    <row r="328" spans="1:14">
      <c r="A328" s="181">
        <f t="shared" si="22"/>
        <v>325</v>
      </c>
      <c r="B328" s="182" t="str">
        <f t="shared" si="23"/>
        <v>聖樹 325階層</v>
      </c>
      <c r="C328" s="181">
        <v>6</v>
      </c>
      <c r="D328" s="181">
        <f>COUNTIF(C$4:C328,C328)</f>
        <v>25</v>
      </c>
      <c r="E328" s="181">
        <v>10</v>
      </c>
      <c r="F328" s="181">
        <v>12</v>
      </c>
      <c r="G328" s="181">
        <v>11</v>
      </c>
      <c r="H328" s="181">
        <f t="shared" si="21"/>
        <v>350</v>
      </c>
      <c r="I328" s="181">
        <f t="shared" si="24"/>
        <v>700</v>
      </c>
      <c r="J328" s="181">
        <v>5</v>
      </c>
      <c r="K328" s="181">
        <v>10</v>
      </c>
      <c r="L328" s="181">
        <v>0</v>
      </c>
      <c r="M328" s="181">
        <v>0</v>
      </c>
      <c r="N328" s="181"/>
    </row>
    <row r="329" spans="1:14">
      <c r="A329" s="181">
        <f t="shared" si="22"/>
        <v>326</v>
      </c>
      <c r="B329" s="182" t="str">
        <f t="shared" si="23"/>
        <v>聖樹 326階層</v>
      </c>
      <c r="C329" s="181">
        <v>6</v>
      </c>
      <c r="D329" s="181">
        <f>COUNTIF(C$4:C329,C329)</f>
        <v>26</v>
      </c>
      <c r="E329" s="181">
        <v>10</v>
      </c>
      <c r="F329" s="181">
        <v>12</v>
      </c>
      <c r="G329" s="181">
        <v>11</v>
      </c>
      <c r="H329" s="181">
        <f t="shared" si="21"/>
        <v>350</v>
      </c>
      <c r="I329" s="181">
        <f t="shared" si="24"/>
        <v>700</v>
      </c>
      <c r="J329" s="181">
        <v>5</v>
      </c>
      <c r="K329" s="181">
        <v>10</v>
      </c>
      <c r="L329" s="181">
        <v>0</v>
      </c>
      <c r="M329" s="181">
        <v>0</v>
      </c>
      <c r="N329" s="181"/>
    </row>
    <row r="330" spans="1:14">
      <c r="A330" s="181">
        <f t="shared" si="22"/>
        <v>327</v>
      </c>
      <c r="B330" s="182" t="str">
        <f t="shared" si="23"/>
        <v>聖樹 327階層</v>
      </c>
      <c r="C330" s="181">
        <v>6</v>
      </c>
      <c r="D330" s="181">
        <f>COUNTIF(C$4:C330,C330)</f>
        <v>27</v>
      </c>
      <c r="E330" s="181">
        <v>10</v>
      </c>
      <c r="F330" s="181">
        <v>12</v>
      </c>
      <c r="G330" s="181">
        <v>11</v>
      </c>
      <c r="H330" s="181">
        <f t="shared" si="21"/>
        <v>350</v>
      </c>
      <c r="I330" s="181">
        <f t="shared" si="24"/>
        <v>700</v>
      </c>
      <c r="J330" s="181">
        <v>5</v>
      </c>
      <c r="K330" s="181">
        <v>10</v>
      </c>
      <c r="L330" s="181">
        <v>0</v>
      </c>
      <c r="M330" s="181">
        <v>0</v>
      </c>
      <c r="N330" s="181"/>
    </row>
    <row r="331" spans="1:14">
      <c r="A331" s="181">
        <f t="shared" si="22"/>
        <v>328</v>
      </c>
      <c r="B331" s="182" t="str">
        <f t="shared" si="23"/>
        <v>聖樹 328階層</v>
      </c>
      <c r="C331" s="181">
        <v>6</v>
      </c>
      <c r="D331" s="181">
        <f>COUNTIF(C$4:C331,C331)</f>
        <v>28</v>
      </c>
      <c r="E331" s="181">
        <v>10</v>
      </c>
      <c r="F331" s="181">
        <v>12</v>
      </c>
      <c r="G331" s="181">
        <v>11</v>
      </c>
      <c r="H331" s="181">
        <f t="shared" si="21"/>
        <v>350</v>
      </c>
      <c r="I331" s="181">
        <f t="shared" si="24"/>
        <v>700</v>
      </c>
      <c r="J331" s="181">
        <v>5</v>
      </c>
      <c r="K331" s="181">
        <v>10</v>
      </c>
      <c r="L331" s="181">
        <v>0</v>
      </c>
      <c r="M331" s="181">
        <v>0</v>
      </c>
      <c r="N331" s="181"/>
    </row>
    <row r="332" spans="1:14">
      <c r="A332" s="181">
        <f t="shared" si="22"/>
        <v>329</v>
      </c>
      <c r="B332" s="182" t="str">
        <f t="shared" si="23"/>
        <v>聖樹 329階層</v>
      </c>
      <c r="C332" s="181">
        <v>6</v>
      </c>
      <c r="D332" s="181">
        <f>COUNTIF(C$4:C332,C332)</f>
        <v>29</v>
      </c>
      <c r="E332" s="181">
        <v>10</v>
      </c>
      <c r="F332" s="181">
        <v>12</v>
      </c>
      <c r="G332" s="181">
        <v>11</v>
      </c>
      <c r="H332" s="181">
        <f t="shared" si="21"/>
        <v>350</v>
      </c>
      <c r="I332" s="181">
        <f t="shared" si="24"/>
        <v>700</v>
      </c>
      <c r="J332" s="181">
        <v>5</v>
      </c>
      <c r="K332" s="181">
        <v>10</v>
      </c>
      <c r="L332" s="181">
        <v>0</v>
      </c>
      <c r="M332" s="181">
        <v>0</v>
      </c>
      <c r="N332" s="181"/>
    </row>
    <row r="333" spans="1:14">
      <c r="A333" s="181">
        <f t="shared" si="22"/>
        <v>330</v>
      </c>
      <c r="B333" s="182" t="str">
        <f t="shared" si="23"/>
        <v>聖樹 330階層</v>
      </c>
      <c r="C333" s="181">
        <v>6</v>
      </c>
      <c r="D333" s="181">
        <f>COUNTIF(C$4:C333,C333)</f>
        <v>30</v>
      </c>
      <c r="E333" s="181">
        <v>10</v>
      </c>
      <c r="F333" s="181">
        <v>12</v>
      </c>
      <c r="G333" s="181">
        <v>11</v>
      </c>
      <c r="H333" s="181">
        <f t="shared" si="21"/>
        <v>350</v>
      </c>
      <c r="I333" s="181">
        <f t="shared" si="24"/>
        <v>700</v>
      </c>
      <c r="J333" s="181">
        <v>5</v>
      </c>
      <c r="K333" s="181">
        <v>10</v>
      </c>
      <c r="L333" s="181">
        <v>0</v>
      </c>
      <c r="M333" s="181">
        <v>0</v>
      </c>
      <c r="N333" s="181"/>
    </row>
    <row r="334" spans="1:14">
      <c r="A334" s="181">
        <f t="shared" si="22"/>
        <v>331</v>
      </c>
      <c r="B334" s="182" t="str">
        <f t="shared" si="23"/>
        <v>聖樹 331階層</v>
      </c>
      <c r="C334" s="181">
        <v>6</v>
      </c>
      <c r="D334" s="181">
        <f>COUNTIF(C$4:C334,C334)</f>
        <v>31</v>
      </c>
      <c r="E334" s="181">
        <v>10</v>
      </c>
      <c r="F334" s="181">
        <v>12</v>
      </c>
      <c r="G334" s="181">
        <v>11</v>
      </c>
      <c r="H334" s="181">
        <f t="shared" si="21"/>
        <v>350</v>
      </c>
      <c r="I334" s="181">
        <f t="shared" si="24"/>
        <v>700</v>
      </c>
      <c r="J334" s="181">
        <v>5</v>
      </c>
      <c r="K334" s="181">
        <v>10</v>
      </c>
      <c r="L334" s="181">
        <v>0</v>
      </c>
      <c r="M334" s="181">
        <v>0</v>
      </c>
      <c r="N334" s="181"/>
    </row>
    <row r="335" spans="1:14">
      <c r="A335" s="181">
        <f t="shared" si="22"/>
        <v>332</v>
      </c>
      <c r="B335" s="182" t="str">
        <f t="shared" si="23"/>
        <v>聖樹 332階層</v>
      </c>
      <c r="C335" s="181">
        <v>6</v>
      </c>
      <c r="D335" s="181">
        <f>COUNTIF(C$4:C335,C335)</f>
        <v>32</v>
      </c>
      <c r="E335" s="181">
        <v>10</v>
      </c>
      <c r="F335" s="181">
        <v>12</v>
      </c>
      <c r="G335" s="181">
        <v>11</v>
      </c>
      <c r="H335" s="181">
        <f t="shared" si="21"/>
        <v>350</v>
      </c>
      <c r="I335" s="181">
        <f t="shared" si="24"/>
        <v>700</v>
      </c>
      <c r="J335" s="181">
        <v>5</v>
      </c>
      <c r="K335" s="181">
        <v>10</v>
      </c>
      <c r="L335" s="181">
        <v>0</v>
      </c>
      <c r="M335" s="181">
        <v>0</v>
      </c>
      <c r="N335" s="181"/>
    </row>
    <row r="336" spans="1:14">
      <c r="A336" s="181">
        <f t="shared" si="22"/>
        <v>333</v>
      </c>
      <c r="B336" s="182" t="str">
        <f t="shared" si="23"/>
        <v>聖樹 333階層</v>
      </c>
      <c r="C336" s="181">
        <v>6</v>
      </c>
      <c r="D336" s="181">
        <f>COUNTIF(C$4:C336,C336)</f>
        <v>33</v>
      </c>
      <c r="E336" s="181">
        <v>10</v>
      </c>
      <c r="F336" s="181">
        <v>12</v>
      </c>
      <c r="G336" s="181">
        <v>11</v>
      </c>
      <c r="H336" s="181">
        <f t="shared" si="21"/>
        <v>350</v>
      </c>
      <c r="I336" s="181">
        <f t="shared" si="24"/>
        <v>700</v>
      </c>
      <c r="J336" s="181">
        <v>5</v>
      </c>
      <c r="K336" s="181">
        <v>10</v>
      </c>
      <c r="L336" s="181">
        <v>0</v>
      </c>
      <c r="M336" s="181">
        <v>0</v>
      </c>
      <c r="N336" s="181"/>
    </row>
    <row r="337" spans="1:14">
      <c r="A337" s="181">
        <f t="shared" si="22"/>
        <v>334</v>
      </c>
      <c r="B337" s="182" t="str">
        <f t="shared" si="23"/>
        <v>聖樹 334階層</v>
      </c>
      <c r="C337" s="181">
        <v>6</v>
      </c>
      <c r="D337" s="181">
        <f>COUNTIF(C$4:C337,C337)</f>
        <v>34</v>
      </c>
      <c r="E337" s="181">
        <v>10</v>
      </c>
      <c r="F337" s="181">
        <v>12</v>
      </c>
      <c r="G337" s="181">
        <v>11</v>
      </c>
      <c r="H337" s="181">
        <f t="shared" si="21"/>
        <v>350</v>
      </c>
      <c r="I337" s="181">
        <f t="shared" si="24"/>
        <v>700</v>
      </c>
      <c r="J337" s="181">
        <v>5</v>
      </c>
      <c r="K337" s="181">
        <v>10</v>
      </c>
      <c r="L337" s="181">
        <v>0</v>
      </c>
      <c r="M337" s="181">
        <v>0</v>
      </c>
      <c r="N337" s="181"/>
    </row>
    <row r="338" spans="1:14">
      <c r="A338" s="181">
        <f t="shared" si="22"/>
        <v>335</v>
      </c>
      <c r="B338" s="182" t="str">
        <f t="shared" si="23"/>
        <v>聖樹 335階層</v>
      </c>
      <c r="C338" s="181">
        <v>6</v>
      </c>
      <c r="D338" s="181">
        <f>COUNTIF(C$4:C338,C338)</f>
        <v>35</v>
      </c>
      <c r="E338" s="181">
        <v>10</v>
      </c>
      <c r="F338" s="181">
        <v>12</v>
      </c>
      <c r="G338" s="181">
        <v>11</v>
      </c>
      <c r="H338" s="181">
        <f t="shared" si="21"/>
        <v>350</v>
      </c>
      <c r="I338" s="181">
        <f t="shared" si="24"/>
        <v>700</v>
      </c>
      <c r="J338" s="181">
        <v>5</v>
      </c>
      <c r="K338" s="181">
        <v>10</v>
      </c>
      <c r="L338" s="181">
        <v>0</v>
      </c>
      <c r="M338" s="181">
        <v>0</v>
      </c>
      <c r="N338" s="181"/>
    </row>
    <row r="339" spans="1:14">
      <c r="A339" s="181">
        <f t="shared" si="22"/>
        <v>336</v>
      </c>
      <c r="B339" s="182" t="str">
        <f t="shared" si="23"/>
        <v>聖樹 336階層</v>
      </c>
      <c r="C339" s="181">
        <v>6</v>
      </c>
      <c r="D339" s="181">
        <f>COUNTIF(C$4:C339,C339)</f>
        <v>36</v>
      </c>
      <c r="E339" s="181">
        <v>10</v>
      </c>
      <c r="F339" s="181">
        <v>12</v>
      </c>
      <c r="G339" s="181">
        <v>11</v>
      </c>
      <c r="H339" s="181">
        <f t="shared" si="21"/>
        <v>350</v>
      </c>
      <c r="I339" s="181">
        <f t="shared" si="24"/>
        <v>700</v>
      </c>
      <c r="J339" s="181">
        <v>5</v>
      </c>
      <c r="K339" s="181">
        <v>10</v>
      </c>
      <c r="L339" s="181">
        <v>0</v>
      </c>
      <c r="M339" s="181">
        <v>0</v>
      </c>
      <c r="N339" s="181"/>
    </row>
    <row r="340" spans="1:14">
      <c r="A340" s="181">
        <f t="shared" si="22"/>
        <v>337</v>
      </c>
      <c r="B340" s="182" t="str">
        <f t="shared" si="23"/>
        <v>聖樹 337階層</v>
      </c>
      <c r="C340" s="181">
        <v>6</v>
      </c>
      <c r="D340" s="181">
        <f>COUNTIF(C$4:C340,C340)</f>
        <v>37</v>
      </c>
      <c r="E340" s="181">
        <v>10</v>
      </c>
      <c r="F340" s="181">
        <v>12</v>
      </c>
      <c r="G340" s="181">
        <v>11</v>
      </c>
      <c r="H340" s="181">
        <f t="shared" si="21"/>
        <v>350</v>
      </c>
      <c r="I340" s="181">
        <f t="shared" si="24"/>
        <v>700</v>
      </c>
      <c r="J340" s="181">
        <v>5</v>
      </c>
      <c r="K340" s="181">
        <v>10</v>
      </c>
      <c r="L340" s="181">
        <v>0</v>
      </c>
      <c r="M340" s="181">
        <v>0</v>
      </c>
      <c r="N340" s="181"/>
    </row>
    <row r="341" spans="1:14">
      <c r="A341" s="181">
        <f t="shared" si="22"/>
        <v>338</v>
      </c>
      <c r="B341" s="182" t="str">
        <f t="shared" si="23"/>
        <v>聖樹 338階層</v>
      </c>
      <c r="C341" s="181">
        <v>6</v>
      </c>
      <c r="D341" s="181">
        <f>COUNTIF(C$4:C341,C341)</f>
        <v>38</v>
      </c>
      <c r="E341" s="181">
        <v>10</v>
      </c>
      <c r="F341" s="181">
        <v>12</v>
      </c>
      <c r="G341" s="181">
        <v>11</v>
      </c>
      <c r="H341" s="181">
        <f t="shared" si="21"/>
        <v>350</v>
      </c>
      <c r="I341" s="181">
        <f t="shared" si="24"/>
        <v>700</v>
      </c>
      <c r="J341" s="181">
        <v>5</v>
      </c>
      <c r="K341" s="181">
        <v>10</v>
      </c>
      <c r="L341" s="181">
        <v>0</v>
      </c>
      <c r="M341" s="181">
        <v>0</v>
      </c>
      <c r="N341" s="181"/>
    </row>
    <row r="342" spans="1:14">
      <c r="A342" s="181">
        <f t="shared" si="22"/>
        <v>339</v>
      </c>
      <c r="B342" s="182" t="str">
        <f t="shared" si="23"/>
        <v>聖樹 339階層</v>
      </c>
      <c r="C342" s="181">
        <v>6</v>
      </c>
      <c r="D342" s="181">
        <f>COUNTIF(C$4:C342,C342)</f>
        <v>39</v>
      </c>
      <c r="E342" s="181">
        <v>10</v>
      </c>
      <c r="F342" s="181">
        <v>12</v>
      </c>
      <c r="G342" s="181">
        <v>11</v>
      </c>
      <c r="H342" s="181">
        <f t="shared" si="21"/>
        <v>350</v>
      </c>
      <c r="I342" s="181">
        <f t="shared" si="24"/>
        <v>700</v>
      </c>
      <c r="J342" s="181">
        <v>5</v>
      </c>
      <c r="K342" s="181">
        <v>10</v>
      </c>
      <c r="L342" s="181">
        <v>0</v>
      </c>
      <c r="M342" s="181">
        <v>0</v>
      </c>
      <c r="N342" s="181"/>
    </row>
    <row r="343" spans="1:14">
      <c r="A343" s="181">
        <f t="shared" si="22"/>
        <v>340</v>
      </c>
      <c r="B343" s="182" t="str">
        <f t="shared" si="23"/>
        <v>聖樹 340階層</v>
      </c>
      <c r="C343" s="181">
        <v>6</v>
      </c>
      <c r="D343" s="181">
        <f>COUNTIF(C$4:C343,C343)</f>
        <v>40</v>
      </c>
      <c r="E343" s="181">
        <v>10</v>
      </c>
      <c r="F343" s="181">
        <v>12</v>
      </c>
      <c r="G343" s="181">
        <v>11</v>
      </c>
      <c r="H343" s="181">
        <f t="shared" si="21"/>
        <v>350</v>
      </c>
      <c r="I343" s="181">
        <f t="shared" si="24"/>
        <v>700</v>
      </c>
      <c r="J343" s="181">
        <v>5</v>
      </c>
      <c r="K343" s="181">
        <v>10</v>
      </c>
      <c r="L343" s="181">
        <v>0</v>
      </c>
      <c r="M343" s="181">
        <v>0</v>
      </c>
      <c r="N343" s="181"/>
    </row>
    <row r="344" spans="1:14">
      <c r="A344" s="181">
        <f t="shared" si="22"/>
        <v>341</v>
      </c>
      <c r="B344" s="182" t="str">
        <f t="shared" si="23"/>
        <v>聖樹 341階層</v>
      </c>
      <c r="C344" s="181">
        <v>6</v>
      </c>
      <c r="D344" s="181">
        <f>COUNTIF(C$4:C344,C344)</f>
        <v>41</v>
      </c>
      <c r="E344" s="181">
        <v>10</v>
      </c>
      <c r="F344" s="181">
        <v>12</v>
      </c>
      <c r="G344" s="181">
        <v>11</v>
      </c>
      <c r="H344" s="181">
        <f t="shared" si="21"/>
        <v>350</v>
      </c>
      <c r="I344" s="181">
        <f t="shared" si="24"/>
        <v>700</v>
      </c>
      <c r="J344" s="181">
        <v>5</v>
      </c>
      <c r="K344" s="181">
        <v>10</v>
      </c>
      <c r="L344" s="181">
        <v>0</v>
      </c>
      <c r="M344" s="181">
        <v>0</v>
      </c>
      <c r="N344" s="181"/>
    </row>
    <row r="345" spans="1:14">
      <c r="A345" s="181">
        <f t="shared" si="22"/>
        <v>342</v>
      </c>
      <c r="B345" s="182" t="str">
        <f t="shared" si="23"/>
        <v>聖樹 342階層</v>
      </c>
      <c r="C345" s="181">
        <v>6</v>
      </c>
      <c r="D345" s="181">
        <f>COUNTIF(C$4:C345,C345)</f>
        <v>42</v>
      </c>
      <c r="E345" s="181">
        <v>10</v>
      </c>
      <c r="F345" s="181">
        <v>12</v>
      </c>
      <c r="G345" s="181">
        <v>11</v>
      </c>
      <c r="H345" s="181">
        <f t="shared" si="21"/>
        <v>350</v>
      </c>
      <c r="I345" s="181">
        <f t="shared" si="24"/>
        <v>700</v>
      </c>
      <c r="J345" s="181">
        <v>5</v>
      </c>
      <c r="K345" s="181">
        <v>10</v>
      </c>
      <c r="L345" s="181">
        <v>0</v>
      </c>
      <c r="M345" s="181">
        <v>0</v>
      </c>
      <c r="N345" s="181"/>
    </row>
    <row r="346" spans="1:14">
      <c r="A346" s="181">
        <f t="shared" si="22"/>
        <v>343</v>
      </c>
      <c r="B346" s="182" t="str">
        <f t="shared" si="23"/>
        <v>聖樹 343階層</v>
      </c>
      <c r="C346" s="181">
        <v>6</v>
      </c>
      <c r="D346" s="181">
        <f>COUNTIF(C$4:C346,C346)</f>
        <v>43</v>
      </c>
      <c r="E346" s="181">
        <v>10</v>
      </c>
      <c r="F346" s="181">
        <v>12</v>
      </c>
      <c r="G346" s="181">
        <v>11</v>
      </c>
      <c r="H346" s="181">
        <f t="shared" si="21"/>
        <v>350</v>
      </c>
      <c r="I346" s="181">
        <f t="shared" si="24"/>
        <v>700</v>
      </c>
      <c r="J346" s="181">
        <v>5</v>
      </c>
      <c r="K346" s="181">
        <v>10</v>
      </c>
      <c r="L346" s="181">
        <v>0</v>
      </c>
      <c r="M346" s="181">
        <v>0</v>
      </c>
      <c r="N346" s="181"/>
    </row>
    <row r="347" spans="1:14">
      <c r="A347" s="181">
        <f t="shared" si="22"/>
        <v>344</v>
      </c>
      <c r="B347" s="182" t="str">
        <f t="shared" si="23"/>
        <v>聖樹 344階層</v>
      </c>
      <c r="C347" s="181">
        <v>6</v>
      </c>
      <c r="D347" s="181">
        <f>COUNTIF(C$4:C347,C347)</f>
        <v>44</v>
      </c>
      <c r="E347" s="181">
        <v>10</v>
      </c>
      <c r="F347" s="181">
        <v>12</v>
      </c>
      <c r="G347" s="181">
        <v>11</v>
      </c>
      <c r="H347" s="181">
        <f t="shared" si="21"/>
        <v>350</v>
      </c>
      <c r="I347" s="181">
        <f t="shared" si="24"/>
        <v>700</v>
      </c>
      <c r="J347" s="181">
        <v>5</v>
      </c>
      <c r="K347" s="181">
        <v>10</v>
      </c>
      <c r="L347" s="181">
        <v>0</v>
      </c>
      <c r="M347" s="181">
        <v>0</v>
      </c>
      <c r="N347" s="181"/>
    </row>
    <row r="348" spans="1:14">
      <c r="A348" s="181">
        <f t="shared" si="22"/>
        <v>345</v>
      </c>
      <c r="B348" s="182" t="str">
        <f t="shared" si="23"/>
        <v>聖樹 345階層</v>
      </c>
      <c r="C348" s="181">
        <v>6</v>
      </c>
      <c r="D348" s="181">
        <f>COUNTIF(C$4:C348,C348)</f>
        <v>45</v>
      </c>
      <c r="E348" s="181">
        <v>10</v>
      </c>
      <c r="F348" s="181">
        <v>12</v>
      </c>
      <c r="G348" s="181">
        <v>11</v>
      </c>
      <c r="H348" s="181">
        <f t="shared" si="21"/>
        <v>350</v>
      </c>
      <c r="I348" s="181">
        <f t="shared" si="24"/>
        <v>700</v>
      </c>
      <c r="J348" s="181">
        <v>5</v>
      </c>
      <c r="K348" s="181">
        <v>10</v>
      </c>
      <c r="L348" s="181">
        <v>0</v>
      </c>
      <c r="M348" s="181">
        <v>0</v>
      </c>
      <c r="N348" s="181"/>
    </row>
    <row r="349" spans="1:14">
      <c r="A349" s="181">
        <f t="shared" si="22"/>
        <v>346</v>
      </c>
      <c r="B349" s="182" t="str">
        <f t="shared" si="23"/>
        <v>聖樹 346階層</v>
      </c>
      <c r="C349" s="181">
        <v>6</v>
      </c>
      <c r="D349" s="181">
        <f>COUNTIF(C$4:C349,C349)</f>
        <v>46</v>
      </c>
      <c r="E349" s="181">
        <v>10</v>
      </c>
      <c r="F349" s="181">
        <v>12</v>
      </c>
      <c r="G349" s="181">
        <v>11</v>
      </c>
      <c r="H349" s="181">
        <f t="shared" si="21"/>
        <v>350</v>
      </c>
      <c r="I349" s="181">
        <f t="shared" si="24"/>
        <v>700</v>
      </c>
      <c r="J349" s="181">
        <v>5</v>
      </c>
      <c r="K349" s="181">
        <v>10</v>
      </c>
      <c r="L349" s="181">
        <v>0</v>
      </c>
      <c r="M349" s="181">
        <v>0</v>
      </c>
      <c r="N349" s="181"/>
    </row>
    <row r="350" spans="1:14">
      <c r="A350" s="181">
        <f t="shared" si="22"/>
        <v>347</v>
      </c>
      <c r="B350" s="182" t="str">
        <f t="shared" si="23"/>
        <v>聖樹 347階層</v>
      </c>
      <c r="C350" s="181">
        <v>6</v>
      </c>
      <c r="D350" s="181">
        <f>COUNTIF(C$4:C350,C350)</f>
        <v>47</v>
      </c>
      <c r="E350" s="181">
        <v>10</v>
      </c>
      <c r="F350" s="181">
        <v>12</v>
      </c>
      <c r="G350" s="181">
        <v>11</v>
      </c>
      <c r="H350" s="181">
        <f t="shared" ref="H350:H403" si="25">E350*35</f>
        <v>350</v>
      </c>
      <c r="I350" s="181">
        <f t="shared" si="24"/>
        <v>700</v>
      </c>
      <c r="J350" s="181">
        <v>5</v>
      </c>
      <c r="K350" s="181">
        <v>10</v>
      </c>
      <c r="L350" s="181">
        <v>0</v>
      </c>
      <c r="M350" s="181">
        <v>0</v>
      </c>
      <c r="N350" s="181"/>
    </row>
    <row r="351" spans="1:14">
      <c r="A351" s="181">
        <f t="shared" si="22"/>
        <v>348</v>
      </c>
      <c r="B351" s="182" t="str">
        <f t="shared" si="23"/>
        <v>聖樹 348階層</v>
      </c>
      <c r="C351" s="181">
        <v>6</v>
      </c>
      <c r="D351" s="181">
        <f>COUNTIF(C$4:C351,C351)</f>
        <v>48</v>
      </c>
      <c r="E351" s="181">
        <v>10</v>
      </c>
      <c r="F351" s="181">
        <v>12</v>
      </c>
      <c r="G351" s="181">
        <v>11</v>
      </c>
      <c r="H351" s="181">
        <f t="shared" si="25"/>
        <v>350</v>
      </c>
      <c r="I351" s="181">
        <f t="shared" si="24"/>
        <v>700</v>
      </c>
      <c r="J351" s="181">
        <v>5</v>
      </c>
      <c r="K351" s="181">
        <v>10</v>
      </c>
      <c r="L351" s="181">
        <v>0</v>
      </c>
      <c r="M351" s="181">
        <v>0</v>
      </c>
      <c r="N351" s="181"/>
    </row>
    <row r="352" spans="1:14">
      <c r="A352" s="181">
        <f t="shared" si="22"/>
        <v>349</v>
      </c>
      <c r="B352" s="182" t="str">
        <f t="shared" si="23"/>
        <v>聖樹 349階層</v>
      </c>
      <c r="C352" s="181">
        <v>6</v>
      </c>
      <c r="D352" s="181">
        <f>COUNTIF(C$4:C352,C352)</f>
        <v>49</v>
      </c>
      <c r="E352" s="181">
        <v>10</v>
      </c>
      <c r="F352" s="181">
        <v>12</v>
      </c>
      <c r="G352" s="181">
        <v>11</v>
      </c>
      <c r="H352" s="181">
        <f t="shared" si="25"/>
        <v>350</v>
      </c>
      <c r="I352" s="181">
        <f t="shared" si="24"/>
        <v>700</v>
      </c>
      <c r="J352" s="181">
        <v>5</v>
      </c>
      <c r="K352" s="181">
        <v>10</v>
      </c>
      <c r="L352" s="181">
        <v>0</v>
      </c>
      <c r="M352" s="181">
        <v>0</v>
      </c>
      <c r="N352" s="181"/>
    </row>
    <row r="353" spans="1:14">
      <c r="A353" s="181">
        <f t="shared" si="22"/>
        <v>350</v>
      </c>
      <c r="B353" s="182" t="str">
        <f t="shared" si="23"/>
        <v>聖樹 350階層</v>
      </c>
      <c r="C353" s="181">
        <v>6</v>
      </c>
      <c r="D353" s="181">
        <f>COUNTIF(C$4:C353,C353)</f>
        <v>50</v>
      </c>
      <c r="E353" s="181">
        <v>10</v>
      </c>
      <c r="F353" s="181">
        <v>12</v>
      </c>
      <c r="G353" s="181">
        <v>11</v>
      </c>
      <c r="H353" s="181">
        <f t="shared" si="25"/>
        <v>350</v>
      </c>
      <c r="I353" s="181">
        <f t="shared" si="24"/>
        <v>700</v>
      </c>
      <c r="J353" s="181">
        <v>5</v>
      </c>
      <c r="K353" s="181">
        <v>10</v>
      </c>
      <c r="L353" s="181">
        <v>0</v>
      </c>
      <c r="M353" s="181">
        <v>0</v>
      </c>
      <c r="N353" s="181">
        <v>5</v>
      </c>
    </row>
    <row r="354" spans="1:14">
      <c r="A354" s="181">
        <f t="shared" si="22"/>
        <v>351</v>
      </c>
      <c r="B354" s="182" t="str">
        <f t="shared" si="23"/>
        <v>聖樹 351階層</v>
      </c>
      <c r="C354" s="181">
        <v>6</v>
      </c>
      <c r="D354" s="181">
        <f>COUNTIF(C$4:C354,C354)</f>
        <v>51</v>
      </c>
      <c r="E354" s="181">
        <v>11</v>
      </c>
      <c r="F354" s="181">
        <v>13</v>
      </c>
      <c r="G354" s="181">
        <v>12</v>
      </c>
      <c r="H354" s="181">
        <f t="shared" si="25"/>
        <v>385</v>
      </c>
      <c r="I354" s="181">
        <f t="shared" si="24"/>
        <v>770</v>
      </c>
      <c r="J354" s="181">
        <v>5</v>
      </c>
      <c r="K354" s="181">
        <v>10</v>
      </c>
      <c r="L354" s="181">
        <v>0</v>
      </c>
      <c r="M354" s="181">
        <v>0</v>
      </c>
      <c r="N354" s="181"/>
    </row>
    <row r="355" spans="1:14">
      <c r="A355" s="181">
        <f t="shared" si="22"/>
        <v>352</v>
      </c>
      <c r="B355" s="182" t="str">
        <f t="shared" si="23"/>
        <v>聖樹 352階層</v>
      </c>
      <c r="C355" s="181">
        <v>6</v>
      </c>
      <c r="D355" s="181">
        <f>COUNTIF(C$4:C355,C355)</f>
        <v>52</v>
      </c>
      <c r="E355" s="181">
        <v>11</v>
      </c>
      <c r="F355" s="181">
        <v>13</v>
      </c>
      <c r="G355" s="181">
        <v>12</v>
      </c>
      <c r="H355" s="181">
        <f t="shared" si="25"/>
        <v>385</v>
      </c>
      <c r="I355" s="181">
        <f t="shared" si="24"/>
        <v>770</v>
      </c>
      <c r="J355" s="181">
        <v>5</v>
      </c>
      <c r="K355" s="181">
        <v>10</v>
      </c>
      <c r="L355" s="181">
        <v>0</v>
      </c>
      <c r="M355" s="181">
        <v>0</v>
      </c>
      <c r="N355" s="181"/>
    </row>
    <row r="356" spans="1:14">
      <c r="A356" s="181">
        <f t="shared" si="22"/>
        <v>353</v>
      </c>
      <c r="B356" s="182" t="str">
        <f t="shared" si="23"/>
        <v>聖樹 353階層</v>
      </c>
      <c r="C356" s="181">
        <v>6</v>
      </c>
      <c r="D356" s="181">
        <f>COUNTIF(C$4:C356,C356)</f>
        <v>53</v>
      </c>
      <c r="E356" s="181">
        <v>11</v>
      </c>
      <c r="F356" s="181">
        <v>13</v>
      </c>
      <c r="G356" s="181">
        <v>12</v>
      </c>
      <c r="H356" s="181">
        <f t="shared" si="25"/>
        <v>385</v>
      </c>
      <c r="I356" s="181">
        <f t="shared" si="24"/>
        <v>770</v>
      </c>
      <c r="J356" s="181">
        <v>5</v>
      </c>
      <c r="K356" s="181">
        <v>10</v>
      </c>
      <c r="L356" s="181">
        <v>0</v>
      </c>
      <c r="M356" s="181">
        <v>0</v>
      </c>
      <c r="N356" s="181"/>
    </row>
    <row r="357" spans="1:14">
      <c r="A357" s="181">
        <f t="shared" si="22"/>
        <v>354</v>
      </c>
      <c r="B357" s="182" t="str">
        <f t="shared" si="23"/>
        <v>聖樹 354階層</v>
      </c>
      <c r="C357" s="181">
        <v>6</v>
      </c>
      <c r="D357" s="181">
        <f>COUNTIF(C$4:C357,C357)</f>
        <v>54</v>
      </c>
      <c r="E357" s="181">
        <v>11</v>
      </c>
      <c r="F357" s="181">
        <v>13</v>
      </c>
      <c r="G357" s="181">
        <v>12</v>
      </c>
      <c r="H357" s="181">
        <f t="shared" si="25"/>
        <v>385</v>
      </c>
      <c r="I357" s="181">
        <f t="shared" si="24"/>
        <v>770</v>
      </c>
      <c r="J357" s="181">
        <v>5</v>
      </c>
      <c r="K357" s="181">
        <v>10</v>
      </c>
      <c r="L357" s="181">
        <v>0</v>
      </c>
      <c r="M357" s="181">
        <v>0</v>
      </c>
      <c r="N357" s="181"/>
    </row>
    <row r="358" spans="1:14">
      <c r="A358" s="181">
        <f t="shared" si="22"/>
        <v>355</v>
      </c>
      <c r="B358" s="182" t="str">
        <f t="shared" si="23"/>
        <v>聖樹 355階層</v>
      </c>
      <c r="C358" s="181">
        <v>6</v>
      </c>
      <c r="D358" s="181">
        <f>COUNTIF(C$4:C358,C358)</f>
        <v>55</v>
      </c>
      <c r="E358" s="181">
        <v>11</v>
      </c>
      <c r="F358" s="181">
        <v>13</v>
      </c>
      <c r="G358" s="181">
        <v>12</v>
      </c>
      <c r="H358" s="181">
        <f t="shared" si="25"/>
        <v>385</v>
      </c>
      <c r="I358" s="181">
        <f t="shared" si="24"/>
        <v>770</v>
      </c>
      <c r="J358" s="181">
        <v>5</v>
      </c>
      <c r="K358" s="181">
        <v>10</v>
      </c>
      <c r="L358" s="181">
        <v>0</v>
      </c>
      <c r="M358" s="181">
        <v>0</v>
      </c>
      <c r="N358" s="181"/>
    </row>
    <row r="359" spans="1:14">
      <c r="A359" s="181">
        <f t="shared" si="22"/>
        <v>356</v>
      </c>
      <c r="B359" s="182" t="str">
        <f t="shared" si="23"/>
        <v>聖樹 356階層</v>
      </c>
      <c r="C359" s="181">
        <v>6</v>
      </c>
      <c r="D359" s="181">
        <f>COUNTIF(C$4:C359,C359)</f>
        <v>56</v>
      </c>
      <c r="E359" s="181">
        <v>11</v>
      </c>
      <c r="F359" s="181">
        <v>13</v>
      </c>
      <c r="G359" s="181">
        <v>12</v>
      </c>
      <c r="H359" s="181">
        <f t="shared" si="25"/>
        <v>385</v>
      </c>
      <c r="I359" s="181">
        <f t="shared" si="24"/>
        <v>770</v>
      </c>
      <c r="J359" s="181">
        <v>5</v>
      </c>
      <c r="K359" s="181">
        <v>10</v>
      </c>
      <c r="L359" s="181">
        <v>0</v>
      </c>
      <c r="M359" s="181">
        <v>0</v>
      </c>
      <c r="N359" s="181"/>
    </row>
    <row r="360" spans="1:14">
      <c r="A360" s="181">
        <f t="shared" si="22"/>
        <v>357</v>
      </c>
      <c r="B360" s="182" t="str">
        <f t="shared" si="23"/>
        <v>聖樹 357階層</v>
      </c>
      <c r="C360" s="181">
        <v>6</v>
      </c>
      <c r="D360" s="181">
        <f>COUNTIF(C$4:C360,C360)</f>
        <v>57</v>
      </c>
      <c r="E360" s="181">
        <v>11</v>
      </c>
      <c r="F360" s="181">
        <v>13</v>
      </c>
      <c r="G360" s="181">
        <v>12</v>
      </c>
      <c r="H360" s="181">
        <f t="shared" si="25"/>
        <v>385</v>
      </c>
      <c r="I360" s="181">
        <f t="shared" si="24"/>
        <v>770</v>
      </c>
      <c r="J360" s="181">
        <v>5</v>
      </c>
      <c r="K360" s="181">
        <v>10</v>
      </c>
      <c r="L360" s="181">
        <v>0</v>
      </c>
      <c r="M360" s="181">
        <v>0</v>
      </c>
      <c r="N360" s="181"/>
    </row>
    <row r="361" spans="1:14">
      <c r="A361" s="181">
        <f t="shared" si="22"/>
        <v>358</v>
      </c>
      <c r="B361" s="182" t="str">
        <f t="shared" si="23"/>
        <v>聖樹 358階層</v>
      </c>
      <c r="C361" s="181">
        <v>6</v>
      </c>
      <c r="D361" s="181">
        <f>COUNTIF(C$4:C361,C361)</f>
        <v>58</v>
      </c>
      <c r="E361" s="181">
        <v>11</v>
      </c>
      <c r="F361" s="181">
        <v>13</v>
      </c>
      <c r="G361" s="181">
        <v>12</v>
      </c>
      <c r="H361" s="181">
        <f t="shared" si="25"/>
        <v>385</v>
      </c>
      <c r="I361" s="181">
        <f t="shared" si="24"/>
        <v>770</v>
      </c>
      <c r="J361" s="181">
        <v>5</v>
      </c>
      <c r="K361" s="181">
        <v>10</v>
      </c>
      <c r="L361" s="181">
        <v>0</v>
      </c>
      <c r="M361" s="181">
        <v>0</v>
      </c>
      <c r="N361" s="181"/>
    </row>
    <row r="362" spans="1:14">
      <c r="A362" s="181">
        <f t="shared" si="22"/>
        <v>359</v>
      </c>
      <c r="B362" s="182" t="str">
        <f t="shared" si="23"/>
        <v>聖樹 359階層</v>
      </c>
      <c r="C362" s="181">
        <v>6</v>
      </c>
      <c r="D362" s="181">
        <f>COUNTIF(C$4:C362,C362)</f>
        <v>59</v>
      </c>
      <c r="E362" s="181">
        <v>11</v>
      </c>
      <c r="F362" s="181">
        <v>13</v>
      </c>
      <c r="G362" s="181">
        <v>12</v>
      </c>
      <c r="H362" s="181">
        <f t="shared" si="25"/>
        <v>385</v>
      </c>
      <c r="I362" s="181">
        <f t="shared" si="24"/>
        <v>770</v>
      </c>
      <c r="J362" s="181">
        <v>5</v>
      </c>
      <c r="K362" s="181">
        <v>10</v>
      </c>
      <c r="L362" s="181">
        <v>0</v>
      </c>
      <c r="M362" s="181">
        <v>0</v>
      </c>
      <c r="N362" s="181"/>
    </row>
    <row r="363" spans="1:14">
      <c r="A363" s="181">
        <f t="shared" si="22"/>
        <v>360</v>
      </c>
      <c r="B363" s="182" t="str">
        <f t="shared" si="23"/>
        <v>聖樹 360階層</v>
      </c>
      <c r="C363" s="181">
        <v>6</v>
      </c>
      <c r="D363" s="181">
        <f>COUNTIF(C$4:C363,C363)</f>
        <v>60</v>
      </c>
      <c r="E363" s="181">
        <v>11</v>
      </c>
      <c r="F363" s="181">
        <v>13</v>
      </c>
      <c r="G363" s="181">
        <v>12</v>
      </c>
      <c r="H363" s="181">
        <f t="shared" si="25"/>
        <v>385</v>
      </c>
      <c r="I363" s="181">
        <f t="shared" si="24"/>
        <v>770</v>
      </c>
      <c r="J363" s="181">
        <v>5</v>
      </c>
      <c r="K363" s="181">
        <v>10</v>
      </c>
      <c r="L363" s="181">
        <v>0</v>
      </c>
      <c r="M363" s="181">
        <v>0</v>
      </c>
      <c r="N363" s="181"/>
    </row>
    <row r="364" spans="1:14">
      <c r="A364" s="181">
        <f t="shared" si="22"/>
        <v>361</v>
      </c>
      <c r="B364" s="182" t="str">
        <f t="shared" si="23"/>
        <v>聖樹 361階層</v>
      </c>
      <c r="C364" s="181">
        <v>6</v>
      </c>
      <c r="D364" s="181">
        <f>COUNTIF(C$4:C364,C364)</f>
        <v>61</v>
      </c>
      <c r="E364" s="181">
        <v>11</v>
      </c>
      <c r="F364" s="181">
        <v>13</v>
      </c>
      <c r="G364" s="181">
        <v>12</v>
      </c>
      <c r="H364" s="181">
        <f t="shared" si="25"/>
        <v>385</v>
      </c>
      <c r="I364" s="181">
        <f t="shared" si="24"/>
        <v>770</v>
      </c>
      <c r="J364" s="181">
        <v>5</v>
      </c>
      <c r="K364" s="181">
        <v>10</v>
      </c>
      <c r="L364" s="181">
        <v>0</v>
      </c>
      <c r="M364" s="181">
        <v>0</v>
      </c>
      <c r="N364" s="181"/>
    </row>
    <row r="365" spans="1:14">
      <c r="A365" s="181">
        <f t="shared" si="22"/>
        <v>362</v>
      </c>
      <c r="B365" s="182" t="str">
        <f t="shared" si="23"/>
        <v>聖樹 362階層</v>
      </c>
      <c r="C365" s="181">
        <v>6</v>
      </c>
      <c r="D365" s="181">
        <f>COUNTIF(C$4:C365,C365)</f>
        <v>62</v>
      </c>
      <c r="E365" s="181">
        <v>11</v>
      </c>
      <c r="F365" s="181">
        <v>13</v>
      </c>
      <c r="G365" s="181">
        <v>12</v>
      </c>
      <c r="H365" s="181">
        <f t="shared" si="25"/>
        <v>385</v>
      </c>
      <c r="I365" s="181">
        <f t="shared" si="24"/>
        <v>770</v>
      </c>
      <c r="J365" s="181">
        <v>5</v>
      </c>
      <c r="K365" s="181">
        <v>10</v>
      </c>
      <c r="L365" s="181">
        <v>0</v>
      </c>
      <c r="M365" s="181">
        <v>0</v>
      </c>
      <c r="N365" s="181"/>
    </row>
    <row r="366" spans="1:14">
      <c r="A366" s="181">
        <f t="shared" si="22"/>
        <v>363</v>
      </c>
      <c r="B366" s="182" t="str">
        <f t="shared" si="23"/>
        <v>聖樹 363階層</v>
      </c>
      <c r="C366" s="181">
        <v>6</v>
      </c>
      <c r="D366" s="181">
        <f>COUNTIF(C$4:C366,C366)</f>
        <v>63</v>
      </c>
      <c r="E366" s="181">
        <v>11</v>
      </c>
      <c r="F366" s="181">
        <v>13</v>
      </c>
      <c r="G366" s="181">
        <v>12</v>
      </c>
      <c r="H366" s="181">
        <f t="shared" si="25"/>
        <v>385</v>
      </c>
      <c r="I366" s="181">
        <f t="shared" si="24"/>
        <v>770</v>
      </c>
      <c r="J366" s="181">
        <v>5</v>
      </c>
      <c r="K366" s="181">
        <v>10</v>
      </c>
      <c r="L366" s="181">
        <v>0</v>
      </c>
      <c r="M366" s="181">
        <v>0</v>
      </c>
      <c r="N366" s="181"/>
    </row>
    <row r="367" spans="1:14">
      <c r="A367" s="181">
        <f t="shared" si="22"/>
        <v>364</v>
      </c>
      <c r="B367" s="182" t="str">
        <f t="shared" si="23"/>
        <v>聖樹 364階層</v>
      </c>
      <c r="C367" s="181">
        <v>6</v>
      </c>
      <c r="D367" s="181">
        <f>COUNTIF(C$4:C367,C367)</f>
        <v>64</v>
      </c>
      <c r="E367" s="181">
        <v>11</v>
      </c>
      <c r="F367" s="181">
        <v>13</v>
      </c>
      <c r="G367" s="181">
        <v>12</v>
      </c>
      <c r="H367" s="181">
        <f t="shared" si="25"/>
        <v>385</v>
      </c>
      <c r="I367" s="181">
        <f t="shared" si="24"/>
        <v>770</v>
      </c>
      <c r="J367" s="181">
        <v>5</v>
      </c>
      <c r="K367" s="181">
        <v>10</v>
      </c>
      <c r="L367" s="181">
        <v>0</v>
      </c>
      <c r="M367" s="181">
        <v>0</v>
      </c>
      <c r="N367" s="181"/>
    </row>
    <row r="368" spans="1:14">
      <c r="A368" s="181">
        <f t="shared" si="22"/>
        <v>365</v>
      </c>
      <c r="B368" s="182" t="str">
        <f t="shared" si="23"/>
        <v>聖樹 365階層</v>
      </c>
      <c r="C368" s="181">
        <v>6</v>
      </c>
      <c r="D368" s="181">
        <f>COUNTIF(C$4:C368,C368)</f>
        <v>65</v>
      </c>
      <c r="E368" s="181">
        <v>11</v>
      </c>
      <c r="F368" s="181">
        <v>13</v>
      </c>
      <c r="G368" s="181">
        <v>12</v>
      </c>
      <c r="H368" s="181">
        <f t="shared" si="25"/>
        <v>385</v>
      </c>
      <c r="I368" s="181">
        <f t="shared" si="24"/>
        <v>770</v>
      </c>
      <c r="J368" s="181">
        <v>5</v>
      </c>
      <c r="K368" s="181">
        <v>10</v>
      </c>
      <c r="L368" s="181">
        <v>0</v>
      </c>
      <c r="M368" s="181">
        <v>0</v>
      </c>
      <c r="N368" s="181"/>
    </row>
    <row r="369" spans="1:14">
      <c r="A369" s="181">
        <f t="shared" si="20"/>
        <v>366</v>
      </c>
      <c r="B369" s="182" t="str">
        <f t="shared" si="23"/>
        <v>聖樹 366階層</v>
      </c>
      <c r="C369" s="181">
        <v>6</v>
      </c>
      <c r="D369" s="181">
        <f>COUNTIF(C$4:C369,C369)</f>
        <v>66</v>
      </c>
      <c r="E369" s="181">
        <v>11</v>
      </c>
      <c r="F369" s="181">
        <v>13</v>
      </c>
      <c r="G369" s="181">
        <v>12</v>
      </c>
      <c r="H369" s="181">
        <f t="shared" si="25"/>
        <v>385</v>
      </c>
      <c r="I369" s="181">
        <f t="shared" si="24"/>
        <v>770</v>
      </c>
      <c r="J369" s="181">
        <v>5</v>
      </c>
      <c r="K369" s="181">
        <v>10</v>
      </c>
      <c r="L369" s="181">
        <v>0</v>
      </c>
      <c r="M369" s="181">
        <v>0</v>
      </c>
      <c r="N369" s="181"/>
    </row>
    <row r="370" spans="1:14">
      <c r="A370" s="181">
        <f t="shared" si="20"/>
        <v>367</v>
      </c>
      <c r="B370" s="182" t="str">
        <f t="shared" si="23"/>
        <v>聖樹 367階層</v>
      </c>
      <c r="C370" s="181">
        <v>6</v>
      </c>
      <c r="D370" s="181">
        <f>COUNTIF(C$4:C370,C370)</f>
        <v>67</v>
      </c>
      <c r="E370" s="181">
        <v>11</v>
      </c>
      <c r="F370" s="181">
        <v>13</v>
      </c>
      <c r="G370" s="181">
        <v>12</v>
      </c>
      <c r="H370" s="181">
        <f t="shared" si="25"/>
        <v>385</v>
      </c>
      <c r="I370" s="181">
        <f t="shared" si="24"/>
        <v>770</v>
      </c>
      <c r="J370" s="181">
        <v>5</v>
      </c>
      <c r="K370" s="181">
        <v>10</v>
      </c>
      <c r="L370" s="181">
        <v>0</v>
      </c>
      <c r="M370" s="181">
        <v>0</v>
      </c>
      <c r="N370" s="181"/>
    </row>
    <row r="371" spans="1:14">
      <c r="A371" s="181">
        <f t="shared" si="20"/>
        <v>368</v>
      </c>
      <c r="B371" s="182" t="str">
        <f t="shared" si="23"/>
        <v>聖樹 368階層</v>
      </c>
      <c r="C371" s="181">
        <v>6</v>
      </c>
      <c r="D371" s="181">
        <f>COUNTIF(C$4:C371,C371)</f>
        <v>68</v>
      </c>
      <c r="E371" s="181">
        <v>11</v>
      </c>
      <c r="F371" s="181">
        <v>13</v>
      </c>
      <c r="G371" s="181">
        <v>12</v>
      </c>
      <c r="H371" s="181">
        <f t="shared" si="25"/>
        <v>385</v>
      </c>
      <c r="I371" s="181">
        <f t="shared" si="24"/>
        <v>770</v>
      </c>
      <c r="J371" s="181">
        <v>5</v>
      </c>
      <c r="K371" s="181">
        <v>10</v>
      </c>
      <c r="L371" s="181">
        <v>0</v>
      </c>
      <c r="M371" s="181">
        <v>0</v>
      </c>
      <c r="N371" s="181"/>
    </row>
    <row r="372" spans="1:14">
      <c r="A372" s="181">
        <f t="shared" si="20"/>
        <v>369</v>
      </c>
      <c r="B372" s="182" t="str">
        <f t="shared" si="23"/>
        <v>聖樹 369階層</v>
      </c>
      <c r="C372" s="181">
        <v>6</v>
      </c>
      <c r="D372" s="181">
        <f>COUNTIF(C$4:C372,C372)</f>
        <v>69</v>
      </c>
      <c r="E372" s="181">
        <v>11</v>
      </c>
      <c r="F372" s="181">
        <v>13</v>
      </c>
      <c r="G372" s="181">
        <v>12</v>
      </c>
      <c r="H372" s="181">
        <f t="shared" si="25"/>
        <v>385</v>
      </c>
      <c r="I372" s="181">
        <f t="shared" si="24"/>
        <v>770</v>
      </c>
      <c r="J372" s="181">
        <v>5</v>
      </c>
      <c r="K372" s="181">
        <v>10</v>
      </c>
      <c r="L372" s="181">
        <v>0</v>
      </c>
      <c r="M372" s="181">
        <v>0</v>
      </c>
      <c r="N372" s="181"/>
    </row>
    <row r="373" spans="1:14">
      <c r="A373" s="181">
        <f t="shared" si="20"/>
        <v>370</v>
      </c>
      <c r="B373" s="182" t="str">
        <f t="shared" si="23"/>
        <v>聖樹 370階層</v>
      </c>
      <c r="C373" s="181">
        <v>6</v>
      </c>
      <c r="D373" s="181">
        <f>COUNTIF(C$4:C373,C373)</f>
        <v>70</v>
      </c>
      <c r="E373" s="181">
        <v>11</v>
      </c>
      <c r="F373" s="181">
        <v>13</v>
      </c>
      <c r="G373" s="181">
        <v>12</v>
      </c>
      <c r="H373" s="181">
        <f t="shared" si="25"/>
        <v>385</v>
      </c>
      <c r="I373" s="181">
        <f t="shared" si="24"/>
        <v>770</v>
      </c>
      <c r="J373" s="181">
        <v>5</v>
      </c>
      <c r="K373" s="181">
        <v>10</v>
      </c>
      <c r="L373" s="181">
        <v>0</v>
      </c>
      <c r="M373" s="181">
        <v>0</v>
      </c>
      <c r="N373" s="181"/>
    </row>
    <row r="374" spans="1:14">
      <c r="A374" s="181">
        <f t="shared" si="20"/>
        <v>371</v>
      </c>
      <c r="B374" s="182" t="str">
        <f t="shared" si="23"/>
        <v>聖樹 371階層</v>
      </c>
      <c r="C374" s="181">
        <v>6</v>
      </c>
      <c r="D374" s="181">
        <f>COUNTIF(C$4:C374,C374)</f>
        <v>71</v>
      </c>
      <c r="E374" s="181">
        <v>11</v>
      </c>
      <c r="F374" s="181">
        <v>13</v>
      </c>
      <c r="G374" s="181">
        <v>12</v>
      </c>
      <c r="H374" s="181">
        <f t="shared" si="25"/>
        <v>385</v>
      </c>
      <c r="I374" s="181">
        <f t="shared" si="24"/>
        <v>770</v>
      </c>
      <c r="J374" s="181">
        <v>5</v>
      </c>
      <c r="K374" s="181">
        <v>10</v>
      </c>
      <c r="L374" s="181">
        <v>0</v>
      </c>
      <c r="M374" s="181">
        <v>0</v>
      </c>
      <c r="N374" s="181"/>
    </row>
    <row r="375" spans="1:14">
      <c r="A375" s="181">
        <f t="shared" si="20"/>
        <v>372</v>
      </c>
      <c r="B375" s="182" t="str">
        <f t="shared" si="23"/>
        <v>聖樹 372階層</v>
      </c>
      <c r="C375" s="181">
        <v>6</v>
      </c>
      <c r="D375" s="181">
        <f>COUNTIF(C$4:C375,C375)</f>
        <v>72</v>
      </c>
      <c r="E375" s="181">
        <v>11</v>
      </c>
      <c r="F375" s="181">
        <v>13</v>
      </c>
      <c r="G375" s="181">
        <v>12</v>
      </c>
      <c r="H375" s="181">
        <f t="shared" si="25"/>
        <v>385</v>
      </c>
      <c r="I375" s="181">
        <f t="shared" si="24"/>
        <v>770</v>
      </c>
      <c r="J375" s="181">
        <v>5</v>
      </c>
      <c r="K375" s="181">
        <v>10</v>
      </c>
      <c r="L375" s="181">
        <v>0</v>
      </c>
      <c r="M375" s="181">
        <v>0</v>
      </c>
      <c r="N375" s="181"/>
    </row>
    <row r="376" spans="1:14">
      <c r="A376" s="181">
        <f t="shared" si="20"/>
        <v>373</v>
      </c>
      <c r="B376" s="182" t="str">
        <f t="shared" si="23"/>
        <v>聖樹 373階層</v>
      </c>
      <c r="C376" s="181">
        <v>6</v>
      </c>
      <c r="D376" s="181">
        <f>COUNTIF(C$4:C376,C376)</f>
        <v>73</v>
      </c>
      <c r="E376" s="181">
        <v>11</v>
      </c>
      <c r="F376" s="181">
        <v>13</v>
      </c>
      <c r="G376" s="181">
        <v>12</v>
      </c>
      <c r="H376" s="181">
        <f t="shared" si="25"/>
        <v>385</v>
      </c>
      <c r="I376" s="181">
        <f t="shared" si="24"/>
        <v>770</v>
      </c>
      <c r="J376" s="181">
        <v>5</v>
      </c>
      <c r="K376" s="181">
        <v>10</v>
      </c>
      <c r="L376" s="181">
        <v>0</v>
      </c>
      <c r="M376" s="181">
        <v>0</v>
      </c>
      <c r="N376" s="181"/>
    </row>
    <row r="377" spans="1:14">
      <c r="A377" s="181">
        <f t="shared" si="20"/>
        <v>374</v>
      </c>
      <c r="B377" s="182" t="str">
        <f t="shared" si="23"/>
        <v>聖樹 374階層</v>
      </c>
      <c r="C377" s="181">
        <v>6</v>
      </c>
      <c r="D377" s="181">
        <f>COUNTIF(C$4:C377,C377)</f>
        <v>74</v>
      </c>
      <c r="E377" s="181">
        <v>11</v>
      </c>
      <c r="F377" s="181">
        <v>13</v>
      </c>
      <c r="G377" s="181">
        <v>12</v>
      </c>
      <c r="H377" s="181">
        <f t="shared" si="25"/>
        <v>385</v>
      </c>
      <c r="I377" s="181">
        <f t="shared" si="24"/>
        <v>770</v>
      </c>
      <c r="J377" s="181">
        <v>5</v>
      </c>
      <c r="K377" s="181">
        <v>10</v>
      </c>
      <c r="L377" s="181">
        <v>0</v>
      </c>
      <c r="M377" s="181">
        <v>0</v>
      </c>
      <c r="N377" s="181"/>
    </row>
    <row r="378" spans="1:14">
      <c r="A378" s="181">
        <f t="shared" si="20"/>
        <v>375</v>
      </c>
      <c r="B378" s="182" t="str">
        <f t="shared" si="23"/>
        <v>聖樹 375階層</v>
      </c>
      <c r="C378" s="181">
        <v>6</v>
      </c>
      <c r="D378" s="181">
        <f>COUNTIF(C$4:C378,C378)</f>
        <v>75</v>
      </c>
      <c r="E378" s="181">
        <v>11</v>
      </c>
      <c r="F378" s="181">
        <v>13</v>
      </c>
      <c r="G378" s="181">
        <v>12</v>
      </c>
      <c r="H378" s="181">
        <f t="shared" si="25"/>
        <v>385</v>
      </c>
      <c r="I378" s="181">
        <f t="shared" si="24"/>
        <v>770</v>
      </c>
      <c r="J378" s="181">
        <v>5</v>
      </c>
      <c r="K378" s="181">
        <v>10</v>
      </c>
      <c r="L378" s="181">
        <v>0</v>
      </c>
      <c r="M378" s="181">
        <v>0</v>
      </c>
      <c r="N378" s="181"/>
    </row>
    <row r="379" spans="1:14">
      <c r="A379" s="181">
        <f t="shared" si="20"/>
        <v>376</v>
      </c>
      <c r="B379" s="182" t="str">
        <f t="shared" si="23"/>
        <v>聖樹 376階層</v>
      </c>
      <c r="C379" s="181">
        <v>6</v>
      </c>
      <c r="D379" s="181">
        <f>COUNTIF(C$4:C379,C379)</f>
        <v>76</v>
      </c>
      <c r="E379" s="181">
        <v>11</v>
      </c>
      <c r="F379" s="181">
        <v>13</v>
      </c>
      <c r="G379" s="181">
        <v>12</v>
      </c>
      <c r="H379" s="181">
        <f t="shared" si="25"/>
        <v>385</v>
      </c>
      <c r="I379" s="181">
        <f t="shared" si="24"/>
        <v>770</v>
      </c>
      <c r="J379" s="181">
        <v>5</v>
      </c>
      <c r="K379" s="181">
        <v>10</v>
      </c>
      <c r="L379" s="181">
        <v>0</v>
      </c>
      <c r="M379" s="181">
        <v>0</v>
      </c>
      <c r="N379" s="181"/>
    </row>
    <row r="380" spans="1:14">
      <c r="A380" s="181">
        <f t="shared" si="20"/>
        <v>377</v>
      </c>
      <c r="B380" s="182" t="str">
        <f t="shared" si="23"/>
        <v>聖樹 377階層</v>
      </c>
      <c r="C380" s="181">
        <v>6</v>
      </c>
      <c r="D380" s="181">
        <f>COUNTIF(C$4:C380,C380)</f>
        <v>77</v>
      </c>
      <c r="E380" s="181">
        <v>11</v>
      </c>
      <c r="F380" s="181">
        <v>13</v>
      </c>
      <c r="G380" s="181">
        <v>12</v>
      </c>
      <c r="H380" s="181">
        <f t="shared" si="25"/>
        <v>385</v>
      </c>
      <c r="I380" s="181">
        <f t="shared" si="24"/>
        <v>770</v>
      </c>
      <c r="J380" s="181">
        <v>5</v>
      </c>
      <c r="K380" s="181">
        <v>10</v>
      </c>
      <c r="L380" s="181">
        <v>0</v>
      </c>
      <c r="M380" s="181">
        <v>0</v>
      </c>
      <c r="N380" s="181"/>
    </row>
    <row r="381" spans="1:14">
      <c r="A381" s="181">
        <f t="shared" si="20"/>
        <v>378</v>
      </c>
      <c r="B381" s="182" t="str">
        <f t="shared" si="23"/>
        <v>聖樹 378階層</v>
      </c>
      <c r="C381" s="181">
        <v>6</v>
      </c>
      <c r="D381" s="181">
        <f>COUNTIF(C$4:C381,C381)</f>
        <v>78</v>
      </c>
      <c r="E381" s="181">
        <v>11</v>
      </c>
      <c r="F381" s="181">
        <v>13</v>
      </c>
      <c r="G381" s="181">
        <v>12</v>
      </c>
      <c r="H381" s="181">
        <f t="shared" si="25"/>
        <v>385</v>
      </c>
      <c r="I381" s="181">
        <f t="shared" si="24"/>
        <v>770</v>
      </c>
      <c r="J381" s="181">
        <v>5</v>
      </c>
      <c r="K381" s="181">
        <v>10</v>
      </c>
      <c r="L381" s="181">
        <v>0</v>
      </c>
      <c r="M381" s="181">
        <v>0</v>
      </c>
      <c r="N381" s="181"/>
    </row>
    <row r="382" spans="1:14">
      <c r="A382" s="181">
        <f t="shared" si="20"/>
        <v>379</v>
      </c>
      <c r="B382" s="182" t="str">
        <f t="shared" si="23"/>
        <v>聖樹 379階層</v>
      </c>
      <c r="C382" s="181">
        <v>6</v>
      </c>
      <c r="D382" s="181">
        <f>COUNTIF(C$4:C382,C382)</f>
        <v>79</v>
      </c>
      <c r="E382" s="181">
        <v>11</v>
      </c>
      <c r="F382" s="181">
        <v>13</v>
      </c>
      <c r="G382" s="181">
        <v>12</v>
      </c>
      <c r="H382" s="181">
        <f t="shared" si="25"/>
        <v>385</v>
      </c>
      <c r="I382" s="181">
        <f t="shared" si="24"/>
        <v>770</v>
      </c>
      <c r="J382" s="181">
        <v>5</v>
      </c>
      <c r="K382" s="181">
        <v>10</v>
      </c>
      <c r="L382" s="181">
        <v>0</v>
      </c>
      <c r="M382" s="181">
        <v>0</v>
      </c>
      <c r="N382" s="181"/>
    </row>
    <row r="383" spans="1:14">
      <c r="A383" s="181">
        <f t="shared" si="20"/>
        <v>380</v>
      </c>
      <c r="B383" s="182" t="str">
        <f t="shared" si="23"/>
        <v>聖樹 380階層</v>
      </c>
      <c r="C383" s="181">
        <v>6</v>
      </c>
      <c r="D383" s="181">
        <f>COUNTIF(C$4:C383,C383)</f>
        <v>80</v>
      </c>
      <c r="E383" s="181">
        <v>11</v>
      </c>
      <c r="F383" s="181">
        <v>13</v>
      </c>
      <c r="G383" s="181">
        <v>12</v>
      </c>
      <c r="H383" s="181">
        <f t="shared" si="25"/>
        <v>385</v>
      </c>
      <c r="I383" s="181">
        <f t="shared" si="24"/>
        <v>770</v>
      </c>
      <c r="J383" s="181">
        <v>5</v>
      </c>
      <c r="K383" s="181">
        <v>10</v>
      </c>
      <c r="L383" s="181">
        <v>0</v>
      </c>
      <c r="M383" s="181">
        <v>0</v>
      </c>
      <c r="N383" s="181"/>
    </row>
    <row r="384" spans="1:14">
      <c r="A384" s="181">
        <f t="shared" si="20"/>
        <v>381</v>
      </c>
      <c r="B384" s="182" t="str">
        <f t="shared" si="23"/>
        <v>聖樹 381階層</v>
      </c>
      <c r="C384" s="181">
        <v>6</v>
      </c>
      <c r="D384" s="181">
        <f>COUNTIF(C$4:C384,C384)</f>
        <v>81</v>
      </c>
      <c r="E384" s="181">
        <v>11</v>
      </c>
      <c r="F384" s="181">
        <v>13</v>
      </c>
      <c r="G384" s="181">
        <v>12</v>
      </c>
      <c r="H384" s="181">
        <f t="shared" si="25"/>
        <v>385</v>
      </c>
      <c r="I384" s="181">
        <f t="shared" si="24"/>
        <v>770</v>
      </c>
      <c r="J384" s="181">
        <v>5</v>
      </c>
      <c r="K384" s="181">
        <v>10</v>
      </c>
      <c r="L384" s="181">
        <v>0</v>
      </c>
      <c r="M384" s="181">
        <v>0</v>
      </c>
      <c r="N384" s="181"/>
    </row>
    <row r="385" spans="1:14">
      <c r="A385" s="181">
        <f t="shared" si="20"/>
        <v>382</v>
      </c>
      <c r="B385" s="182" t="str">
        <f t="shared" si="23"/>
        <v>聖樹 382階層</v>
      </c>
      <c r="C385" s="181">
        <v>6</v>
      </c>
      <c r="D385" s="181">
        <f>COUNTIF(C$4:C385,C385)</f>
        <v>82</v>
      </c>
      <c r="E385" s="181">
        <v>11</v>
      </c>
      <c r="F385" s="181">
        <v>13</v>
      </c>
      <c r="G385" s="181">
        <v>12</v>
      </c>
      <c r="H385" s="181">
        <f t="shared" si="25"/>
        <v>385</v>
      </c>
      <c r="I385" s="181">
        <f t="shared" si="24"/>
        <v>770</v>
      </c>
      <c r="J385" s="181">
        <v>5</v>
      </c>
      <c r="K385" s="181">
        <v>10</v>
      </c>
      <c r="L385" s="181">
        <v>0</v>
      </c>
      <c r="M385" s="181">
        <v>0</v>
      </c>
      <c r="N385" s="181"/>
    </row>
    <row r="386" spans="1:14">
      <c r="A386" s="181">
        <f t="shared" si="20"/>
        <v>383</v>
      </c>
      <c r="B386" s="182" t="str">
        <f t="shared" si="23"/>
        <v>聖樹 383階層</v>
      </c>
      <c r="C386" s="181">
        <v>6</v>
      </c>
      <c r="D386" s="181">
        <f>COUNTIF(C$4:C386,C386)</f>
        <v>83</v>
      </c>
      <c r="E386" s="181">
        <v>11</v>
      </c>
      <c r="F386" s="181">
        <v>13</v>
      </c>
      <c r="G386" s="181">
        <v>12</v>
      </c>
      <c r="H386" s="181">
        <f t="shared" si="25"/>
        <v>385</v>
      </c>
      <c r="I386" s="181">
        <f t="shared" si="24"/>
        <v>770</v>
      </c>
      <c r="J386" s="181">
        <v>5</v>
      </c>
      <c r="K386" s="181">
        <v>10</v>
      </c>
      <c r="L386" s="181">
        <v>0</v>
      </c>
      <c r="M386" s="181">
        <v>0</v>
      </c>
      <c r="N386" s="181"/>
    </row>
    <row r="387" spans="1:14">
      <c r="A387" s="181">
        <f t="shared" si="20"/>
        <v>384</v>
      </c>
      <c r="B387" s="182" t="str">
        <f t="shared" si="23"/>
        <v>聖樹 384階層</v>
      </c>
      <c r="C387" s="181">
        <v>6</v>
      </c>
      <c r="D387" s="181">
        <f>COUNTIF(C$4:C387,C387)</f>
        <v>84</v>
      </c>
      <c r="E387" s="181">
        <v>11</v>
      </c>
      <c r="F387" s="181">
        <v>13</v>
      </c>
      <c r="G387" s="181">
        <v>12</v>
      </c>
      <c r="H387" s="181">
        <f t="shared" si="25"/>
        <v>385</v>
      </c>
      <c r="I387" s="181">
        <f t="shared" si="24"/>
        <v>770</v>
      </c>
      <c r="J387" s="181">
        <v>5</v>
      </c>
      <c r="K387" s="181">
        <v>10</v>
      </c>
      <c r="L387" s="181">
        <v>0</v>
      </c>
      <c r="M387" s="181">
        <v>0</v>
      </c>
      <c r="N387" s="181"/>
    </row>
    <row r="388" spans="1:14">
      <c r="A388" s="181">
        <f t="shared" si="20"/>
        <v>385</v>
      </c>
      <c r="B388" s="182" t="str">
        <f t="shared" si="23"/>
        <v>聖樹 385階層</v>
      </c>
      <c r="C388" s="181">
        <v>6</v>
      </c>
      <c r="D388" s="181">
        <f>COUNTIF(C$4:C388,C388)</f>
        <v>85</v>
      </c>
      <c r="E388" s="181">
        <v>11</v>
      </c>
      <c r="F388" s="181">
        <v>13</v>
      </c>
      <c r="G388" s="181">
        <v>12</v>
      </c>
      <c r="H388" s="181">
        <f t="shared" si="25"/>
        <v>385</v>
      </c>
      <c r="I388" s="181">
        <f t="shared" si="24"/>
        <v>770</v>
      </c>
      <c r="J388" s="181">
        <v>5</v>
      </c>
      <c r="K388" s="181">
        <v>10</v>
      </c>
      <c r="L388" s="181">
        <v>0</v>
      </c>
      <c r="M388" s="181">
        <v>0</v>
      </c>
      <c r="N388" s="181"/>
    </row>
    <row r="389" spans="1:14">
      <c r="A389" s="181">
        <f t="shared" si="20"/>
        <v>386</v>
      </c>
      <c r="B389" s="182" t="str">
        <f t="shared" ref="B389:B403" si="26">"聖樹 "&amp;A389&amp;"階層"</f>
        <v>聖樹 386階層</v>
      </c>
      <c r="C389" s="181">
        <v>6</v>
      </c>
      <c r="D389" s="181">
        <f>COUNTIF(C$4:C389,C389)</f>
        <v>86</v>
      </c>
      <c r="E389" s="181">
        <v>11</v>
      </c>
      <c r="F389" s="181">
        <v>13</v>
      </c>
      <c r="G389" s="181">
        <v>12</v>
      </c>
      <c r="H389" s="181">
        <f t="shared" si="25"/>
        <v>385</v>
      </c>
      <c r="I389" s="181">
        <f t="shared" ref="I389:I404" si="27">H389*2</f>
        <v>770</v>
      </c>
      <c r="J389" s="181">
        <v>5</v>
      </c>
      <c r="K389" s="181">
        <v>10</v>
      </c>
      <c r="L389" s="181">
        <v>0</v>
      </c>
      <c r="M389" s="181">
        <v>0</v>
      </c>
      <c r="N389" s="181"/>
    </row>
    <row r="390" spans="1:14">
      <c r="A390" s="181">
        <f t="shared" si="20"/>
        <v>387</v>
      </c>
      <c r="B390" s="182" t="str">
        <f t="shared" si="26"/>
        <v>聖樹 387階層</v>
      </c>
      <c r="C390" s="181">
        <v>6</v>
      </c>
      <c r="D390" s="181">
        <f>COUNTIF(C$4:C390,C390)</f>
        <v>87</v>
      </c>
      <c r="E390" s="181">
        <v>11</v>
      </c>
      <c r="F390" s="181">
        <v>13</v>
      </c>
      <c r="G390" s="181">
        <v>12</v>
      </c>
      <c r="H390" s="181">
        <f t="shared" si="25"/>
        <v>385</v>
      </c>
      <c r="I390" s="181">
        <f t="shared" si="27"/>
        <v>770</v>
      </c>
      <c r="J390" s="181">
        <v>5</v>
      </c>
      <c r="K390" s="181">
        <v>10</v>
      </c>
      <c r="L390" s="181">
        <v>0</v>
      </c>
      <c r="M390" s="181">
        <v>0</v>
      </c>
      <c r="N390" s="181"/>
    </row>
    <row r="391" spans="1:14">
      <c r="A391" s="181">
        <f t="shared" si="20"/>
        <v>388</v>
      </c>
      <c r="B391" s="182" t="str">
        <f t="shared" si="26"/>
        <v>聖樹 388階層</v>
      </c>
      <c r="C391" s="181">
        <v>6</v>
      </c>
      <c r="D391" s="181">
        <f>COUNTIF(C$4:C391,C391)</f>
        <v>88</v>
      </c>
      <c r="E391" s="181">
        <v>11</v>
      </c>
      <c r="F391" s="181">
        <v>13</v>
      </c>
      <c r="G391" s="181">
        <v>12</v>
      </c>
      <c r="H391" s="181">
        <f t="shared" si="25"/>
        <v>385</v>
      </c>
      <c r="I391" s="181">
        <f t="shared" si="27"/>
        <v>770</v>
      </c>
      <c r="J391" s="181">
        <v>5</v>
      </c>
      <c r="K391" s="181">
        <v>10</v>
      </c>
      <c r="L391" s="181">
        <v>0</v>
      </c>
      <c r="M391" s="181">
        <v>0</v>
      </c>
      <c r="N391" s="181"/>
    </row>
    <row r="392" spans="1:14">
      <c r="A392" s="181">
        <f t="shared" si="20"/>
        <v>389</v>
      </c>
      <c r="B392" s="182" t="str">
        <f t="shared" si="26"/>
        <v>聖樹 389階層</v>
      </c>
      <c r="C392" s="181">
        <v>6</v>
      </c>
      <c r="D392" s="181">
        <f>COUNTIF(C$4:C392,C392)</f>
        <v>89</v>
      </c>
      <c r="E392" s="181">
        <v>11</v>
      </c>
      <c r="F392" s="181">
        <v>13</v>
      </c>
      <c r="G392" s="181">
        <v>12</v>
      </c>
      <c r="H392" s="181">
        <f t="shared" si="25"/>
        <v>385</v>
      </c>
      <c r="I392" s="181">
        <f t="shared" si="27"/>
        <v>770</v>
      </c>
      <c r="J392" s="181">
        <v>5</v>
      </c>
      <c r="K392" s="181">
        <v>10</v>
      </c>
      <c r="L392" s="181">
        <v>0</v>
      </c>
      <c r="M392" s="181">
        <v>0</v>
      </c>
      <c r="N392" s="181"/>
    </row>
    <row r="393" spans="1:14">
      <c r="A393" s="181">
        <f t="shared" si="20"/>
        <v>390</v>
      </c>
      <c r="B393" s="182" t="str">
        <f t="shared" si="26"/>
        <v>聖樹 390階層</v>
      </c>
      <c r="C393" s="181">
        <v>6</v>
      </c>
      <c r="D393" s="181">
        <f>COUNTIF(C$4:C393,C393)</f>
        <v>90</v>
      </c>
      <c r="E393" s="181">
        <v>11</v>
      </c>
      <c r="F393" s="181">
        <v>13</v>
      </c>
      <c r="G393" s="181">
        <v>12</v>
      </c>
      <c r="H393" s="181">
        <f t="shared" si="25"/>
        <v>385</v>
      </c>
      <c r="I393" s="181">
        <f t="shared" si="27"/>
        <v>770</v>
      </c>
      <c r="J393" s="181">
        <v>5</v>
      </c>
      <c r="K393" s="181">
        <v>10</v>
      </c>
      <c r="L393" s="181">
        <v>0</v>
      </c>
      <c r="M393" s="181">
        <v>0</v>
      </c>
      <c r="N393" s="181"/>
    </row>
    <row r="394" spans="1:14">
      <c r="A394" s="181">
        <f t="shared" si="20"/>
        <v>391</v>
      </c>
      <c r="B394" s="182" t="str">
        <f t="shared" si="26"/>
        <v>聖樹 391階層</v>
      </c>
      <c r="C394" s="181">
        <v>6</v>
      </c>
      <c r="D394" s="181">
        <f>COUNTIF(C$4:C394,C394)</f>
        <v>91</v>
      </c>
      <c r="E394" s="181">
        <v>11</v>
      </c>
      <c r="F394" s="181">
        <v>13</v>
      </c>
      <c r="G394" s="181">
        <v>12</v>
      </c>
      <c r="H394" s="181">
        <f t="shared" si="25"/>
        <v>385</v>
      </c>
      <c r="I394" s="181">
        <f t="shared" si="27"/>
        <v>770</v>
      </c>
      <c r="J394" s="181">
        <v>5</v>
      </c>
      <c r="K394" s="181">
        <v>10</v>
      </c>
      <c r="L394" s="181">
        <v>0</v>
      </c>
      <c r="M394" s="181">
        <v>0</v>
      </c>
      <c r="N394" s="181"/>
    </row>
    <row r="395" spans="1:14">
      <c r="A395" s="181">
        <f t="shared" si="20"/>
        <v>392</v>
      </c>
      <c r="B395" s="182" t="str">
        <f t="shared" si="26"/>
        <v>聖樹 392階層</v>
      </c>
      <c r="C395" s="181">
        <v>6</v>
      </c>
      <c r="D395" s="181">
        <f>COUNTIF(C$4:C395,C395)</f>
        <v>92</v>
      </c>
      <c r="E395" s="181">
        <v>11</v>
      </c>
      <c r="F395" s="181">
        <v>13</v>
      </c>
      <c r="G395" s="181">
        <v>12</v>
      </c>
      <c r="H395" s="181">
        <f t="shared" si="25"/>
        <v>385</v>
      </c>
      <c r="I395" s="181">
        <f t="shared" si="27"/>
        <v>770</v>
      </c>
      <c r="J395" s="181">
        <v>5</v>
      </c>
      <c r="K395" s="181">
        <v>10</v>
      </c>
      <c r="L395" s="181">
        <v>0</v>
      </c>
      <c r="M395" s="181">
        <v>0</v>
      </c>
      <c r="N395" s="181"/>
    </row>
    <row r="396" spans="1:14">
      <c r="A396" s="181">
        <f t="shared" si="20"/>
        <v>393</v>
      </c>
      <c r="B396" s="182" t="str">
        <f t="shared" si="26"/>
        <v>聖樹 393階層</v>
      </c>
      <c r="C396" s="181">
        <v>6</v>
      </c>
      <c r="D396" s="181">
        <f>COUNTIF(C$4:C396,C396)</f>
        <v>93</v>
      </c>
      <c r="E396" s="181">
        <v>11</v>
      </c>
      <c r="F396" s="181">
        <v>13</v>
      </c>
      <c r="G396" s="181">
        <v>12</v>
      </c>
      <c r="H396" s="181">
        <f t="shared" si="25"/>
        <v>385</v>
      </c>
      <c r="I396" s="181">
        <f t="shared" si="27"/>
        <v>770</v>
      </c>
      <c r="J396" s="181">
        <v>5</v>
      </c>
      <c r="K396" s="181">
        <v>10</v>
      </c>
      <c r="L396" s="181">
        <v>0</v>
      </c>
      <c r="M396" s="181">
        <v>0</v>
      </c>
      <c r="N396" s="181"/>
    </row>
    <row r="397" spans="1:14">
      <c r="A397" s="181">
        <f t="shared" si="20"/>
        <v>394</v>
      </c>
      <c r="B397" s="182" t="str">
        <f t="shared" si="26"/>
        <v>聖樹 394階層</v>
      </c>
      <c r="C397" s="181">
        <v>6</v>
      </c>
      <c r="D397" s="181">
        <f>COUNTIF(C$4:C397,C397)</f>
        <v>94</v>
      </c>
      <c r="E397" s="181">
        <v>11</v>
      </c>
      <c r="F397" s="181">
        <v>13</v>
      </c>
      <c r="G397" s="181">
        <v>12</v>
      </c>
      <c r="H397" s="181">
        <f t="shared" si="25"/>
        <v>385</v>
      </c>
      <c r="I397" s="181">
        <f t="shared" si="27"/>
        <v>770</v>
      </c>
      <c r="J397" s="181">
        <v>5</v>
      </c>
      <c r="K397" s="181">
        <v>10</v>
      </c>
      <c r="L397" s="181">
        <v>0</v>
      </c>
      <c r="M397" s="181">
        <v>0</v>
      </c>
      <c r="N397" s="181"/>
    </row>
    <row r="398" spans="1:14">
      <c r="A398" s="181">
        <f t="shared" si="20"/>
        <v>395</v>
      </c>
      <c r="B398" s="182" t="str">
        <f t="shared" si="26"/>
        <v>聖樹 395階層</v>
      </c>
      <c r="C398" s="181">
        <v>6</v>
      </c>
      <c r="D398" s="181">
        <f>COUNTIF(C$4:C398,C398)</f>
        <v>95</v>
      </c>
      <c r="E398" s="181">
        <v>11</v>
      </c>
      <c r="F398" s="181">
        <v>13</v>
      </c>
      <c r="G398" s="181">
        <v>12</v>
      </c>
      <c r="H398" s="181">
        <f t="shared" si="25"/>
        <v>385</v>
      </c>
      <c r="I398" s="181">
        <f t="shared" si="27"/>
        <v>770</v>
      </c>
      <c r="J398" s="181">
        <v>5</v>
      </c>
      <c r="K398" s="181">
        <v>10</v>
      </c>
      <c r="L398" s="181">
        <v>0</v>
      </c>
      <c r="M398" s="181">
        <v>0</v>
      </c>
      <c r="N398" s="181"/>
    </row>
    <row r="399" spans="1:14">
      <c r="A399" s="181">
        <f t="shared" si="20"/>
        <v>396</v>
      </c>
      <c r="B399" s="182" t="str">
        <f t="shared" si="26"/>
        <v>聖樹 396階層</v>
      </c>
      <c r="C399" s="181">
        <v>6</v>
      </c>
      <c r="D399" s="181">
        <f>COUNTIF(C$4:C399,C399)</f>
        <v>96</v>
      </c>
      <c r="E399" s="181">
        <v>11</v>
      </c>
      <c r="F399" s="181">
        <v>13</v>
      </c>
      <c r="G399" s="181">
        <v>12</v>
      </c>
      <c r="H399" s="181">
        <f t="shared" si="25"/>
        <v>385</v>
      </c>
      <c r="I399" s="181">
        <f t="shared" si="27"/>
        <v>770</v>
      </c>
      <c r="J399" s="181">
        <v>5</v>
      </c>
      <c r="K399" s="181">
        <v>10</v>
      </c>
      <c r="L399" s="181">
        <v>0</v>
      </c>
      <c r="M399" s="181">
        <v>0</v>
      </c>
      <c r="N399" s="181"/>
    </row>
    <row r="400" spans="1:14">
      <c r="A400" s="181">
        <f t="shared" si="20"/>
        <v>397</v>
      </c>
      <c r="B400" s="182" t="str">
        <f t="shared" si="26"/>
        <v>聖樹 397階層</v>
      </c>
      <c r="C400" s="181">
        <v>6</v>
      </c>
      <c r="D400" s="181">
        <f>COUNTIF(C$4:C400,C400)</f>
        <v>97</v>
      </c>
      <c r="E400" s="181">
        <v>11</v>
      </c>
      <c r="F400" s="181">
        <v>13</v>
      </c>
      <c r="G400" s="181">
        <v>12</v>
      </c>
      <c r="H400" s="181">
        <f t="shared" si="25"/>
        <v>385</v>
      </c>
      <c r="I400" s="181">
        <f t="shared" si="27"/>
        <v>770</v>
      </c>
      <c r="J400" s="181">
        <v>5</v>
      </c>
      <c r="K400" s="181">
        <v>10</v>
      </c>
      <c r="L400" s="181">
        <v>0</v>
      </c>
      <c r="M400" s="181">
        <v>0</v>
      </c>
      <c r="N400" s="181"/>
    </row>
    <row r="401" spans="1:14">
      <c r="A401" s="181">
        <f t="shared" si="20"/>
        <v>398</v>
      </c>
      <c r="B401" s="182" t="str">
        <f t="shared" si="26"/>
        <v>聖樹 398階層</v>
      </c>
      <c r="C401" s="181">
        <v>6</v>
      </c>
      <c r="D401" s="181">
        <f>COUNTIF(C$4:C401,C401)</f>
        <v>98</v>
      </c>
      <c r="E401" s="181">
        <v>11</v>
      </c>
      <c r="F401" s="181">
        <v>13</v>
      </c>
      <c r="G401" s="181">
        <v>12</v>
      </c>
      <c r="H401" s="181">
        <f t="shared" si="25"/>
        <v>385</v>
      </c>
      <c r="I401" s="181">
        <f t="shared" si="27"/>
        <v>770</v>
      </c>
      <c r="J401" s="181">
        <v>5</v>
      </c>
      <c r="K401" s="181">
        <v>10</v>
      </c>
      <c r="L401" s="181">
        <v>0</v>
      </c>
      <c r="M401" s="181">
        <v>0</v>
      </c>
      <c r="N401" s="181"/>
    </row>
    <row r="402" spans="1:14">
      <c r="A402" s="181">
        <f t="shared" si="20"/>
        <v>399</v>
      </c>
      <c r="B402" s="182" t="str">
        <f t="shared" si="26"/>
        <v>聖樹 399階層</v>
      </c>
      <c r="C402" s="181">
        <v>6</v>
      </c>
      <c r="D402" s="181">
        <f>COUNTIF(C$4:C402,C402)</f>
        <v>99</v>
      </c>
      <c r="E402" s="181">
        <v>11</v>
      </c>
      <c r="F402" s="181">
        <v>13</v>
      </c>
      <c r="G402" s="181">
        <v>12</v>
      </c>
      <c r="H402" s="181">
        <f t="shared" si="25"/>
        <v>385</v>
      </c>
      <c r="I402" s="181">
        <f t="shared" si="27"/>
        <v>770</v>
      </c>
      <c r="J402" s="181">
        <v>5</v>
      </c>
      <c r="K402" s="181">
        <v>10</v>
      </c>
      <c r="L402" s="181">
        <v>0</v>
      </c>
      <c r="M402" s="181">
        <v>0</v>
      </c>
      <c r="N402" s="181"/>
    </row>
    <row r="403" spans="1:14">
      <c r="A403" s="181">
        <f t="shared" si="20"/>
        <v>400</v>
      </c>
      <c r="B403" s="182" t="str">
        <f t="shared" si="26"/>
        <v>聖樹 400階層</v>
      </c>
      <c r="C403" s="181">
        <v>6</v>
      </c>
      <c r="D403" s="181">
        <f>COUNTIF(C$4:C403,C403)</f>
        <v>100</v>
      </c>
      <c r="E403" s="181">
        <v>11</v>
      </c>
      <c r="F403" s="181">
        <v>13</v>
      </c>
      <c r="G403" s="181">
        <v>12</v>
      </c>
      <c r="H403" s="181">
        <f t="shared" si="25"/>
        <v>385</v>
      </c>
      <c r="I403" s="181">
        <f t="shared" si="27"/>
        <v>770</v>
      </c>
      <c r="J403" s="181">
        <v>5</v>
      </c>
      <c r="K403" s="181">
        <v>10</v>
      </c>
      <c r="L403" s="181">
        <v>0</v>
      </c>
      <c r="M403" s="181">
        <v>0</v>
      </c>
      <c r="N403" s="181"/>
    </row>
    <row r="404" spans="1:14" s="89" customFormat="1">
      <c r="A404" s="125">
        <f t="shared" si="20"/>
        <v>401</v>
      </c>
      <c r="B404" s="130" t="s">
        <v>574</v>
      </c>
      <c r="C404" s="125">
        <v>7</v>
      </c>
      <c r="D404" s="125">
        <f>COUNTIF(C$4:C404,C404)</f>
        <v>1</v>
      </c>
      <c r="E404" s="125">
        <v>12</v>
      </c>
      <c r="F404" s="125">
        <v>14</v>
      </c>
      <c r="G404" s="125">
        <v>1000000</v>
      </c>
      <c r="H404" s="125">
        <f>E404*35</f>
        <v>420</v>
      </c>
      <c r="I404" s="125">
        <f t="shared" si="27"/>
        <v>840</v>
      </c>
      <c r="J404" s="125">
        <v>6</v>
      </c>
      <c r="K404" s="125">
        <v>12</v>
      </c>
      <c r="L404" s="125">
        <v>0</v>
      </c>
      <c r="M404" s="125">
        <v>0</v>
      </c>
      <c r="N404" s="125"/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06"/>
  <sheetViews>
    <sheetView workbookViewId="0">
      <pane ySplit="3" topLeftCell="A4" activePane="bottomLeft" state="frozenSplit"/>
      <selection pane="bottomLeft" activeCell="H1204" sqref="H1204"/>
    </sheetView>
  </sheetViews>
  <sheetFormatPr defaultColWidth="12.875" defaultRowHeight="18.75"/>
  <cols>
    <col min="1" max="2" width="12.875" style="1"/>
    <col min="3" max="3" width="18.5" style="1" customWidth="1"/>
    <col min="4" max="4" width="15.625" style="1" customWidth="1"/>
    <col min="5" max="16384" width="12.875" style="1"/>
  </cols>
  <sheetData>
    <row r="3" spans="1:6">
      <c r="A3" s="26" t="s">
        <v>0</v>
      </c>
      <c r="B3" s="26" t="s">
        <v>36</v>
      </c>
      <c r="C3" s="26" t="s">
        <v>12</v>
      </c>
      <c r="D3" s="26" t="s">
        <v>13</v>
      </c>
      <c r="E3" s="26" t="s">
        <v>14</v>
      </c>
    </row>
    <row r="4" spans="1:6">
      <c r="A4" s="29">
        <f>ROW()-3</f>
        <v>1</v>
      </c>
      <c r="B4" s="36">
        <f>(A4+1)/3</f>
        <v>0.66666666666666663</v>
      </c>
      <c r="C4" s="29" t="s">
        <v>15</v>
      </c>
      <c r="D4" s="86">
        <v>11006011</v>
      </c>
      <c r="E4" s="29">
        <v>1400</v>
      </c>
      <c r="F4" s="1" t="s">
        <v>115</v>
      </c>
    </row>
    <row r="5" spans="1:6">
      <c r="A5" s="29">
        <f t="shared" ref="A5:A68" si="0">ROW()-3</f>
        <v>2</v>
      </c>
      <c r="B5" s="36">
        <f t="shared" ref="B5:B68" si="1">(A5+1)/3</f>
        <v>1</v>
      </c>
      <c r="C5" s="29" t="s">
        <v>15</v>
      </c>
      <c r="D5" s="86">
        <v>21204011</v>
      </c>
      <c r="E5" s="29">
        <v>1400</v>
      </c>
      <c r="F5" s="1" t="s">
        <v>112</v>
      </c>
    </row>
    <row r="6" spans="1:6">
      <c r="A6" s="29">
        <f t="shared" si="0"/>
        <v>3</v>
      </c>
      <c r="B6" s="36">
        <f t="shared" si="1"/>
        <v>1.3333333333333333</v>
      </c>
      <c r="C6" s="29" t="s">
        <v>15</v>
      </c>
      <c r="D6" s="86">
        <v>31056011</v>
      </c>
      <c r="E6" s="29">
        <v>1400</v>
      </c>
      <c r="F6" s="1" t="s">
        <v>116</v>
      </c>
    </row>
    <row r="7" spans="1:6">
      <c r="A7" s="29">
        <f t="shared" si="0"/>
        <v>4</v>
      </c>
      <c r="B7" s="36">
        <f t="shared" si="1"/>
        <v>1.6666666666666667</v>
      </c>
      <c r="C7" s="29" t="s">
        <v>15</v>
      </c>
      <c r="D7" s="86">
        <v>11006011</v>
      </c>
      <c r="E7" s="29">
        <v>1400</v>
      </c>
    </row>
    <row r="8" spans="1:6">
      <c r="A8" s="29">
        <f t="shared" si="0"/>
        <v>5</v>
      </c>
      <c r="B8" s="36">
        <f t="shared" si="1"/>
        <v>2</v>
      </c>
      <c r="C8" s="29" t="s">
        <v>15</v>
      </c>
      <c r="D8" s="86">
        <v>21204011</v>
      </c>
      <c r="E8" s="29">
        <v>1400</v>
      </c>
    </row>
    <row r="9" spans="1:6">
      <c r="A9" s="29">
        <f t="shared" si="0"/>
        <v>6</v>
      </c>
      <c r="B9" s="36">
        <f t="shared" si="1"/>
        <v>2.3333333333333335</v>
      </c>
      <c r="C9" s="29" t="s">
        <v>15</v>
      </c>
      <c r="D9" s="86">
        <v>31056011</v>
      </c>
      <c r="E9" s="29">
        <v>1400</v>
      </c>
    </row>
    <row r="10" spans="1:6">
      <c r="A10" s="29">
        <f t="shared" si="0"/>
        <v>7</v>
      </c>
      <c r="B10" s="36">
        <f t="shared" si="1"/>
        <v>2.6666666666666665</v>
      </c>
      <c r="C10" s="42" t="s">
        <v>15</v>
      </c>
      <c r="D10" s="86">
        <v>11006011</v>
      </c>
      <c r="E10" s="42">
        <v>1400</v>
      </c>
    </row>
    <row r="11" spans="1:6">
      <c r="A11" s="29">
        <f t="shared" si="0"/>
        <v>8</v>
      </c>
      <c r="B11" s="36">
        <f t="shared" si="1"/>
        <v>3</v>
      </c>
      <c r="C11" s="42" t="s">
        <v>15</v>
      </c>
      <c r="D11" s="86">
        <v>21204011</v>
      </c>
      <c r="E11" s="42">
        <v>1400</v>
      </c>
    </row>
    <row r="12" spans="1:6">
      <c r="A12" s="29">
        <f t="shared" si="0"/>
        <v>9</v>
      </c>
      <c r="B12" s="36">
        <f t="shared" si="1"/>
        <v>3.3333333333333335</v>
      </c>
      <c r="C12" s="42" t="s">
        <v>15</v>
      </c>
      <c r="D12" s="86">
        <v>31056011</v>
      </c>
      <c r="E12" s="42">
        <v>1400</v>
      </c>
    </row>
    <row r="13" spans="1:6">
      <c r="A13" s="29">
        <f t="shared" si="0"/>
        <v>10</v>
      </c>
      <c r="B13" s="36">
        <f t="shared" si="1"/>
        <v>3.6666666666666665</v>
      </c>
      <c r="C13" s="41" t="s">
        <v>15</v>
      </c>
      <c r="D13" s="86">
        <v>11006011</v>
      </c>
      <c r="E13" s="41">
        <v>1400</v>
      </c>
    </row>
    <row r="14" spans="1:6">
      <c r="A14" s="29">
        <f t="shared" si="0"/>
        <v>11</v>
      </c>
      <c r="B14" s="36">
        <f t="shared" si="1"/>
        <v>4</v>
      </c>
      <c r="C14" s="42" t="s">
        <v>15</v>
      </c>
      <c r="D14" s="86">
        <v>21204011</v>
      </c>
      <c r="E14" s="42">
        <v>1400</v>
      </c>
    </row>
    <row r="15" spans="1:6">
      <c r="A15" s="29">
        <f t="shared" si="0"/>
        <v>12</v>
      </c>
      <c r="B15" s="36">
        <f t="shared" si="1"/>
        <v>4.333333333333333</v>
      </c>
      <c r="C15" s="42" t="s">
        <v>15</v>
      </c>
      <c r="D15" s="86">
        <v>31056011</v>
      </c>
      <c r="E15" s="42">
        <v>1400</v>
      </c>
    </row>
    <row r="16" spans="1:6">
      <c r="A16" s="29">
        <f t="shared" si="0"/>
        <v>13</v>
      </c>
      <c r="B16" s="36">
        <f t="shared" si="1"/>
        <v>4.666666666666667</v>
      </c>
      <c r="C16" s="42" t="s">
        <v>15</v>
      </c>
      <c r="D16" s="86">
        <v>11006011</v>
      </c>
      <c r="E16" s="42">
        <v>1400</v>
      </c>
    </row>
    <row r="17" spans="1:5">
      <c r="A17" s="29">
        <f t="shared" si="0"/>
        <v>14</v>
      </c>
      <c r="B17" s="36">
        <f t="shared" si="1"/>
        <v>5</v>
      </c>
      <c r="C17" s="42" t="s">
        <v>15</v>
      </c>
      <c r="D17" s="86">
        <v>21204011</v>
      </c>
      <c r="E17" s="42">
        <v>1400</v>
      </c>
    </row>
    <row r="18" spans="1:5">
      <c r="A18" s="29">
        <f t="shared" si="0"/>
        <v>15</v>
      </c>
      <c r="B18" s="36">
        <f t="shared" si="1"/>
        <v>5.333333333333333</v>
      </c>
      <c r="C18" s="42" t="s">
        <v>15</v>
      </c>
      <c r="D18" s="86">
        <v>31056011</v>
      </c>
      <c r="E18" s="42">
        <v>1400</v>
      </c>
    </row>
    <row r="19" spans="1:5">
      <c r="A19" s="29">
        <f>ROW()-3</f>
        <v>16</v>
      </c>
      <c r="B19" s="36">
        <f t="shared" si="1"/>
        <v>5.666666666666667</v>
      </c>
      <c r="C19" s="29" t="s">
        <v>15</v>
      </c>
      <c r="D19" s="86">
        <v>11006011</v>
      </c>
      <c r="E19" s="29">
        <v>1400</v>
      </c>
    </row>
    <row r="20" spans="1:5">
      <c r="A20" s="29">
        <f t="shared" si="0"/>
        <v>17</v>
      </c>
      <c r="B20" s="36">
        <f t="shared" si="1"/>
        <v>6</v>
      </c>
      <c r="C20" s="29" t="s">
        <v>15</v>
      </c>
      <c r="D20" s="86">
        <v>21204011</v>
      </c>
      <c r="E20" s="29">
        <v>1400</v>
      </c>
    </row>
    <row r="21" spans="1:5">
      <c r="A21" s="29">
        <f t="shared" si="0"/>
        <v>18</v>
      </c>
      <c r="B21" s="36">
        <f t="shared" si="1"/>
        <v>6.333333333333333</v>
      </c>
      <c r="C21" s="29" t="s">
        <v>15</v>
      </c>
      <c r="D21" s="86">
        <v>31056011</v>
      </c>
      <c r="E21" s="29">
        <v>1400</v>
      </c>
    </row>
    <row r="22" spans="1:5">
      <c r="A22" s="29">
        <f t="shared" si="0"/>
        <v>19</v>
      </c>
      <c r="B22" s="36">
        <f t="shared" si="1"/>
        <v>6.666666666666667</v>
      </c>
      <c r="C22" s="29" t="s">
        <v>15</v>
      </c>
      <c r="D22" s="86">
        <v>11006011</v>
      </c>
      <c r="E22" s="29">
        <v>1400</v>
      </c>
    </row>
    <row r="23" spans="1:5">
      <c r="A23" s="29">
        <f t="shared" si="0"/>
        <v>20</v>
      </c>
      <c r="B23" s="36">
        <f t="shared" si="1"/>
        <v>7</v>
      </c>
      <c r="C23" s="29" t="s">
        <v>15</v>
      </c>
      <c r="D23" s="86">
        <v>21204011</v>
      </c>
      <c r="E23" s="29">
        <v>1400</v>
      </c>
    </row>
    <row r="24" spans="1:5">
      <c r="A24" s="29">
        <f t="shared" si="0"/>
        <v>21</v>
      </c>
      <c r="B24" s="36">
        <f t="shared" si="1"/>
        <v>7.333333333333333</v>
      </c>
      <c r="C24" s="29" t="s">
        <v>15</v>
      </c>
      <c r="D24" s="86">
        <v>31056011</v>
      </c>
      <c r="E24" s="29">
        <v>1400</v>
      </c>
    </row>
    <row r="25" spans="1:5">
      <c r="A25" s="29">
        <f t="shared" si="0"/>
        <v>22</v>
      </c>
      <c r="B25" s="36">
        <f t="shared" si="1"/>
        <v>7.666666666666667</v>
      </c>
      <c r="C25" s="42" t="s">
        <v>15</v>
      </c>
      <c r="D25" s="86">
        <v>11006011</v>
      </c>
      <c r="E25" s="42">
        <v>1400</v>
      </c>
    </row>
    <row r="26" spans="1:5">
      <c r="A26" s="29">
        <f t="shared" si="0"/>
        <v>23</v>
      </c>
      <c r="B26" s="36">
        <f t="shared" si="1"/>
        <v>8</v>
      </c>
      <c r="C26" s="42" t="s">
        <v>15</v>
      </c>
      <c r="D26" s="86">
        <v>21204011</v>
      </c>
      <c r="E26" s="42">
        <v>1400</v>
      </c>
    </row>
    <row r="27" spans="1:5">
      <c r="A27" s="29">
        <f t="shared" si="0"/>
        <v>24</v>
      </c>
      <c r="B27" s="36">
        <f t="shared" si="1"/>
        <v>8.3333333333333339</v>
      </c>
      <c r="C27" s="42" t="s">
        <v>15</v>
      </c>
      <c r="D27" s="86">
        <v>31056011</v>
      </c>
      <c r="E27" s="42">
        <v>1400</v>
      </c>
    </row>
    <row r="28" spans="1:5">
      <c r="A28" s="29">
        <f t="shared" si="0"/>
        <v>25</v>
      </c>
      <c r="B28" s="36">
        <f t="shared" si="1"/>
        <v>8.6666666666666661</v>
      </c>
      <c r="C28" s="41" t="s">
        <v>15</v>
      </c>
      <c r="D28" s="86">
        <v>11006011</v>
      </c>
      <c r="E28" s="41">
        <v>1400</v>
      </c>
    </row>
    <row r="29" spans="1:5">
      <c r="A29" s="29">
        <f t="shared" si="0"/>
        <v>26</v>
      </c>
      <c r="B29" s="36">
        <f t="shared" si="1"/>
        <v>9</v>
      </c>
      <c r="C29" s="42" t="s">
        <v>15</v>
      </c>
      <c r="D29" s="86">
        <v>21204011</v>
      </c>
      <c r="E29" s="42">
        <v>1400</v>
      </c>
    </row>
    <row r="30" spans="1:5">
      <c r="A30" s="29">
        <f t="shared" si="0"/>
        <v>27</v>
      </c>
      <c r="B30" s="36">
        <f t="shared" si="1"/>
        <v>9.3333333333333339</v>
      </c>
      <c r="C30" s="42" t="s">
        <v>15</v>
      </c>
      <c r="D30" s="86">
        <v>31056011</v>
      </c>
      <c r="E30" s="42">
        <v>1400</v>
      </c>
    </row>
    <row r="31" spans="1:5">
      <c r="A31" s="29">
        <f t="shared" si="0"/>
        <v>28</v>
      </c>
      <c r="B31" s="36">
        <f t="shared" si="1"/>
        <v>9.6666666666666661</v>
      </c>
      <c r="C31" s="42" t="s">
        <v>15</v>
      </c>
      <c r="D31" s="86">
        <v>11006011</v>
      </c>
      <c r="E31" s="42">
        <v>1400</v>
      </c>
    </row>
    <row r="32" spans="1:5">
      <c r="A32" s="29">
        <f t="shared" si="0"/>
        <v>29</v>
      </c>
      <c r="B32" s="36">
        <f t="shared" si="1"/>
        <v>10</v>
      </c>
      <c r="C32" s="42" t="s">
        <v>15</v>
      </c>
      <c r="D32" s="86">
        <v>21204011</v>
      </c>
      <c r="E32" s="42">
        <v>1400</v>
      </c>
    </row>
    <row r="33" spans="1:5">
      <c r="A33" s="29">
        <f t="shared" si="0"/>
        <v>30</v>
      </c>
      <c r="B33" s="36">
        <f t="shared" si="1"/>
        <v>10.333333333333334</v>
      </c>
      <c r="C33" s="42" t="s">
        <v>15</v>
      </c>
      <c r="D33" s="86">
        <v>31056011</v>
      </c>
      <c r="E33" s="42">
        <v>1400</v>
      </c>
    </row>
    <row r="34" spans="1:5">
      <c r="A34" s="29">
        <f t="shared" si="0"/>
        <v>31</v>
      </c>
      <c r="B34" s="36">
        <f t="shared" si="1"/>
        <v>10.666666666666666</v>
      </c>
      <c r="C34" s="42" t="s">
        <v>15</v>
      </c>
      <c r="D34" s="86">
        <v>11006011</v>
      </c>
      <c r="E34" s="42">
        <v>1400</v>
      </c>
    </row>
    <row r="35" spans="1:5">
      <c r="A35" s="29">
        <f t="shared" si="0"/>
        <v>32</v>
      </c>
      <c r="B35" s="36">
        <f t="shared" si="1"/>
        <v>11</v>
      </c>
      <c r="C35" s="42" t="s">
        <v>15</v>
      </c>
      <c r="D35" s="86">
        <v>21204011</v>
      </c>
      <c r="E35" s="42">
        <v>1400</v>
      </c>
    </row>
    <row r="36" spans="1:5">
      <c r="A36" s="29">
        <f t="shared" si="0"/>
        <v>33</v>
      </c>
      <c r="B36" s="36">
        <f t="shared" si="1"/>
        <v>11.333333333333334</v>
      </c>
      <c r="C36" s="42" t="s">
        <v>15</v>
      </c>
      <c r="D36" s="86">
        <v>31056011</v>
      </c>
      <c r="E36" s="42">
        <v>1400</v>
      </c>
    </row>
    <row r="37" spans="1:5">
      <c r="A37" s="29">
        <f>ROW()-3</f>
        <v>34</v>
      </c>
      <c r="B37" s="36">
        <f t="shared" si="1"/>
        <v>11.666666666666666</v>
      </c>
      <c r="C37" s="29" t="s">
        <v>15</v>
      </c>
      <c r="D37" s="86">
        <v>11006011</v>
      </c>
      <c r="E37" s="29">
        <v>1400</v>
      </c>
    </row>
    <row r="38" spans="1:5">
      <c r="A38" s="29">
        <f t="shared" si="0"/>
        <v>35</v>
      </c>
      <c r="B38" s="36">
        <f t="shared" si="1"/>
        <v>12</v>
      </c>
      <c r="C38" s="29" t="s">
        <v>15</v>
      </c>
      <c r="D38" s="86">
        <v>21204011</v>
      </c>
      <c r="E38" s="29">
        <v>1400</v>
      </c>
    </row>
    <row r="39" spans="1:5">
      <c r="A39" s="29">
        <f t="shared" si="0"/>
        <v>36</v>
      </c>
      <c r="B39" s="36">
        <f t="shared" si="1"/>
        <v>12.333333333333334</v>
      </c>
      <c r="C39" s="29" t="s">
        <v>15</v>
      </c>
      <c r="D39" s="86">
        <v>31056011</v>
      </c>
      <c r="E39" s="29">
        <v>1400</v>
      </c>
    </row>
    <row r="40" spans="1:5">
      <c r="A40" s="29">
        <f t="shared" si="0"/>
        <v>37</v>
      </c>
      <c r="B40" s="36">
        <f t="shared" si="1"/>
        <v>12.666666666666666</v>
      </c>
      <c r="C40" s="29" t="s">
        <v>15</v>
      </c>
      <c r="D40" s="86">
        <v>11006011</v>
      </c>
      <c r="E40" s="29">
        <v>1400</v>
      </c>
    </row>
    <row r="41" spans="1:5">
      <c r="A41" s="29">
        <f t="shared" si="0"/>
        <v>38</v>
      </c>
      <c r="B41" s="36">
        <f t="shared" si="1"/>
        <v>13</v>
      </c>
      <c r="C41" s="29" t="s">
        <v>15</v>
      </c>
      <c r="D41" s="86">
        <v>21204011</v>
      </c>
      <c r="E41" s="29">
        <v>1400</v>
      </c>
    </row>
    <row r="42" spans="1:5">
      <c r="A42" s="29">
        <f t="shared" si="0"/>
        <v>39</v>
      </c>
      <c r="B42" s="36">
        <f t="shared" si="1"/>
        <v>13.333333333333334</v>
      </c>
      <c r="C42" s="29" t="s">
        <v>15</v>
      </c>
      <c r="D42" s="86">
        <v>31056011</v>
      </c>
      <c r="E42" s="29">
        <v>1400</v>
      </c>
    </row>
    <row r="43" spans="1:5">
      <c r="A43" s="29">
        <f t="shared" si="0"/>
        <v>40</v>
      </c>
      <c r="B43" s="36">
        <f t="shared" si="1"/>
        <v>13.666666666666666</v>
      </c>
      <c r="C43" s="42" t="s">
        <v>15</v>
      </c>
      <c r="D43" s="86">
        <v>11006011</v>
      </c>
      <c r="E43" s="42">
        <v>1400</v>
      </c>
    </row>
    <row r="44" spans="1:5">
      <c r="A44" s="29">
        <f t="shared" si="0"/>
        <v>41</v>
      </c>
      <c r="B44" s="36">
        <f t="shared" si="1"/>
        <v>14</v>
      </c>
      <c r="C44" s="42" t="s">
        <v>15</v>
      </c>
      <c r="D44" s="86">
        <v>21204011</v>
      </c>
      <c r="E44" s="42">
        <v>1400</v>
      </c>
    </row>
    <row r="45" spans="1:5">
      <c r="A45" s="29">
        <f t="shared" si="0"/>
        <v>42</v>
      </c>
      <c r="B45" s="36">
        <f t="shared" si="1"/>
        <v>14.333333333333334</v>
      </c>
      <c r="C45" s="42" t="s">
        <v>15</v>
      </c>
      <c r="D45" s="86">
        <v>31056011</v>
      </c>
      <c r="E45" s="42">
        <v>1400</v>
      </c>
    </row>
    <row r="46" spans="1:5">
      <c r="A46" s="29">
        <f t="shared" si="0"/>
        <v>43</v>
      </c>
      <c r="B46" s="36">
        <f t="shared" si="1"/>
        <v>14.666666666666666</v>
      </c>
      <c r="C46" s="41" t="s">
        <v>15</v>
      </c>
      <c r="D46" s="86">
        <v>11006011</v>
      </c>
      <c r="E46" s="41">
        <v>1400</v>
      </c>
    </row>
    <row r="47" spans="1:5">
      <c r="A47" s="29">
        <f t="shared" si="0"/>
        <v>44</v>
      </c>
      <c r="B47" s="36">
        <f t="shared" si="1"/>
        <v>15</v>
      </c>
      <c r="C47" s="42" t="s">
        <v>15</v>
      </c>
      <c r="D47" s="86">
        <v>21204011</v>
      </c>
      <c r="E47" s="42">
        <v>1400</v>
      </c>
    </row>
    <row r="48" spans="1:5">
      <c r="A48" s="29">
        <f t="shared" si="0"/>
        <v>45</v>
      </c>
      <c r="B48" s="36">
        <f t="shared" si="1"/>
        <v>15.333333333333334</v>
      </c>
      <c r="C48" s="42" t="s">
        <v>15</v>
      </c>
      <c r="D48" s="86">
        <v>31056011</v>
      </c>
      <c r="E48" s="42">
        <v>1400</v>
      </c>
    </row>
    <row r="49" spans="1:5">
      <c r="A49" s="29">
        <f t="shared" si="0"/>
        <v>46</v>
      </c>
      <c r="B49" s="36">
        <f t="shared" si="1"/>
        <v>15.666666666666666</v>
      </c>
      <c r="C49" s="42" t="s">
        <v>15</v>
      </c>
      <c r="D49" s="86">
        <v>11006011</v>
      </c>
      <c r="E49" s="42">
        <v>1400</v>
      </c>
    </row>
    <row r="50" spans="1:5">
      <c r="A50" s="29">
        <f t="shared" si="0"/>
        <v>47</v>
      </c>
      <c r="B50" s="36">
        <f t="shared" si="1"/>
        <v>16</v>
      </c>
      <c r="C50" s="42" t="s">
        <v>15</v>
      </c>
      <c r="D50" s="86">
        <v>21204011</v>
      </c>
      <c r="E50" s="42">
        <v>1400</v>
      </c>
    </row>
    <row r="51" spans="1:5">
      <c r="A51" s="29">
        <f t="shared" si="0"/>
        <v>48</v>
      </c>
      <c r="B51" s="36">
        <f t="shared" si="1"/>
        <v>16.333333333333332</v>
      </c>
      <c r="C51" s="42" t="s">
        <v>15</v>
      </c>
      <c r="D51" s="86">
        <v>31056011</v>
      </c>
      <c r="E51" s="42">
        <v>1400</v>
      </c>
    </row>
    <row r="52" spans="1:5">
      <c r="A52" s="29">
        <f t="shared" si="0"/>
        <v>49</v>
      </c>
      <c r="B52" s="36">
        <f t="shared" si="1"/>
        <v>16.666666666666668</v>
      </c>
      <c r="C52" s="42" t="s">
        <v>15</v>
      </c>
      <c r="D52" s="86">
        <v>11006011</v>
      </c>
      <c r="E52" s="42">
        <v>1400</v>
      </c>
    </row>
    <row r="53" spans="1:5">
      <c r="A53" s="29">
        <f t="shared" si="0"/>
        <v>50</v>
      </c>
      <c r="B53" s="36">
        <f t="shared" si="1"/>
        <v>17</v>
      </c>
      <c r="C53" s="42" t="s">
        <v>15</v>
      </c>
      <c r="D53" s="86">
        <v>21204011</v>
      </c>
      <c r="E53" s="42">
        <v>1400</v>
      </c>
    </row>
    <row r="54" spans="1:5">
      <c r="A54" s="29">
        <f t="shared" si="0"/>
        <v>51</v>
      </c>
      <c r="B54" s="36">
        <f t="shared" si="1"/>
        <v>17.333333333333332</v>
      </c>
      <c r="C54" s="42" t="s">
        <v>15</v>
      </c>
      <c r="D54" s="86">
        <v>31056011</v>
      </c>
      <c r="E54" s="42">
        <v>1400</v>
      </c>
    </row>
    <row r="55" spans="1:5">
      <c r="A55" s="29">
        <f>ROW()-3</f>
        <v>52</v>
      </c>
      <c r="B55" s="36">
        <f t="shared" si="1"/>
        <v>17.666666666666668</v>
      </c>
      <c r="C55" s="29" t="s">
        <v>15</v>
      </c>
      <c r="D55" s="86">
        <v>11006011</v>
      </c>
      <c r="E55" s="29">
        <v>1400</v>
      </c>
    </row>
    <row r="56" spans="1:5">
      <c r="A56" s="29">
        <f t="shared" si="0"/>
        <v>53</v>
      </c>
      <c r="B56" s="36">
        <f t="shared" si="1"/>
        <v>18</v>
      </c>
      <c r="C56" s="29" t="s">
        <v>15</v>
      </c>
      <c r="D56" s="86">
        <v>21204011</v>
      </c>
      <c r="E56" s="29">
        <v>1400</v>
      </c>
    </row>
    <row r="57" spans="1:5">
      <c r="A57" s="29">
        <f t="shared" si="0"/>
        <v>54</v>
      </c>
      <c r="B57" s="36">
        <f t="shared" si="1"/>
        <v>18.333333333333332</v>
      </c>
      <c r="C57" s="29" t="s">
        <v>15</v>
      </c>
      <c r="D57" s="86">
        <v>31056011</v>
      </c>
      <c r="E57" s="29">
        <v>1400</v>
      </c>
    </row>
    <row r="58" spans="1:5">
      <c r="A58" s="29">
        <f t="shared" si="0"/>
        <v>55</v>
      </c>
      <c r="B58" s="36">
        <f t="shared" si="1"/>
        <v>18.666666666666668</v>
      </c>
      <c r="C58" s="29" t="s">
        <v>15</v>
      </c>
      <c r="D58" s="86">
        <v>11006011</v>
      </c>
      <c r="E58" s="29">
        <v>1400</v>
      </c>
    </row>
    <row r="59" spans="1:5">
      <c r="A59" s="29">
        <f t="shared" si="0"/>
        <v>56</v>
      </c>
      <c r="B59" s="36">
        <f t="shared" si="1"/>
        <v>19</v>
      </c>
      <c r="C59" s="29" t="s">
        <v>15</v>
      </c>
      <c r="D59" s="86">
        <v>21204011</v>
      </c>
      <c r="E59" s="29">
        <v>1400</v>
      </c>
    </row>
    <row r="60" spans="1:5">
      <c r="A60" s="29">
        <f t="shared" si="0"/>
        <v>57</v>
      </c>
      <c r="B60" s="36">
        <f t="shared" si="1"/>
        <v>19.333333333333332</v>
      </c>
      <c r="C60" s="29" t="s">
        <v>15</v>
      </c>
      <c r="D60" s="86">
        <v>31056011</v>
      </c>
      <c r="E60" s="29">
        <v>1400</v>
      </c>
    </row>
    <row r="61" spans="1:5">
      <c r="A61" s="29">
        <f t="shared" si="0"/>
        <v>58</v>
      </c>
      <c r="B61" s="36">
        <f t="shared" si="1"/>
        <v>19.666666666666668</v>
      </c>
      <c r="C61" s="42" t="s">
        <v>15</v>
      </c>
      <c r="D61" s="86">
        <v>11006011</v>
      </c>
      <c r="E61" s="42">
        <v>1400</v>
      </c>
    </row>
    <row r="62" spans="1:5">
      <c r="A62" s="29">
        <f t="shared" si="0"/>
        <v>59</v>
      </c>
      <c r="B62" s="36">
        <f t="shared" si="1"/>
        <v>20</v>
      </c>
      <c r="C62" s="42" t="s">
        <v>15</v>
      </c>
      <c r="D62" s="86">
        <v>21204011</v>
      </c>
      <c r="E62" s="42">
        <v>1400</v>
      </c>
    </row>
    <row r="63" spans="1:5">
      <c r="A63" s="29">
        <f t="shared" si="0"/>
        <v>60</v>
      </c>
      <c r="B63" s="36">
        <f t="shared" si="1"/>
        <v>20.333333333333332</v>
      </c>
      <c r="C63" s="42" t="s">
        <v>15</v>
      </c>
      <c r="D63" s="86">
        <v>31056011</v>
      </c>
      <c r="E63" s="42">
        <v>1400</v>
      </c>
    </row>
    <row r="64" spans="1:5">
      <c r="A64" s="29">
        <f t="shared" si="0"/>
        <v>61</v>
      </c>
      <c r="B64" s="36">
        <f t="shared" si="1"/>
        <v>20.666666666666668</v>
      </c>
      <c r="C64" s="42" t="s">
        <v>15</v>
      </c>
      <c r="D64" s="86">
        <v>11006011</v>
      </c>
      <c r="E64" s="42">
        <v>1400</v>
      </c>
    </row>
    <row r="65" spans="1:5">
      <c r="A65" s="29">
        <f t="shared" si="0"/>
        <v>62</v>
      </c>
      <c r="B65" s="36">
        <f t="shared" si="1"/>
        <v>21</v>
      </c>
      <c r="C65" s="42" t="s">
        <v>15</v>
      </c>
      <c r="D65" s="86">
        <v>21204011</v>
      </c>
      <c r="E65" s="42">
        <v>1400</v>
      </c>
    </row>
    <row r="66" spans="1:5">
      <c r="A66" s="29">
        <f t="shared" si="0"/>
        <v>63</v>
      </c>
      <c r="B66" s="36">
        <f t="shared" si="1"/>
        <v>21.333333333333332</v>
      </c>
      <c r="C66" s="42" t="s">
        <v>15</v>
      </c>
      <c r="D66" s="86">
        <v>31056011</v>
      </c>
      <c r="E66" s="42">
        <v>1400</v>
      </c>
    </row>
    <row r="67" spans="1:5">
      <c r="A67" s="29">
        <f t="shared" si="0"/>
        <v>64</v>
      </c>
      <c r="B67" s="36">
        <f t="shared" si="1"/>
        <v>21.666666666666668</v>
      </c>
      <c r="C67" s="42" t="s">
        <v>15</v>
      </c>
      <c r="D67" s="86">
        <v>11006011</v>
      </c>
      <c r="E67" s="42">
        <v>1400</v>
      </c>
    </row>
    <row r="68" spans="1:5">
      <c r="A68" s="29">
        <f t="shared" si="0"/>
        <v>65</v>
      </c>
      <c r="B68" s="36">
        <f t="shared" si="1"/>
        <v>22</v>
      </c>
      <c r="C68" s="42" t="s">
        <v>15</v>
      </c>
      <c r="D68" s="86">
        <v>21204011</v>
      </c>
      <c r="E68" s="42">
        <v>1400</v>
      </c>
    </row>
    <row r="69" spans="1:5">
      <c r="A69" s="29">
        <f t="shared" ref="A69:A132" si="2">ROW()-3</f>
        <v>66</v>
      </c>
      <c r="B69" s="36">
        <f t="shared" ref="B69:B132" si="3">(A69+1)/3</f>
        <v>22.333333333333332</v>
      </c>
      <c r="C69" s="42" t="s">
        <v>15</v>
      </c>
      <c r="D69" s="86">
        <v>31056011</v>
      </c>
      <c r="E69" s="42">
        <v>1400</v>
      </c>
    </row>
    <row r="70" spans="1:5">
      <c r="A70" s="29">
        <f>ROW()-3</f>
        <v>67</v>
      </c>
      <c r="B70" s="36">
        <f t="shared" si="3"/>
        <v>22.666666666666668</v>
      </c>
      <c r="C70" s="29" t="s">
        <v>15</v>
      </c>
      <c r="D70" s="86">
        <v>11006011</v>
      </c>
      <c r="E70" s="29">
        <v>1400</v>
      </c>
    </row>
    <row r="71" spans="1:5">
      <c r="A71" s="29">
        <f t="shared" si="2"/>
        <v>68</v>
      </c>
      <c r="B71" s="36">
        <f t="shared" si="3"/>
        <v>23</v>
      </c>
      <c r="C71" s="29" t="s">
        <v>15</v>
      </c>
      <c r="D71" s="86">
        <v>21204011</v>
      </c>
      <c r="E71" s="29">
        <v>1400</v>
      </c>
    </row>
    <row r="72" spans="1:5">
      <c r="A72" s="29">
        <f t="shared" si="2"/>
        <v>69</v>
      </c>
      <c r="B72" s="36">
        <f t="shared" si="3"/>
        <v>23.333333333333332</v>
      </c>
      <c r="C72" s="29" t="s">
        <v>15</v>
      </c>
      <c r="D72" s="86">
        <v>31056011</v>
      </c>
      <c r="E72" s="29">
        <v>1400</v>
      </c>
    </row>
    <row r="73" spans="1:5">
      <c r="A73" s="29">
        <f t="shared" si="2"/>
        <v>70</v>
      </c>
      <c r="B73" s="36">
        <f t="shared" si="3"/>
        <v>23.666666666666668</v>
      </c>
      <c r="C73" s="29" t="s">
        <v>15</v>
      </c>
      <c r="D73" s="86">
        <v>11006011</v>
      </c>
      <c r="E73" s="29">
        <v>1400</v>
      </c>
    </row>
    <row r="74" spans="1:5">
      <c r="A74" s="29">
        <f t="shared" si="2"/>
        <v>71</v>
      </c>
      <c r="B74" s="36">
        <f t="shared" si="3"/>
        <v>24</v>
      </c>
      <c r="C74" s="29" t="s">
        <v>15</v>
      </c>
      <c r="D74" s="86">
        <v>21204011</v>
      </c>
      <c r="E74" s="29">
        <v>1400</v>
      </c>
    </row>
    <row r="75" spans="1:5">
      <c r="A75" s="29">
        <f t="shared" si="2"/>
        <v>72</v>
      </c>
      <c r="B75" s="36">
        <f t="shared" si="3"/>
        <v>24.333333333333332</v>
      </c>
      <c r="C75" s="29" t="s">
        <v>15</v>
      </c>
      <c r="D75" s="86">
        <v>31056011</v>
      </c>
      <c r="E75" s="29">
        <v>1400</v>
      </c>
    </row>
    <row r="76" spans="1:5">
      <c r="A76" s="29">
        <f t="shared" si="2"/>
        <v>73</v>
      </c>
      <c r="B76" s="36">
        <f t="shared" si="3"/>
        <v>24.666666666666668</v>
      </c>
      <c r="C76" s="42" t="s">
        <v>15</v>
      </c>
      <c r="D76" s="86">
        <v>11006011</v>
      </c>
      <c r="E76" s="42">
        <v>1400</v>
      </c>
    </row>
    <row r="77" spans="1:5">
      <c r="A77" s="29">
        <f t="shared" si="2"/>
        <v>74</v>
      </c>
      <c r="B77" s="36">
        <f t="shared" si="3"/>
        <v>25</v>
      </c>
      <c r="C77" s="42" t="s">
        <v>15</v>
      </c>
      <c r="D77" s="86">
        <v>21204011</v>
      </c>
      <c r="E77" s="42">
        <v>1400</v>
      </c>
    </row>
    <row r="78" spans="1:5">
      <c r="A78" s="29">
        <f t="shared" si="2"/>
        <v>75</v>
      </c>
      <c r="B78" s="36">
        <f t="shared" si="3"/>
        <v>25.333333333333332</v>
      </c>
      <c r="C78" s="42" t="s">
        <v>15</v>
      </c>
      <c r="D78" s="86">
        <v>31056011</v>
      </c>
      <c r="E78" s="42">
        <v>1400</v>
      </c>
    </row>
    <row r="79" spans="1:5">
      <c r="A79" s="29">
        <f t="shared" si="2"/>
        <v>76</v>
      </c>
      <c r="B79" s="36">
        <f t="shared" si="3"/>
        <v>25.666666666666668</v>
      </c>
      <c r="C79" s="41" t="s">
        <v>15</v>
      </c>
      <c r="D79" s="86">
        <v>11006011</v>
      </c>
      <c r="E79" s="41">
        <v>1400</v>
      </c>
    </row>
    <row r="80" spans="1:5">
      <c r="A80" s="29">
        <f t="shared" si="2"/>
        <v>77</v>
      </c>
      <c r="B80" s="36">
        <f t="shared" si="3"/>
        <v>26</v>
      </c>
      <c r="C80" s="42" t="s">
        <v>15</v>
      </c>
      <c r="D80" s="86">
        <v>21204011</v>
      </c>
      <c r="E80" s="42">
        <v>1400</v>
      </c>
    </row>
    <row r="81" spans="1:5">
      <c r="A81" s="29">
        <f t="shared" si="2"/>
        <v>78</v>
      </c>
      <c r="B81" s="36">
        <f t="shared" si="3"/>
        <v>26.333333333333332</v>
      </c>
      <c r="C81" s="42" t="s">
        <v>15</v>
      </c>
      <c r="D81" s="86">
        <v>31056011</v>
      </c>
      <c r="E81" s="42">
        <v>1400</v>
      </c>
    </row>
    <row r="82" spans="1:5">
      <c r="A82" s="29">
        <f t="shared" si="2"/>
        <v>79</v>
      </c>
      <c r="B82" s="36">
        <f t="shared" si="3"/>
        <v>26.666666666666668</v>
      </c>
      <c r="C82" s="42" t="s">
        <v>15</v>
      </c>
      <c r="D82" s="86">
        <v>11006011</v>
      </c>
      <c r="E82" s="42">
        <v>1400</v>
      </c>
    </row>
    <row r="83" spans="1:5">
      <c r="A83" s="29">
        <f t="shared" si="2"/>
        <v>80</v>
      </c>
      <c r="B83" s="36">
        <f t="shared" si="3"/>
        <v>27</v>
      </c>
      <c r="C83" s="42" t="s">
        <v>15</v>
      </c>
      <c r="D83" s="86">
        <v>21204011</v>
      </c>
      <c r="E83" s="42">
        <v>1400</v>
      </c>
    </row>
    <row r="84" spans="1:5">
      <c r="A84" s="29">
        <f t="shared" si="2"/>
        <v>81</v>
      </c>
      <c r="B84" s="36">
        <f t="shared" si="3"/>
        <v>27.333333333333332</v>
      </c>
      <c r="C84" s="42" t="s">
        <v>15</v>
      </c>
      <c r="D84" s="86">
        <v>31056011</v>
      </c>
      <c r="E84" s="42">
        <v>1400</v>
      </c>
    </row>
    <row r="85" spans="1:5">
      <c r="A85" s="29">
        <f t="shared" si="2"/>
        <v>82</v>
      </c>
      <c r="B85" s="36">
        <f t="shared" si="3"/>
        <v>27.666666666666668</v>
      </c>
      <c r="C85" s="42" t="s">
        <v>15</v>
      </c>
      <c r="D85" s="86">
        <v>11006011</v>
      </c>
      <c r="E85" s="42">
        <v>1400</v>
      </c>
    </row>
    <row r="86" spans="1:5">
      <c r="A86" s="29">
        <f t="shared" si="2"/>
        <v>83</v>
      </c>
      <c r="B86" s="36">
        <f t="shared" si="3"/>
        <v>28</v>
      </c>
      <c r="C86" s="42" t="s">
        <v>15</v>
      </c>
      <c r="D86" s="86">
        <v>21204011</v>
      </c>
      <c r="E86" s="42">
        <v>1400</v>
      </c>
    </row>
    <row r="87" spans="1:5">
      <c r="A87" s="29">
        <f t="shared" si="2"/>
        <v>84</v>
      </c>
      <c r="B87" s="36">
        <f t="shared" si="3"/>
        <v>28.333333333333332</v>
      </c>
      <c r="C87" s="42" t="s">
        <v>15</v>
      </c>
      <c r="D87" s="86">
        <v>31056011</v>
      </c>
      <c r="E87" s="42">
        <v>1400</v>
      </c>
    </row>
    <row r="88" spans="1:5">
      <c r="A88" s="29">
        <f>ROW()-3</f>
        <v>85</v>
      </c>
      <c r="B88" s="36">
        <f t="shared" si="3"/>
        <v>28.666666666666668</v>
      </c>
      <c r="C88" s="29" t="s">
        <v>15</v>
      </c>
      <c r="D88" s="86">
        <v>11006011</v>
      </c>
      <c r="E88" s="29">
        <v>1400</v>
      </c>
    </row>
    <row r="89" spans="1:5">
      <c r="A89" s="29">
        <f t="shared" si="2"/>
        <v>86</v>
      </c>
      <c r="B89" s="36">
        <f t="shared" si="3"/>
        <v>29</v>
      </c>
      <c r="C89" s="29" t="s">
        <v>15</v>
      </c>
      <c r="D89" s="86">
        <v>21204011</v>
      </c>
      <c r="E89" s="29">
        <v>1400</v>
      </c>
    </row>
    <row r="90" spans="1:5">
      <c r="A90" s="29">
        <f t="shared" si="2"/>
        <v>87</v>
      </c>
      <c r="B90" s="36">
        <f t="shared" si="3"/>
        <v>29.333333333333332</v>
      </c>
      <c r="C90" s="29" t="s">
        <v>15</v>
      </c>
      <c r="D90" s="86">
        <v>31056011</v>
      </c>
      <c r="E90" s="29">
        <v>1400</v>
      </c>
    </row>
    <row r="91" spans="1:5">
      <c r="A91" s="29">
        <f t="shared" si="2"/>
        <v>88</v>
      </c>
      <c r="B91" s="36">
        <f t="shared" si="3"/>
        <v>29.666666666666668</v>
      </c>
      <c r="C91" s="29" t="s">
        <v>15</v>
      </c>
      <c r="D91" s="86">
        <v>11006011</v>
      </c>
      <c r="E91" s="29">
        <v>1400</v>
      </c>
    </row>
    <row r="92" spans="1:5">
      <c r="A92" s="29">
        <f t="shared" si="2"/>
        <v>89</v>
      </c>
      <c r="B92" s="36">
        <f t="shared" si="3"/>
        <v>30</v>
      </c>
      <c r="C92" s="29" t="s">
        <v>15</v>
      </c>
      <c r="D92" s="86">
        <v>21204011</v>
      </c>
      <c r="E92" s="29">
        <v>1400</v>
      </c>
    </row>
    <row r="93" spans="1:5">
      <c r="A93" s="29">
        <f t="shared" si="2"/>
        <v>90</v>
      </c>
      <c r="B93" s="36">
        <f t="shared" si="3"/>
        <v>30.333333333333332</v>
      </c>
      <c r="C93" s="29" t="s">
        <v>15</v>
      </c>
      <c r="D93" s="86">
        <v>31056011</v>
      </c>
      <c r="E93" s="29">
        <v>1400</v>
      </c>
    </row>
    <row r="94" spans="1:5">
      <c r="A94" s="29">
        <f t="shared" si="2"/>
        <v>91</v>
      </c>
      <c r="B94" s="36">
        <f t="shared" si="3"/>
        <v>30.666666666666668</v>
      </c>
      <c r="C94" s="42" t="s">
        <v>15</v>
      </c>
      <c r="D94" s="86">
        <v>11006011</v>
      </c>
      <c r="E94" s="42">
        <v>1400</v>
      </c>
    </row>
    <row r="95" spans="1:5">
      <c r="A95" s="29">
        <f t="shared" si="2"/>
        <v>92</v>
      </c>
      <c r="B95" s="36">
        <f t="shared" si="3"/>
        <v>31</v>
      </c>
      <c r="C95" s="42" t="s">
        <v>15</v>
      </c>
      <c r="D95" s="86">
        <v>21204011</v>
      </c>
      <c r="E95" s="42">
        <v>1400</v>
      </c>
    </row>
    <row r="96" spans="1:5">
      <c r="A96" s="29">
        <f t="shared" si="2"/>
        <v>93</v>
      </c>
      <c r="B96" s="36">
        <f t="shared" si="3"/>
        <v>31.333333333333332</v>
      </c>
      <c r="C96" s="42" t="s">
        <v>15</v>
      </c>
      <c r="D96" s="86">
        <v>31056011</v>
      </c>
      <c r="E96" s="42">
        <v>1400</v>
      </c>
    </row>
    <row r="97" spans="1:5">
      <c r="A97" s="29">
        <f t="shared" si="2"/>
        <v>94</v>
      </c>
      <c r="B97" s="36">
        <f t="shared" si="3"/>
        <v>31.666666666666668</v>
      </c>
      <c r="C97" s="42" t="s">
        <v>15</v>
      </c>
      <c r="D97" s="86">
        <v>11006011</v>
      </c>
      <c r="E97" s="42">
        <v>1400</v>
      </c>
    </row>
    <row r="98" spans="1:5">
      <c r="A98" s="29">
        <f t="shared" si="2"/>
        <v>95</v>
      </c>
      <c r="B98" s="36">
        <f t="shared" si="3"/>
        <v>32</v>
      </c>
      <c r="C98" s="42" t="s">
        <v>15</v>
      </c>
      <c r="D98" s="86">
        <v>21204011</v>
      </c>
      <c r="E98" s="42">
        <v>1400</v>
      </c>
    </row>
    <row r="99" spans="1:5">
      <c r="A99" s="29">
        <f t="shared" si="2"/>
        <v>96</v>
      </c>
      <c r="B99" s="36">
        <f t="shared" si="3"/>
        <v>32.333333333333336</v>
      </c>
      <c r="C99" s="42" t="s">
        <v>15</v>
      </c>
      <c r="D99" s="86">
        <v>31056011</v>
      </c>
      <c r="E99" s="42">
        <v>1400</v>
      </c>
    </row>
    <row r="100" spans="1:5">
      <c r="A100" s="29">
        <f t="shared" si="2"/>
        <v>97</v>
      </c>
      <c r="B100" s="36">
        <f t="shared" si="3"/>
        <v>32.666666666666664</v>
      </c>
      <c r="C100" s="42" t="s">
        <v>15</v>
      </c>
      <c r="D100" s="86">
        <v>11006011</v>
      </c>
      <c r="E100" s="42">
        <v>1400</v>
      </c>
    </row>
    <row r="101" spans="1:5">
      <c r="A101" s="29">
        <f t="shared" si="2"/>
        <v>98</v>
      </c>
      <c r="B101" s="36">
        <f t="shared" si="3"/>
        <v>33</v>
      </c>
      <c r="C101" s="42" t="s">
        <v>15</v>
      </c>
      <c r="D101" s="86">
        <v>21204011</v>
      </c>
      <c r="E101" s="42">
        <v>1400</v>
      </c>
    </row>
    <row r="102" spans="1:5">
      <c r="A102" s="29">
        <f t="shared" si="2"/>
        <v>99</v>
      </c>
      <c r="B102" s="36">
        <f t="shared" si="3"/>
        <v>33.333333333333336</v>
      </c>
      <c r="C102" s="42" t="s">
        <v>15</v>
      </c>
      <c r="D102" s="86">
        <v>31056011</v>
      </c>
      <c r="E102" s="42">
        <v>1400</v>
      </c>
    </row>
    <row r="103" spans="1:5">
      <c r="A103" s="29">
        <f>ROW()-3</f>
        <v>100</v>
      </c>
      <c r="B103" s="36">
        <f t="shared" si="3"/>
        <v>33.666666666666664</v>
      </c>
      <c r="C103" s="29" t="s">
        <v>15</v>
      </c>
      <c r="D103" s="86">
        <v>11006011</v>
      </c>
      <c r="E103" s="29">
        <v>1400</v>
      </c>
    </row>
    <row r="104" spans="1:5">
      <c r="A104" s="29">
        <f t="shared" si="2"/>
        <v>101</v>
      </c>
      <c r="B104" s="36">
        <f t="shared" si="3"/>
        <v>34</v>
      </c>
      <c r="C104" s="29" t="s">
        <v>15</v>
      </c>
      <c r="D104" s="86">
        <v>21204011</v>
      </c>
      <c r="E104" s="29">
        <v>1400</v>
      </c>
    </row>
    <row r="105" spans="1:5">
      <c r="A105" s="29">
        <f t="shared" si="2"/>
        <v>102</v>
      </c>
      <c r="B105" s="36">
        <f t="shared" si="3"/>
        <v>34.333333333333336</v>
      </c>
      <c r="C105" s="29" t="s">
        <v>15</v>
      </c>
      <c r="D105" s="86">
        <v>31056011</v>
      </c>
      <c r="E105" s="29">
        <v>1400</v>
      </c>
    </row>
    <row r="106" spans="1:5">
      <c r="A106" s="29">
        <f t="shared" si="2"/>
        <v>103</v>
      </c>
      <c r="B106" s="36">
        <f t="shared" si="3"/>
        <v>34.666666666666664</v>
      </c>
      <c r="C106" s="29" t="s">
        <v>15</v>
      </c>
      <c r="D106" s="86">
        <v>11006011</v>
      </c>
      <c r="E106" s="29">
        <v>1400</v>
      </c>
    </row>
    <row r="107" spans="1:5">
      <c r="A107" s="29">
        <f t="shared" si="2"/>
        <v>104</v>
      </c>
      <c r="B107" s="36">
        <f t="shared" si="3"/>
        <v>35</v>
      </c>
      <c r="C107" s="29" t="s">
        <v>15</v>
      </c>
      <c r="D107" s="86">
        <v>21204011</v>
      </c>
      <c r="E107" s="29">
        <v>1400</v>
      </c>
    </row>
    <row r="108" spans="1:5">
      <c r="A108" s="29">
        <f t="shared" si="2"/>
        <v>105</v>
      </c>
      <c r="B108" s="36">
        <f t="shared" si="3"/>
        <v>35.333333333333336</v>
      </c>
      <c r="C108" s="29" t="s">
        <v>15</v>
      </c>
      <c r="D108" s="86">
        <v>31056011</v>
      </c>
      <c r="E108" s="29">
        <v>1400</v>
      </c>
    </row>
    <row r="109" spans="1:5">
      <c r="A109" s="29">
        <f t="shared" si="2"/>
        <v>106</v>
      </c>
      <c r="B109" s="36">
        <f t="shared" si="3"/>
        <v>35.666666666666664</v>
      </c>
      <c r="C109" s="42" t="s">
        <v>15</v>
      </c>
      <c r="D109" s="86">
        <v>11006011</v>
      </c>
      <c r="E109" s="42">
        <v>1400</v>
      </c>
    </row>
    <row r="110" spans="1:5">
      <c r="A110" s="29">
        <f t="shared" si="2"/>
        <v>107</v>
      </c>
      <c r="B110" s="36">
        <f t="shared" si="3"/>
        <v>36</v>
      </c>
      <c r="C110" s="42" t="s">
        <v>15</v>
      </c>
      <c r="D110" s="86">
        <v>21204011</v>
      </c>
      <c r="E110" s="42">
        <v>1400</v>
      </c>
    </row>
    <row r="111" spans="1:5">
      <c r="A111" s="29">
        <f t="shared" si="2"/>
        <v>108</v>
      </c>
      <c r="B111" s="36">
        <f t="shared" si="3"/>
        <v>36.333333333333336</v>
      </c>
      <c r="C111" s="42" t="s">
        <v>15</v>
      </c>
      <c r="D111" s="86">
        <v>31056011</v>
      </c>
      <c r="E111" s="42">
        <v>1400</v>
      </c>
    </row>
    <row r="112" spans="1:5">
      <c r="A112" s="29">
        <f t="shared" si="2"/>
        <v>109</v>
      </c>
      <c r="B112" s="36">
        <f t="shared" si="3"/>
        <v>36.666666666666664</v>
      </c>
      <c r="C112" s="41" t="s">
        <v>15</v>
      </c>
      <c r="D112" s="86">
        <v>11006011</v>
      </c>
      <c r="E112" s="41">
        <v>1400</v>
      </c>
    </row>
    <row r="113" spans="1:5">
      <c r="A113" s="29">
        <f t="shared" si="2"/>
        <v>110</v>
      </c>
      <c r="B113" s="36">
        <f t="shared" si="3"/>
        <v>37</v>
      </c>
      <c r="C113" s="42" t="s">
        <v>15</v>
      </c>
      <c r="D113" s="86">
        <v>21204011</v>
      </c>
      <c r="E113" s="42">
        <v>1400</v>
      </c>
    </row>
    <row r="114" spans="1:5">
      <c r="A114" s="29">
        <f t="shared" si="2"/>
        <v>111</v>
      </c>
      <c r="B114" s="36">
        <f t="shared" si="3"/>
        <v>37.333333333333336</v>
      </c>
      <c r="C114" s="42" t="s">
        <v>15</v>
      </c>
      <c r="D114" s="86">
        <v>31056011</v>
      </c>
      <c r="E114" s="42">
        <v>1400</v>
      </c>
    </row>
    <row r="115" spans="1:5">
      <c r="A115" s="29">
        <f t="shared" si="2"/>
        <v>112</v>
      </c>
      <c r="B115" s="36">
        <f t="shared" si="3"/>
        <v>37.666666666666664</v>
      </c>
      <c r="C115" s="42" t="s">
        <v>15</v>
      </c>
      <c r="D115" s="86">
        <v>11006011</v>
      </c>
      <c r="E115" s="42">
        <v>1400</v>
      </c>
    </row>
    <row r="116" spans="1:5">
      <c r="A116" s="29">
        <f t="shared" si="2"/>
        <v>113</v>
      </c>
      <c r="B116" s="36">
        <f t="shared" si="3"/>
        <v>38</v>
      </c>
      <c r="C116" s="42" t="s">
        <v>15</v>
      </c>
      <c r="D116" s="86">
        <v>21204011</v>
      </c>
      <c r="E116" s="42">
        <v>1400</v>
      </c>
    </row>
    <row r="117" spans="1:5">
      <c r="A117" s="29">
        <f t="shared" si="2"/>
        <v>114</v>
      </c>
      <c r="B117" s="36">
        <f t="shared" si="3"/>
        <v>38.333333333333336</v>
      </c>
      <c r="C117" s="42" t="s">
        <v>15</v>
      </c>
      <c r="D117" s="86">
        <v>31056011</v>
      </c>
      <c r="E117" s="42">
        <v>1400</v>
      </c>
    </row>
    <row r="118" spans="1:5">
      <c r="A118" s="29">
        <f t="shared" si="2"/>
        <v>115</v>
      </c>
      <c r="B118" s="36">
        <f t="shared" si="3"/>
        <v>38.666666666666664</v>
      </c>
      <c r="C118" s="42" t="s">
        <v>15</v>
      </c>
      <c r="D118" s="86">
        <v>11006011</v>
      </c>
      <c r="E118" s="42">
        <v>1400</v>
      </c>
    </row>
    <row r="119" spans="1:5">
      <c r="A119" s="29">
        <f t="shared" si="2"/>
        <v>116</v>
      </c>
      <c r="B119" s="36">
        <f t="shared" si="3"/>
        <v>39</v>
      </c>
      <c r="C119" s="42" t="s">
        <v>15</v>
      </c>
      <c r="D119" s="86">
        <v>21204011</v>
      </c>
      <c r="E119" s="42">
        <v>1400</v>
      </c>
    </row>
    <row r="120" spans="1:5">
      <c r="A120" s="29">
        <f t="shared" si="2"/>
        <v>117</v>
      </c>
      <c r="B120" s="36">
        <f t="shared" si="3"/>
        <v>39.333333333333336</v>
      </c>
      <c r="C120" s="42" t="s">
        <v>15</v>
      </c>
      <c r="D120" s="86">
        <v>31056011</v>
      </c>
      <c r="E120" s="42">
        <v>1400</v>
      </c>
    </row>
    <row r="121" spans="1:5">
      <c r="A121" s="29">
        <f>ROW()-3</f>
        <v>118</v>
      </c>
      <c r="B121" s="36">
        <f t="shared" si="3"/>
        <v>39.666666666666664</v>
      </c>
      <c r="C121" s="29" t="s">
        <v>15</v>
      </c>
      <c r="D121" s="86">
        <v>11006011</v>
      </c>
      <c r="E121" s="29">
        <v>1400</v>
      </c>
    </row>
    <row r="122" spans="1:5">
      <c r="A122" s="29">
        <f t="shared" si="2"/>
        <v>119</v>
      </c>
      <c r="B122" s="36">
        <f t="shared" si="3"/>
        <v>40</v>
      </c>
      <c r="C122" s="29" t="s">
        <v>15</v>
      </c>
      <c r="D122" s="86">
        <v>21204011</v>
      </c>
      <c r="E122" s="29">
        <v>1400</v>
      </c>
    </row>
    <row r="123" spans="1:5">
      <c r="A123" s="29">
        <f t="shared" si="2"/>
        <v>120</v>
      </c>
      <c r="B123" s="36">
        <f t="shared" si="3"/>
        <v>40.333333333333336</v>
      </c>
      <c r="C123" s="29" t="s">
        <v>15</v>
      </c>
      <c r="D123" s="86">
        <v>31056011</v>
      </c>
      <c r="E123" s="29">
        <v>1400</v>
      </c>
    </row>
    <row r="124" spans="1:5">
      <c r="A124" s="29">
        <f t="shared" si="2"/>
        <v>121</v>
      </c>
      <c r="B124" s="36">
        <f t="shared" si="3"/>
        <v>40.666666666666664</v>
      </c>
      <c r="C124" s="29" t="s">
        <v>15</v>
      </c>
      <c r="D124" s="86">
        <v>11006011</v>
      </c>
      <c r="E124" s="29">
        <v>1400</v>
      </c>
    </row>
    <row r="125" spans="1:5">
      <c r="A125" s="29">
        <f t="shared" si="2"/>
        <v>122</v>
      </c>
      <c r="B125" s="36">
        <f t="shared" si="3"/>
        <v>41</v>
      </c>
      <c r="C125" s="29" t="s">
        <v>15</v>
      </c>
      <c r="D125" s="86">
        <v>21204011</v>
      </c>
      <c r="E125" s="29">
        <v>1400</v>
      </c>
    </row>
    <row r="126" spans="1:5">
      <c r="A126" s="29">
        <f t="shared" si="2"/>
        <v>123</v>
      </c>
      <c r="B126" s="36">
        <f t="shared" si="3"/>
        <v>41.333333333333336</v>
      </c>
      <c r="C126" s="29" t="s">
        <v>15</v>
      </c>
      <c r="D126" s="86">
        <v>31056011</v>
      </c>
      <c r="E126" s="29">
        <v>1400</v>
      </c>
    </row>
    <row r="127" spans="1:5">
      <c r="A127" s="29">
        <f t="shared" si="2"/>
        <v>124</v>
      </c>
      <c r="B127" s="36">
        <f t="shared" si="3"/>
        <v>41.666666666666664</v>
      </c>
      <c r="C127" s="42" t="s">
        <v>15</v>
      </c>
      <c r="D127" s="86">
        <v>11006011</v>
      </c>
      <c r="E127" s="42">
        <v>1400</v>
      </c>
    </row>
    <row r="128" spans="1:5">
      <c r="A128" s="29">
        <f t="shared" si="2"/>
        <v>125</v>
      </c>
      <c r="B128" s="36">
        <f t="shared" si="3"/>
        <v>42</v>
      </c>
      <c r="C128" s="42" t="s">
        <v>15</v>
      </c>
      <c r="D128" s="86">
        <v>21204011</v>
      </c>
      <c r="E128" s="42">
        <v>1400</v>
      </c>
    </row>
    <row r="129" spans="1:5">
      <c r="A129" s="29">
        <f t="shared" si="2"/>
        <v>126</v>
      </c>
      <c r="B129" s="36">
        <f t="shared" si="3"/>
        <v>42.333333333333336</v>
      </c>
      <c r="C129" s="42" t="s">
        <v>15</v>
      </c>
      <c r="D129" s="86">
        <v>31056011</v>
      </c>
      <c r="E129" s="42">
        <v>1400</v>
      </c>
    </row>
    <row r="130" spans="1:5">
      <c r="A130" s="29">
        <f t="shared" si="2"/>
        <v>127</v>
      </c>
      <c r="B130" s="36">
        <f t="shared" si="3"/>
        <v>42.666666666666664</v>
      </c>
      <c r="C130" s="42" t="s">
        <v>15</v>
      </c>
      <c r="D130" s="86">
        <v>11006011</v>
      </c>
      <c r="E130" s="42">
        <v>1400</v>
      </c>
    </row>
    <row r="131" spans="1:5">
      <c r="A131" s="29">
        <f t="shared" si="2"/>
        <v>128</v>
      </c>
      <c r="B131" s="36">
        <f t="shared" si="3"/>
        <v>43</v>
      </c>
      <c r="C131" s="42" t="s">
        <v>15</v>
      </c>
      <c r="D131" s="86">
        <v>21204011</v>
      </c>
      <c r="E131" s="42">
        <v>1400</v>
      </c>
    </row>
    <row r="132" spans="1:5">
      <c r="A132" s="29">
        <f t="shared" si="2"/>
        <v>129</v>
      </c>
      <c r="B132" s="36">
        <f t="shared" si="3"/>
        <v>43.333333333333336</v>
      </c>
      <c r="C132" s="42" t="s">
        <v>15</v>
      </c>
      <c r="D132" s="86">
        <v>31056011</v>
      </c>
      <c r="E132" s="42">
        <v>1400</v>
      </c>
    </row>
    <row r="133" spans="1:5">
      <c r="A133" s="29">
        <f t="shared" ref="A133:A196" si="4">ROW()-3</f>
        <v>130</v>
      </c>
      <c r="B133" s="36">
        <f t="shared" ref="B133:B196" si="5">(A133+1)/3</f>
        <v>43.666666666666664</v>
      </c>
      <c r="C133" s="42" t="s">
        <v>15</v>
      </c>
      <c r="D133" s="86">
        <v>11006011</v>
      </c>
      <c r="E133" s="42">
        <v>1400</v>
      </c>
    </row>
    <row r="134" spans="1:5">
      <c r="A134" s="29">
        <f t="shared" si="4"/>
        <v>131</v>
      </c>
      <c r="B134" s="36">
        <f t="shared" si="5"/>
        <v>44</v>
      </c>
      <c r="C134" s="42" t="s">
        <v>15</v>
      </c>
      <c r="D134" s="86">
        <v>21204011</v>
      </c>
      <c r="E134" s="42">
        <v>1400</v>
      </c>
    </row>
    <row r="135" spans="1:5">
      <c r="A135" s="29">
        <f t="shared" si="4"/>
        <v>132</v>
      </c>
      <c r="B135" s="36">
        <f t="shared" si="5"/>
        <v>44.333333333333336</v>
      </c>
      <c r="C135" s="42" t="s">
        <v>15</v>
      </c>
      <c r="D135" s="86">
        <v>31056011</v>
      </c>
      <c r="E135" s="42">
        <v>1400</v>
      </c>
    </row>
    <row r="136" spans="1:5">
      <c r="A136" s="29">
        <f>ROW()-3</f>
        <v>133</v>
      </c>
      <c r="B136" s="36">
        <f t="shared" si="5"/>
        <v>44.666666666666664</v>
      </c>
      <c r="C136" s="29" t="s">
        <v>15</v>
      </c>
      <c r="D136" s="86">
        <v>11006011</v>
      </c>
      <c r="E136" s="29">
        <v>1400</v>
      </c>
    </row>
    <row r="137" spans="1:5">
      <c r="A137" s="29">
        <f t="shared" si="4"/>
        <v>134</v>
      </c>
      <c r="B137" s="36">
        <f t="shared" si="5"/>
        <v>45</v>
      </c>
      <c r="C137" s="29" t="s">
        <v>15</v>
      </c>
      <c r="D137" s="86">
        <v>21204011</v>
      </c>
      <c r="E137" s="29">
        <v>1400</v>
      </c>
    </row>
    <row r="138" spans="1:5">
      <c r="A138" s="29">
        <f t="shared" si="4"/>
        <v>135</v>
      </c>
      <c r="B138" s="36">
        <f t="shared" si="5"/>
        <v>45.333333333333336</v>
      </c>
      <c r="C138" s="29" t="s">
        <v>15</v>
      </c>
      <c r="D138" s="86">
        <v>31056011</v>
      </c>
      <c r="E138" s="29">
        <v>1400</v>
      </c>
    </row>
    <row r="139" spans="1:5">
      <c r="A139" s="29">
        <f t="shared" si="4"/>
        <v>136</v>
      </c>
      <c r="B139" s="36">
        <f t="shared" si="5"/>
        <v>45.666666666666664</v>
      </c>
      <c r="C139" s="29" t="s">
        <v>15</v>
      </c>
      <c r="D139" s="86">
        <v>11006011</v>
      </c>
      <c r="E139" s="29">
        <v>1400</v>
      </c>
    </row>
    <row r="140" spans="1:5">
      <c r="A140" s="29">
        <f t="shared" si="4"/>
        <v>137</v>
      </c>
      <c r="B140" s="36">
        <f t="shared" si="5"/>
        <v>46</v>
      </c>
      <c r="C140" s="29" t="s">
        <v>15</v>
      </c>
      <c r="D140" s="86">
        <v>21204011</v>
      </c>
      <c r="E140" s="29">
        <v>1400</v>
      </c>
    </row>
    <row r="141" spans="1:5">
      <c r="A141" s="29">
        <f t="shared" si="4"/>
        <v>138</v>
      </c>
      <c r="B141" s="36">
        <f t="shared" si="5"/>
        <v>46.333333333333336</v>
      </c>
      <c r="C141" s="29" t="s">
        <v>15</v>
      </c>
      <c r="D141" s="86">
        <v>31056011</v>
      </c>
      <c r="E141" s="29">
        <v>1400</v>
      </c>
    </row>
    <row r="142" spans="1:5">
      <c r="A142" s="29">
        <f t="shared" si="4"/>
        <v>139</v>
      </c>
      <c r="B142" s="36">
        <f t="shared" si="5"/>
        <v>46.666666666666664</v>
      </c>
      <c r="C142" s="42" t="s">
        <v>15</v>
      </c>
      <c r="D142" s="86">
        <v>11006011</v>
      </c>
      <c r="E142" s="42">
        <v>1400</v>
      </c>
    </row>
    <row r="143" spans="1:5">
      <c r="A143" s="29">
        <f t="shared" si="4"/>
        <v>140</v>
      </c>
      <c r="B143" s="36">
        <f t="shared" si="5"/>
        <v>47</v>
      </c>
      <c r="C143" s="42" t="s">
        <v>15</v>
      </c>
      <c r="D143" s="86">
        <v>21204011</v>
      </c>
      <c r="E143" s="42">
        <v>1400</v>
      </c>
    </row>
    <row r="144" spans="1:5">
      <c r="A144" s="29">
        <f t="shared" si="4"/>
        <v>141</v>
      </c>
      <c r="B144" s="36">
        <f t="shared" si="5"/>
        <v>47.333333333333336</v>
      </c>
      <c r="C144" s="42" t="s">
        <v>15</v>
      </c>
      <c r="D144" s="86">
        <v>31056011</v>
      </c>
      <c r="E144" s="42">
        <v>1400</v>
      </c>
    </row>
    <row r="145" spans="1:5">
      <c r="A145" s="29">
        <f t="shared" si="4"/>
        <v>142</v>
      </c>
      <c r="B145" s="36">
        <f t="shared" si="5"/>
        <v>47.666666666666664</v>
      </c>
      <c r="C145" s="41" t="s">
        <v>15</v>
      </c>
      <c r="D145" s="86">
        <v>11006011</v>
      </c>
      <c r="E145" s="41">
        <v>1400</v>
      </c>
    </row>
    <row r="146" spans="1:5">
      <c r="A146" s="29">
        <f t="shared" si="4"/>
        <v>143</v>
      </c>
      <c r="B146" s="36">
        <f t="shared" si="5"/>
        <v>48</v>
      </c>
      <c r="C146" s="42" t="s">
        <v>15</v>
      </c>
      <c r="D146" s="86">
        <v>21204011</v>
      </c>
      <c r="E146" s="42">
        <v>1400</v>
      </c>
    </row>
    <row r="147" spans="1:5">
      <c r="A147" s="29">
        <f t="shared" si="4"/>
        <v>144</v>
      </c>
      <c r="B147" s="36">
        <f t="shared" si="5"/>
        <v>48.333333333333336</v>
      </c>
      <c r="C147" s="42" t="s">
        <v>15</v>
      </c>
      <c r="D147" s="86">
        <v>31056011</v>
      </c>
      <c r="E147" s="42">
        <v>1400</v>
      </c>
    </row>
    <row r="148" spans="1:5">
      <c r="A148" s="29">
        <f t="shared" si="4"/>
        <v>145</v>
      </c>
      <c r="B148" s="36">
        <f t="shared" si="5"/>
        <v>48.666666666666664</v>
      </c>
      <c r="C148" s="42" t="s">
        <v>15</v>
      </c>
      <c r="D148" s="86">
        <v>11006011</v>
      </c>
      <c r="E148" s="42">
        <v>1400</v>
      </c>
    </row>
    <row r="149" spans="1:5">
      <c r="A149" s="29">
        <f t="shared" si="4"/>
        <v>146</v>
      </c>
      <c r="B149" s="36">
        <f t="shared" si="5"/>
        <v>49</v>
      </c>
      <c r="C149" s="42" t="s">
        <v>15</v>
      </c>
      <c r="D149" s="86">
        <v>21204011</v>
      </c>
      <c r="E149" s="42">
        <v>1400</v>
      </c>
    </row>
    <row r="150" spans="1:5">
      <c r="A150" s="29">
        <f t="shared" si="4"/>
        <v>147</v>
      </c>
      <c r="B150" s="36">
        <f t="shared" si="5"/>
        <v>49.333333333333336</v>
      </c>
      <c r="C150" s="42" t="s">
        <v>15</v>
      </c>
      <c r="D150" s="86">
        <v>31056011</v>
      </c>
      <c r="E150" s="42">
        <v>1400</v>
      </c>
    </row>
    <row r="151" spans="1:5">
      <c r="A151" s="29">
        <f t="shared" si="4"/>
        <v>148</v>
      </c>
      <c r="B151" s="36">
        <f t="shared" si="5"/>
        <v>49.666666666666664</v>
      </c>
      <c r="C151" s="42" t="s">
        <v>15</v>
      </c>
      <c r="D151" s="86">
        <v>11006011</v>
      </c>
      <c r="E151" s="42">
        <v>1400</v>
      </c>
    </row>
    <row r="152" spans="1:5">
      <c r="A152" s="29">
        <f t="shared" si="4"/>
        <v>149</v>
      </c>
      <c r="B152" s="36">
        <f t="shared" si="5"/>
        <v>50</v>
      </c>
      <c r="C152" s="42" t="s">
        <v>15</v>
      </c>
      <c r="D152" s="86">
        <v>21204011</v>
      </c>
      <c r="E152" s="42">
        <v>1400</v>
      </c>
    </row>
    <row r="153" spans="1:5">
      <c r="A153" s="29">
        <f t="shared" si="4"/>
        <v>150</v>
      </c>
      <c r="B153" s="36">
        <f t="shared" si="5"/>
        <v>50.333333333333336</v>
      </c>
      <c r="C153" s="42" t="s">
        <v>15</v>
      </c>
      <c r="D153" s="86">
        <v>31056011</v>
      </c>
      <c r="E153" s="42">
        <v>1400</v>
      </c>
    </row>
    <row r="154" spans="1:5">
      <c r="A154" s="29">
        <f>ROW()-3</f>
        <v>151</v>
      </c>
      <c r="B154" s="36">
        <f t="shared" si="5"/>
        <v>50.666666666666664</v>
      </c>
      <c r="C154" s="29" t="s">
        <v>15</v>
      </c>
      <c r="D154" s="86">
        <v>11006011</v>
      </c>
      <c r="E154" s="29">
        <v>1400</v>
      </c>
    </row>
    <row r="155" spans="1:5">
      <c r="A155" s="29">
        <f t="shared" si="4"/>
        <v>152</v>
      </c>
      <c r="B155" s="36">
        <f t="shared" si="5"/>
        <v>51</v>
      </c>
      <c r="C155" s="29" t="s">
        <v>15</v>
      </c>
      <c r="D155" s="86">
        <v>21204011</v>
      </c>
      <c r="E155" s="29">
        <v>1400</v>
      </c>
    </row>
    <row r="156" spans="1:5">
      <c r="A156" s="29">
        <f t="shared" si="4"/>
        <v>153</v>
      </c>
      <c r="B156" s="36">
        <f t="shared" si="5"/>
        <v>51.333333333333336</v>
      </c>
      <c r="C156" s="29" t="s">
        <v>15</v>
      </c>
      <c r="D156" s="86">
        <v>31056011</v>
      </c>
      <c r="E156" s="29">
        <v>1400</v>
      </c>
    </row>
    <row r="157" spans="1:5">
      <c r="A157" s="29">
        <f t="shared" si="4"/>
        <v>154</v>
      </c>
      <c r="B157" s="36">
        <f t="shared" si="5"/>
        <v>51.666666666666664</v>
      </c>
      <c r="C157" s="29" t="s">
        <v>15</v>
      </c>
      <c r="D157" s="86">
        <v>11006011</v>
      </c>
      <c r="E157" s="29">
        <v>1400</v>
      </c>
    </row>
    <row r="158" spans="1:5">
      <c r="A158" s="29">
        <f t="shared" si="4"/>
        <v>155</v>
      </c>
      <c r="B158" s="36">
        <f t="shared" si="5"/>
        <v>52</v>
      </c>
      <c r="C158" s="29" t="s">
        <v>15</v>
      </c>
      <c r="D158" s="86">
        <v>21204011</v>
      </c>
      <c r="E158" s="29">
        <v>1400</v>
      </c>
    </row>
    <row r="159" spans="1:5">
      <c r="A159" s="29">
        <f t="shared" si="4"/>
        <v>156</v>
      </c>
      <c r="B159" s="36">
        <f t="shared" si="5"/>
        <v>52.333333333333336</v>
      </c>
      <c r="C159" s="29" t="s">
        <v>15</v>
      </c>
      <c r="D159" s="86">
        <v>31056011</v>
      </c>
      <c r="E159" s="29">
        <v>1400</v>
      </c>
    </row>
    <row r="160" spans="1:5">
      <c r="A160" s="29">
        <f t="shared" si="4"/>
        <v>157</v>
      </c>
      <c r="B160" s="36">
        <f t="shared" si="5"/>
        <v>52.666666666666664</v>
      </c>
      <c r="C160" s="42" t="s">
        <v>15</v>
      </c>
      <c r="D160" s="86">
        <v>11006011</v>
      </c>
      <c r="E160" s="42">
        <v>1400</v>
      </c>
    </row>
    <row r="161" spans="1:5">
      <c r="A161" s="29">
        <f t="shared" si="4"/>
        <v>158</v>
      </c>
      <c r="B161" s="36">
        <f t="shared" si="5"/>
        <v>53</v>
      </c>
      <c r="C161" s="42" t="s">
        <v>15</v>
      </c>
      <c r="D161" s="86">
        <v>21204011</v>
      </c>
      <c r="E161" s="42">
        <v>1400</v>
      </c>
    </row>
    <row r="162" spans="1:5">
      <c r="A162" s="29">
        <f t="shared" si="4"/>
        <v>159</v>
      </c>
      <c r="B162" s="36">
        <f t="shared" si="5"/>
        <v>53.333333333333336</v>
      </c>
      <c r="C162" s="42" t="s">
        <v>15</v>
      </c>
      <c r="D162" s="86">
        <v>31056011</v>
      </c>
      <c r="E162" s="42">
        <v>1400</v>
      </c>
    </row>
    <row r="163" spans="1:5">
      <c r="A163" s="29">
        <f t="shared" si="4"/>
        <v>160</v>
      </c>
      <c r="B163" s="36">
        <f t="shared" si="5"/>
        <v>53.666666666666664</v>
      </c>
      <c r="C163" s="29" t="s">
        <v>15</v>
      </c>
      <c r="D163" s="86">
        <v>11006011</v>
      </c>
      <c r="E163" s="29">
        <v>1400</v>
      </c>
    </row>
    <row r="164" spans="1:5">
      <c r="A164" s="29">
        <f t="shared" si="4"/>
        <v>161</v>
      </c>
      <c r="B164" s="36">
        <f t="shared" si="5"/>
        <v>54</v>
      </c>
      <c r="C164" s="29" t="s">
        <v>15</v>
      </c>
      <c r="D164" s="86">
        <v>21204011</v>
      </c>
      <c r="E164" s="29">
        <v>1400</v>
      </c>
    </row>
    <row r="165" spans="1:5">
      <c r="A165" s="29">
        <f t="shared" si="4"/>
        <v>162</v>
      </c>
      <c r="B165" s="36">
        <f t="shared" si="5"/>
        <v>54.333333333333336</v>
      </c>
      <c r="C165" s="29" t="s">
        <v>15</v>
      </c>
      <c r="D165" s="86">
        <v>31056011</v>
      </c>
      <c r="E165" s="29">
        <v>1400</v>
      </c>
    </row>
    <row r="166" spans="1:5">
      <c r="A166" s="29">
        <f t="shared" si="4"/>
        <v>163</v>
      </c>
      <c r="B166" s="36">
        <f t="shared" si="5"/>
        <v>54.666666666666664</v>
      </c>
      <c r="C166" s="42" t="s">
        <v>15</v>
      </c>
      <c r="D166" s="86">
        <v>11006011</v>
      </c>
      <c r="E166" s="42">
        <v>1400</v>
      </c>
    </row>
    <row r="167" spans="1:5">
      <c r="A167" s="29">
        <f t="shared" si="4"/>
        <v>164</v>
      </c>
      <c r="B167" s="36">
        <f t="shared" si="5"/>
        <v>55</v>
      </c>
      <c r="C167" s="42" t="s">
        <v>15</v>
      </c>
      <c r="D167" s="86">
        <v>21204011</v>
      </c>
      <c r="E167" s="42">
        <v>1400</v>
      </c>
    </row>
    <row r="168" spans="1:5">
      <c r="A168" s="29">
        <f t="shared" si="4"/>
        <v>165</v>
      </c>
      <c r="B168" s="36">
        <f t="shared" si="5"/>
        <v>55.333333333333336</v>
      </c>
      <c r="C168" s="42" t="s">
        <v>15</v>
      </c>
      <c r="D168" s="86">
        <v>31056011</v>
      </c>
      <c r="E168" s="42">
        <v>1400</v>
      </c>
    </row>
    <row r="169" spans="1:5">
      <c r="A169" s="29">
        <f t="shared" si="4"/>
        <v>166</v>
      </c>
      <c r="B169" s="36">
        <f t="shared" si="5"/>
        <v>55.666666666666664</v>
      </c>
      <c r="C169" s="41" t="s">
        <v>15</v>
      </c>
      <c r="D169" s="86">
        <v>11006011</v>
      </c>
      <c r="E169" s="41">
        <v>1400</v>
      </c>
    </row>
    <row r="170" spans="1:5">
      <c r="A170" s="29">
        <f t="shared" si="4"/>
        <v>167</v>
      </c>
      <c r="B170" s="36">
        <f t="shared" si="5"/>
        <v>56</v>
      </c>
      <c r="C170" s="42" t="s">
        <v>15</v>
      </c>
      <c r="D170" s="86">
        <v>21204011</v>
      </c>
      <c r="E170" s="42">
        <v>1400</v>
      </c>
    </row>
    <row r="171" spans="1:5">
      <c r="A171" s="29">
        <f t="shared" si="4"/>
        <v>168</v>
      </c>
      <c r="B171" s="36">
        <f t="shared" si="5"/>
        <v>56.333333333333336</v>
      </c>
      <c r="C171" s="42" t="s">
        <v>15</v>
      </c>
      <c r="D171" s="86">
        <v>31056011</v>
      </c>
      <c r="E171" s="42">
        <v>1400</v>
      </c>
    </row>
    <row r="172" spans="1:5">
      <c r="A172" s="29">
        <f t="shared" si="4"/>
        <v>169</v>
      </c>
      <c r="B172" s="36">
        <f t="shared" si="5"/>
        <v>56.666666666666664</v>
      </c>
      <c r="C172" s="42" t="s">
        <v>15</v>
      </c>
      <c r="D172" s="86">
        <v>11006011</v>
      </c>
      <c r="E172" s="42">
        <v>1400</v>
      </c>
    </row>
    <row r="173" spans="1:5">
      <c r="A173" s="29">
        <f t="shared" si="4"/>
        <v>170</v>
      </c>
      <c r="B173" s="36">
        <f t="shared" si="5"/>
        <v>57</v>
      </c>
      <c r="C173" s="42" t="s">
        <v>15</v>
      </c>
      <c r="D173" s="86">
        <v>21204011</v>
      </c>
      <c r="E173" s="42">
        <v>1400</v>
      </c>
    </row>
    <row r="174" spans="1:5">
      <c r="A174" s="29">
        <f t="shared" si="4"/>
        <v>171</v>
      </c>
      <c r="B174" s="36">
        <f t="shared" si="5"/>
        <v>57.333333333333336</v>
      </c>
      <c r="C174" s="42" t="s">
        <v>15</v>
      </c>
      <c r="D174" s="86">
        <v>31056011</v>
      </c>
      <c r="E174" s="42">
        <v>1400</v>
      </c>
    </row>
    <row r="175" spans="1:5">
      <c r="A175" s="29">
        <f>ROW()-3</f>
        <v>172</v>
      </c>
      <c r="B175" s="36">
        <f t="shared" si="5"/>
        <v>57.666666666666664</v>
      </c>
      <c r="C175" s="29" t="s">
        <v>15</v>
      </c>
      <c r="D175" s="86">
        <v>11006011</v>
      </c>
      <c r="E175" s="29">
        <v>1400</v>
      </c>
    </row>
    <row r="176" spans="1:5">
      <c r="A176" s="29">
        <f t="shared" si="4"/>
        <v>173</v>
      </c>
      <c r="B176" s="36">
        <f t="shared" si="5"/>
        <v>58</v>
      </c>
      <c r="C176" s="29" t="s">
        <v>15</v>
      </c>
      <c r="D176" s="86">
        <v>21204011</v>
      </c>
      <c r="E176" s="29">
        <v>1400</v>
      </c>
    </row>
    <row r="177" spans="1:5">
      <c r="A177" s="29">
        <f t="shared" si="4"/>
        <v>174</v>
      </c>
      <c r="B177" s="36">
        <f t="shared" si="5"/>
        <v>58.333333333333336</v>
      </c>
      <c r="C177" s="29" t="s">
        <v>15</v>
      </c>
      <c r="D177" s="86">
        <v>31056011</v>
      </c>
      <c r="E177" s="29">
        <v>1400</v>
      </c>
    </row>
    <row r="178" spans="1:5">
      <c r="A178" s="29">
        <f t="shared" si="4"/>
        <v>175</v>
      </c>
      <c r="B178" s="36">
        <f t="shared" si="5"/>
        <v>58.666666666666664</v>
      </c>
      <c r="C178" s="29" t="s">
        <v>15</v>
      </c>
      <c r="D178" s="86">
        <v>11006011</v>
      </c>
      <c r="E178" s="29">
        <v>1400</v>
      </c>
    </row>
    <row r="179" spans="1:5">
      <c r="A179" s="29">
        <f t="shared" si="4"/>
        <v>176</v>
      </c>
      <c r="B179" s="36">
        <f t="shared" si="5"/>
        <v>59</v>
      </c>
      <c r="C179" s="29" t="s">
        <v>15</v>
      </c>
      <c r="D179" s="86">
        <v>21204011</v>
      </c>
      <c r="E179" s="29">
        <v>1400</v>
      </c>
    </row>
    <row r="180" spans="1:5">
      <c r="A180" s="29">
        <f t="shared" si="4"/>
        <v>177</v>
      </c>
      <c r="B180" s="36">
        <f t="shared" si="5"/>
        <v>59.333333333333336</v>
      </c>
      <c r="C180" s="29" t="s">
        <v>15</v>
      </c>
      <c r="D180" s="86">
        <v>31056011</v>
      </c>
      <c r="E180" s="29">
        <v>1400</v>
      </c>
    </row>
    <row r="181" spans="1:5">
      <c r="A181" s="29">
        <f t="shared" si="4"/>
        <v>178</v>
      </c>
      <c r="B181" s="36">
        <f t="shared" si="5"/>
        <v>59.666666666666664</v>
      </c>
      <c r="C181" s="42" t="s">
        <v>15</v>
      </c>
      <c r="D181" s="86">
        <v>11006011</v>
      </c>
      <c r="E181" s="42">
        <v>1400</v>
      </c>
    </row>
    <row r="182" spans="1:5">
      <c r="A182" s="29">
        <f t="shared" si="4"/>
        <v>179</v>
      </c>
      <c r="B182" s="36">
        <f t="shared" si="5"/>
        <v>60</v>
      </c>
      <c r="C182" s="42" t="s">
        <v>15</v>
      </c>
      <c r="D182" s="86">
        <v>21204011</v>
      </c>
      <c r="E182" s="42">
        <v>1400</v>
      </c>
    </row>
    <row r="183" spans="1:5">
      <c r="A183" s="29">
        <f t="shared" si="4"/>
        <v>180</v>
      </c>
      <c r="B183" s="36">
        <f t="shared" si="5"/>
        <v>60.333333333333336</v>
      </c>
      <c r="C183" s="42" t="s">
        <v>15</v>
      </c>
      <c r="D183" s="86">
        <v>31056011</v>
      </c>
      <c r="E183" s="42">
        <v>1400</v>
      </c>
    </row>
    <row r="184" spans="1:5">
      <c r="A184" s="29">
        <f t="shared" si="4"/>
        <v>181</v>
      </c>
      <c r="B184" s="36">
        <f t="shared" si="5"/>
        <v>60.666666666666664</v>
      </c>
      <c r="C184" s="41" t="s">
        <v>15</v>
      </c>
      <c r="D184" s="86">
        <v>11006011</v>
      </c>
      <c r="E184" s="41">
        <v>1400</v>
      </c>
    </row>
    <row r="185" spans="1:5">
      <c r="A185" s="29">
        <f t="shared" si="4"/>
        <v>182</v>
      </c>
      <c r="B185" s="36">
        <f t="shared" si="5"/>
        <v>61</v>
      </c>
      <c r="C185" s="42" t="s">
        <v>15</v>
      </c>
      <c r="D185" s="86">
        <v>21204011</v>
      </c>
      <c r="E185" s="42">
        <v>1400</v>
      </c>
    </row>
    <row r="186" spans="1:5">
      <c r="A186" s="29">
        <f t="shared" si="4"/>
        <v>183</v>
      </c>
      <c r="B186" s="36">
        <f t="shared" si="5"/>
        <v>61.333333333333336</v>
      </c>
      <c r="C186" s="42" t="s">
        <v>15</v>
      </c>
      <c r="D186" s="86">
        <v>31056011</v>
      </c>
      <c r="E186" s="42">
        <v>1400</v>
      </c>
    </row>
    <row r="187" spans="1:5">
      <c r="A187" s="29">
        <f t="shared" si="4"/>
        <v>184</v>
      </c>
      <c r="B187" s="36">
        <f t="shared" si="5"/>
        <v>61.666666666666664</v>
      </c>
      <c r="C187" s="42" t="s">
        <v>15</v>
      </c>
      <c r="D187" s="86">
        <v>11006011</v>
      </c>
      <c r="E187" s="42">
        <v>1400</v>
      </c>
    </row>
    <row r="188" spans="1:5">
      <c r="A188" s="29">
        <f t="shared" si="4"/>
        <v>185</v>
      </c>
      <c r="B188" s="36">
        <f t="shared" si="5"/>
        <v>62</v>
      </c>
      <c r="C188" s="42" t="s">
        <v>15</v>
      </c>
      <c r="D188" s="86">
        <v>21204011</v>
      </c>
      <c r="E188" s="42">
        <v>1400</v>
      </c>
    </row>
    <row r="189" spans="1:5">
      <c r="A189" s="29">
        <f t="shared" si="4"/>
        <v>186</v>
      </c>
      <c r="B189" s="36">
        <f t="shared" si="5"/>
        <v>62.333333333333336</v>
      </c>
      <c r="C189" s="42" t="s">
        <v>15</v>
      </c>
      <c r="D189" s="86">
        <v>31056011</v>
      </c>
      <c r="E189" s="42">
        <v>1400</v>
      </c>
    </row>
    <row r="190" spans="1:5">
      <c r="A190" s="29">
        <f t="shared" si="4"/>
        <v>187</v>
      </c>
      <c r="B190" s="36">
        <f t="shared" si="5"/>
        <v>62.666666666666664</v>
      </c>
      <c r="C190" s="42" t="s">
        <v>15</v>
      </c>
      <c r="D190" s="86">
        <v>11006011</v>
      </c>
      <c r="E190" s="42">
        <v>1400</v>
      </c>
    </row>
    <row r="191" spans="1:5">
      <c r="A191" s="29">
        <f t="shared" si="4"/>
        <v>188</v>
      </c>
      <c r="B191" s="36">
        <f t="shared" si="5"/>
        <v>63</v>
      </c>
      <c r="C191" s="42" t="s">
        <v>15</v>
      </c>
      <c r="D191" s="86">
        <v>21204011</v>
      </c>
      <c r="E191" s="42">
        <v>1400</v>
      </c>
    </row>
    <row r="192" spans="1:5">
      <c r="A192" s="29">
        <f t="shared" si="4"/>
        <v>189</v>
      </c>
      <c r="B192" s="36">
        <f t="shared" si="5"/>
        <v>63.333333333333336</v>
      </c>
      <c r="C192" s="42" t="s">
        <v>15</v>
      </c>
      <c r="D192" s="86">
        <v>31056011</v>
      </c>
      <c r="E192" s="42">
        <v>1400</v>
      </c>
    </row>
    <row r="193" spans="1:5">
      <c r="A193" s="29">
        <f>ROW()-3</f>
        <v>190</v>
      </c>
      <c r="B193" s="36">
        <f t="shared" si="5"/>
        <v>63.666666666666664</v>
      </c>
      <c r="C193" s="29" t="s">
        <v>15</v>
      </c>
      <c r="D193" s="86">
        <v>11006011</v>
      </c>
      <c r="E193" s="29">
        <v>1400</v>
      </c>
    </row>
    <row r="194" spans="1:5">
      <c r="A194" s="29">
        <f t="shared" si="4"/>
        <v>191</v>
      </c>
      <c r="B194" s="36">
        <f t="shared" si="5"/>
        <v>64</v>
      </c>
      <c r="C194" s="29" t="s">
        <v>15</v>
      </c>
      <c r="D194" s="86">
        <v>21204011</v>
      </c>
      <c r="E194" s="29">
        <v>1400</v>
      </c>
    </row>
    <row r="195" spans="1:5">
      <c r="A195" s="29">
        <f t="shared" si="4"/>
        <v>192</v>
      </c>
      <c r="B195" s="36">
        <f t="shared" si="5"/>
        <v>64.333333333333329</v>
      </c>
      <c r="C195" s="29" t="s">
        <v>15</v>
      </c>
      <c r="D195" s="86">
        <v>31056011</v>
      </c>
      <c r="E195" s="29">
        <v>1400</v>
      </c>
    </row>
    <row r="196" spans="1:5">
      <c r="A196" s="29">
        <f t="shared" si="4"/>
        <v>193</v>
      </c>
      <c r="B196" s="36">
        <f t="shared" si="5"/>
        <v>64.666666666666671</v>
      </c>
      <c r="C196" s="29" t="s">
        <v>15</v>
      </c>
      <c r="D196" s="86">
        <v>11006011</v>
      </c>
      <c r="E196" s="29">
        <v>1400</v>
      </c>
    </row>
    <row r="197" spans="1:5">
      <c r="A197" s="29">
        <f t="shared" ref="A197:A260" si="6">ROW()-3</f>
        <v>194</v>
      </c>
      <c r="B197" s="36">
        <f t="shared" ref="B197:B260" si="7">(A197+1)/3</f>
        <v>65</v>
      </c>
      <c r="C197" s="29" t="s">
        <v>15</v>
      </c>
      <c r="D197" s="86">
        <v>21204011</v>
      </c>
      <c r="E197" s="29">
        <v>1400</v>
      </c>
    </row>
    <row r="198" spans="1:5">
      <c r="A198" s="29">
        <f t="shared" si="6"/>
        <v>195</v>
      </c>
      <c r="B198" s="36">
        <f t="shared" si="7"/>
        <v>65.333333333333329</v>
      </c>
      <c r="C198" s="29" t="s">
        <v>15</v>
      </c>
      <c r="D198" s="86">
        <v>31056011</v>
      </c>
      <c r="E198" s="29">
        <v>1400</v>
      </c>
    </row>
    <row r="199" spans="1:5">
      <c r="A199" s="29">
        <f t="shared" si="6"/>
        <v>196</v>
      </c>
      <c r="B199" s="36">
        <f t="shared" si="7"/>
        <v>65.666666666666671</v>
      </c>
      <c r="C199" s="42" t="s">
        <v>15</v>
      </c>
      <c r="D199" s="86">
        <v>11006011</v>
      </c>
      <c r="E199" s="42">
        <v>1400</v>
      </c>
    </row>
    <row r="200" spans="1:5">
      <c r="A200" s="29">
        <f t="shared" si="6"/>
        <v>197</v>
      </c>
      <c r="B200" s="36">
        <f t="shared" si="7"/>
        <v>66</v>
      </c>
      <c r="C200" s="42" t="s">
        <v>15</v>
      </c>
      <c r="D200" s="86">
        <v>21204011</v>
      </c>
      <c r="E200" s="42">
        <v>1400</v>
      </c>
    </row>
    <row r="201" spans="1:5">
      <c r="A201" s="29">
        <f t="shared" si="6"/>
        <v>198</v>
      </c>
      <c r="B201" s="36">
        <f t="shared" si="7"/>
        <v>66.333333333333329</v>
      </c>
      <c r="C201" s="42" t="s">
        <v>15</v>
      </c>
      <c r="D201" s="86">
        <v>31056011</v>
      </c>
      <c r="E201" s="42">
        <v>1400</v>
      </c>
    </row>
    <row r="202" spans="1:5">
      <c r="A202" s="29">
        <f t="shared" si="6"/>
        <v>199</v>
      </c>
      <c r="B202" s="36">
        <f t="shared" si="7"/>
        <v>66.666666666666671</v>
      </c>
      <c r="C202" s="41" t="s">
        <v>15</v>
      </c>
      <c r="D202" s="86">
        <v>11006011</v>
      </c>
      <c r="E202" s="41">
        <v>1400</v>
      </c>
    </row>
    <row r="203" spans="1:5">
      <c r="A203" s="29">
        <f t="shared" si="6"/>
        <v>200</v>
      </c>
      <c r="B203" s="36">
        <f t="shared" si="7"/>
        <v>67</v>
      </c>
      <c r="C203" s="42" t="s">
        <v>15</v>
      </c>
      <c r="D203" s="86">
        <v>21204011</v>
      </c>
      <c r="E203" s="42">
        <v>1400</v>
      </c>
    </row>
    <row r="204" spans="1:5">
      <c r="A204" s="29">
        <f t="shared" si="6"/>
        <v>201</v>
      </c>
      <c r="B204" s="36">
        <f t="shared" si="7"/>
        <v>67.333333333333329</v>
      </c>
      <c r="C204" s="42" t="s">
        <v>15</v>
      </c>
      <c r="D204" s="86">
        <v>31056011</v>
      </c>
      <c r="E204" s="42">
        <v>1400</v>
      </c>
    </row>
    <row r="205" spans="1:5">
      <c r="A205" s="29">
        <f t="shared" si="6"/>
        <v>202</v>
      </c>
      <c r="B205" s="36">
        <f t="shared" si="7"/>
        <v>67.666666666666671</v>
      </c>
      <c r="C205" s="42" t="s">
        <v>15</v>
      </c>
      <c r="D205" s="86">
        <v>11006011</v>
      </c>
      <c r="E205" s="42">
        <v>1400</v>
      </c>
    </row>
    <row r="206" spans="1:5">
      <c r="A206" s="29">
        <f t="shared" si="6"/>
        <v>203</v>
      </c>
      <c r="B206" s="36">
        <f t="shared" si="7"/>
        <v>68</v>
      </c>
      <c r="C206" s="42" t="s">
        <v>15</v>
      </c>
      <c r="D206" s="86">
        <v>21204011</v>
      </c>
      <c r="E206" s="42">
        <v>1400</v>
      </c>
    </row>
    <row r="207" spans="1:5">
      <c r="A207" s="29">
        <f t="shared" si="6"/>
        <v>204</v>
      </c>
      <c r="B207" s="36">
        <f t="shared" si="7"/>
        <v>68.333333333333329</v>
      </c>
      <c r="C207" s="42" t="s">
        <v>15</v>
      </c>
      <c r="D207" s="86">
        <v>31056011</v>
      </c>
      <c r="E207" s="42">
        <v>1400</v>
      </c>
    </row>
    <row r="208" spans="1:5">
      <c r="A208" s="29">
        <f t="shared" si="6"/>
        <v>205</v>
      </c>
      <c r="B208" s="36">
        <f t="shared" si="7"/>
        <v>68.666666666666671</v>
      </c>
      <c r="C208" s="42" t="s">
        <v>15</v>
      </c>
      <c r="D208" s="86">
        <v>11006011</v>
      </c>
      <c r="E208" s="42">
        <v>1400</v>
      </c>
    </row>
    <row r="209" spans="1:5">
      <c r="A209" s="29">
        <f t="shared" si="6"/>
        <v>206</v>
      </c>
      <c r="B209" s="36">
        <f t="shared" si="7"/>
        <v>69</v>
      </c>
      <c r="C209" s="42" t="s">
        <v>15</v>
      </c>
      <c r="D209" s="86">
        <v>21204011</v>
      </c>
      <c r="E209" s="42">
        <v>1400</v>
      </c>
    </row>
    <row r="210" spans="1:5">
      <c r="A210" s="29">
        <f t="shared" si="6"/>
        <v>207</v>
      </c>
      <c r="B210" s="36">
        <f t="shared" si="7"/>
        <v>69.333333333333329</v>
      </c>
      <c r="C210" s="42" t="s">
        <v>15</v>
      </c>
      <c r="D210" s="86">
        <v>31056011</v>
      </c>
      <c r="E210" s="42">
        <v>1400</v>
      </c>
    </row>
    <row r="211" spans="1:5">
      <c r="A211" s="29">
        <f>ROW()-3</f>
        <v>208</v>
      </c>
      <c r="B211" s="36">
        <f t="shared" si="7"/>
        <v>69.666666666666671</v>
      </c>
      <c r="C211" s="29" t="s">
        <v>15</v>
      </c>
      <c r="D211" s="86">
        <v>11006011</v>
      </c>
      <c r="E211" s="29">
        <v>1400</v>
      </c>
    </row>
    <row r="212" spans="1:5">
      <c r="A212" s="29">
        <f t="shared" si="6"/>
        <v>209</v>
      </c>
      <c r="B212" s="36">
        <f t="shared" si="7"/>
        <v>70</v>
      </c>
      <c r="C212" s="29" t="s">
        <v>15</v>
      </c>
      <c r="D212" s="86">
        <v>21204011</v>
      </c>
      <c r="E212" s="29">
        <v>1400</v>
      </c>
    </row>
    <row r="213" spans="1:5">
      <c r="A213" s="29">
        <f t="shared" si="6"/>
        <v>210</v>
      </c>
      <c r="B213" s="36">
        <f t="shared" si="7"/>
        <v>70.333333333333329</v>
      </c>
      <c r="C213" s="29" t="s">
        <v>15</v>
      </c>
      <c r="D213" s="86">
        <v>31056011</v>
      </c>
      <c r="E213" s="29">
        <v>1400</v>
      </c>
    </row>
    <row r="214" spans="1:5">
      <c r="A214" s="29">
        <f t="shared" si="6"/>
        <v>211</v>
      </c>
      <c r="B214" s="36">
        <f t="shared" si="7"/>
        <v>70.666666666666671</v>
      </c>
      <c r="C214" s="29" t="s">
        <v>15</v>
      </c>
      <c r="D214" s="86">
        <v>11006011</v>
      </c>
      <c r="E214" s="29">
        <v>1400</v>
      </c>
    </row>
    <row r="215" spans="1:5">
      <c r="A215" s="29">
        <f t="shared" si="6"/>
        <v>212</v>
      </c>
      <c r="B215" s="36">
        <f t="shared" si="7"/>
        <v>71</v>
      </c>
      <c r="C215" s="29" t="s">
        <v>15</v>
      </c>
      <c r="D215" s="86">
        <v>21204011</v>
      </c>
      <c r="E215" s="29">
        <v>1400</v>
      </c>
    </row>
    <row r="216" spans="1:5">
      <c r="A216" s="29">
        <f t="shared" si="6"/>
        <v>213</v>
      </c>
      <c r="B216" s="36">
        <f t="shared" si="7"/>
        <v>71.333333333333329</v>
      </c>
      <c r="C216" s="29" t="s">
        <v>15</v>
      </c>
      <c r="D216" s="86">
        <v>31056011</v>
      </c>
      <c r="E216" s="29">
        <v>1400</v>
      </c>
    </row>
    <row r="217" spans="1:5">
      <c r="A217" s="29">
        <f t="shared" si="6"/>
        <v>214</v>
      </c>
      <c r="B217" s="36">
        <f t="shared" si="7"/>
        <v>71.666666666666671</v>
      </c>
      <c r="C217" s="42" t="s">
        <v>15</v>
      </c>
      <c r="D217" s="86">
        <v>11006011</v>
      </c>
      <c r="E217" s="42">
        <v>1400</v>
      </c>
    </row>
    <row r="218" spans="1:5">
      <c r="A218" s="29">
        <f t="shared" si="6"/>
        <v>215</v>
      </c>
      <c r="B218" s="36">
        <f t="shared" si="7"/>
        <v>72</v>
      </c>
      <c r="C218" s="42" t="s">
        <v>15</v>
      </c>
      <c r="D218" s="86">
        <v>21204011</v>
      </c>
      <c r="E218" s="42">
        <v>1400</v>
      </c>
    </row>
    <row r="219" spans="1:5">
      <c r="A219" s="29">
        <f t="shared" si="6"/>
        <v>216</v>
      </c>
      <c r="B219" s="36">
        <f t="shared" si="7"/>
        <v>72.333333333333329</v>
      </c>
      <c r="C219" s="42" t="s">
        <v>15</v>
      </c>
      <c r="D219" s="86">
        <v>31056011</v>
      </c>
      <c r="E219" s="42">
        <v>1400</v>
      </c>
    </row>
    <row r="220" spans="1:5">
      <c r="A220" s="29">
        <f t="shared" si="6"/>
        <v>217</v>
      </c>
      <c r="B220" s="36">
        <f t="shared" si="7"/>
        <v>72.666666666666671</v>
      </c>
      <c r="C220" s="42" t="s">
        <v>15</v>
      </c>
      <c r="D220" s="86">
        <v>11006011</v>
      </c>
      <c r="E220" s="42">
        <v>1400</v>
      </c>
    </row>
    <row r="221" spans="1:5">
      <c r="A221" s="29">
        <f t="shared" si="6"/>
        <v>218</v>
      </c>
      <c r="B221" s="36">
        <f t="shared" si="7"/>
        <v>73</v>
      </c>
      <c r="C221" s="42" t="s">
        <v>15</v>
      </c>
      <c r="D221" s="86">
        <v>21204011</v>
      </c>
      <c r="E221" s="42">
        <v>1400</v>
      </c>
    </row>
    <row r="222" spans="1:5">
      <c r="A222" s="29">
        <f t="shared" si="6"/>
        <v>219</v>
      </c>
      <c r="B222" s="36">
        <f t="shared" si="7"/>
        <v>73.333333333333329</v>
      </c>
      <c r="C222" s="42" t="s">
        <v>15</v>
      </c>
      <c r="D222" s="86">
        <v>31056011</v>
      </c>
      <c r="E222" s="42">
        <v>1400</v>
      </c>
    </row>
    <row r="223" spans="1:5">
      <c r="A223" s="29">
        <f t="shared" si="6"/>
        <v>220</v>
      </c>
      <c r="B223" s="36">
        <f t="shared" si="7"/>
        <v>73.666666666666671</v>
      </c>
      <c r="C223" s="42" t="s">
        <v>15</v>
      </c>
      <c r="D223" s="86">
        <v>11006011</v>
      </c>
      <c r="E223" s="42">
        <v>1400</v>
      </c>
    </row>
    <row r="224" spans="1:5">
      <c r="A224" s="29">
        <f t="shared" si="6"/>
        <v>221</v>
      </c>
      <c r="B224" s="36">
        <f t="shared" si="7"/>
        <v>74</v>
      </c>
      <c r="C224" s="42" t="s">
        <v>15</v>
      </c>
      <c r="D224" s="86">
        <v>21204011</v>
      </c>
      <c r="E224" s="42">
        <v>1400</v>
      </c>
    </row>
    <row r="225" spans="1:5">
      <c r="A225" s="29">
        <f t="shared" si="6"/>
        <v>222</v>
      </c>
      <c r="B225" s="36">
        <f t="shared" si="7"/>
        <v>74.333333333333329</v>
      </c>
      <c r="C225" s="42" t="s">
        <v>15</v>
      </c>
      <c r="D225" s="86">
        <v>31056011</v>
      </c>
      <c r="E225" s="42">
        <v>1400</v>
      </c>
    </row>
    <row r="226" spans="1:5">
      <c r="A226" s="29">
        <f>ROW()-3</f>
        <v>223</v>
      </c>
      <c r="B226" s="36">
        <f t="shared" si="7"/>
        <v>74.666666666666671</v>
      </c>
      <c r="C226" s="29" t="s">
        <v>15</v>
      </c>
      <c r="D226" s="86">
        <v>11006011</v>
      </c>
      <c r="E226" s="29">
        <v>1400</v>
      </c>
    </row>
    <row r="227" spans="1:5">
      <c r="A227" s="29">
        <f t="shared" si="6"/>
        <v>224</v>
      </c>
      <c r="B227" s="36">
        <f t="shared" si="7"/>
        <v>75</v>
      </c>
      <c r="C227" s="29" t="s">
        <v>15</v>
      </c>
      <c r="D227" s="86">
        <v>21204011</v>
      </c>
      <c r="E227" s="29">
        <v>1400</v>
      </c>
    </row>
    <row r="228" spans="1:5">
      <c r="A228" s="29">
        <f t="shared" si="6"/>
        <v>225</v>
      </c>
      <c r="B228" s="36">
        <f t="shared" si="7"/>
        <v>75.333333333333329</v>
      </c>
      <c r="C228" s="29" t="s">
        <v>15</v>
      </c>
      <c r="D228" s="86">
        <v>31056011</v>
      </c>
      <c r="E228" s="29">
        <v>1400</v>
      </c>
    </row>
    <row r="229" spans="1:5">
      <c r="A229" s="29">
        <f t="shared" si="6"/>
        <v>226</v>
      </c>
      <c r="B229" s="36">
        <f t="shared" si="7"/>
        <v>75.666666666666671</v>
      </c>
      <c r="C229" s="29" t="s">
        <v>15</v>
      </c>
      <c r="D229" s="86">
        <v>11006011</v>
      </c>
      <c r="E229" s="29">
        <v>1400</v>
      </c>
    </row>
    <row r="230" spans="1:5">
      <c r="A230" s="29">
        <f t="shared" si="6"/>
        <v>227</v>
      </c>
      <c r="B230" s="36">
        <f t="shared" si="7"/>
        <v>76</v>
      </c>
      <c r="C230" s="29" t="s">
        <v>15</v>
      </c>
      <c r="D230" s="86">
        <v>21204011</v>
      </c>
      <c r="E230" s="29">
        <v>1400</v>
      </c>
    </row>
    <row r="231" spans="1:5">
      <c r="A231" s="29">
        <f t="shared" si="6"/>
        <v>228</v>
      </c>
      <c r="B231" s="36">
        <f t="shared" si="7"/>
        <v>76.333333333333329</v>
      </c>
      <c r="C231" s="29" t="s">
        <v>15</v>
      </c>
      <c r="D231" s="86">
        <v>31056011</v>
      </c>
      <c r="E231" s="29">
        <v>1400</v>
      </c>
    </row>
    <row r="232" spans="1:5">
      <c r="A232" s="29">
        <f t="shared" si="6"/>
        <v>229</v>
      </c>
      <c r="B232" s="36">
        <f t="shared" si="7"/>
        <v>76.666666666666671</v>
      </c>
      <c r="C232" s="42" t="s">
        <v>15</v>
      </c>
      <c r="D232" s="86">
        <v>11006011</v>
      </c>
      <c r="E232" s="42">
        <v>1400</v>
      </c>
    </row>
    <row r="233" spans="1:5">
      <c r="A233" s="29">
        <f t="shared" si="6"/>
        <v>230</v>
      </c>
      <c r="B233" s="36">
        <f t="shared" si="7"/>
        <v>77</v>
      </c>
      <c r="C233" s="42" t="s">
        <v>15</v>
      </c>
      <c r="D233" s="86">
        <v>21204011</v>
      </c>
      <c r="E233" s="42">
        <v>1400</v>
      </c>
    </row>
    <row r="234" spans="1:5">
      <c r="A234" s="29">
        <f t="shared" si="6"/>
        <v>231</v>
      </c>
      <c r="B234" s="36">
        <f t="shared" si="7"/>
        <v>77.333333333333329</v>
      </c>
      <c r="C234" s="42" t="s">
        <v>15</v>
      </c>
      <c r="D234" s="86">
        <v>31056011</v>
      </c>
      <c r="E234" s="42">
        <v>1400</v>
      </c>
    </row>
    <row r="235" spans="1:5">
      <c r="A235" s="29">
        <f t="shared" si="6"/>
        <v>232</v>
      </c>
      <c r="B235" s="36">
        <f t="shared" si="7"/>
        <v>77.666666666666671</v>
      </c>
      <c r="C235" s="41" t="s">
        <v>15</v>
      </c>
      <c r="D235" s="86">
        <v>11006011</v>
      </c>
      <c r="E235" s="41">
        <v>1400</v>
      </c>
    </row>
    <row r="236" spans="1:5">
      <c r="A236" s="29">
        <f t="shared" si="6"/>
        <v>233</v>
      </c>
      <c r="B236" s="36">
        <f t="shared" si="7"/>
        <v>78</v>
      </c>
      <c r="C236" s="42" t="s">
        <v>15</v>
      </c>
      <c r="D236" s="86">
        <v>21204011</v>
      </c>
      <c r="E236" s="42">
        <v>1400</v>
      </c>
    </row>
    <row r="237" spans="1:5">
      <c r="A237" s="29">
        <f t="shared" si="6"/>
        <v>234</v>
      </c>
      <c r="B237" s="36">
        <f t="shared" si="7"/>
        <v>78.333333333333329</v>
      </c>
      <c r="C237" s="42" t="s">
        <v>15</v>
      </c>
      <c r="D237" s="86">
        <v>31056011</v>
      </c>
      <c r="E237" s="42">
        <v>1400</v>
      </c>
    </row>
    <row r="238" spans="1:5">
      <c r="A238" s="29">
        <f t="shared" si="6"/>
        <v>235</v>
      </c>
      <c r="B238" s="36">
        <f t="shared" si="7"/>
        <v>78.666666666666671</v>
      </c>
      <c r="C238" s="42" t="s">
        <v>15</v>
      </c>
      <c r="D238" s="86">
        <v>11006011</v>
      </c>
      <c r="E238" s="42">
        <v>1400</v>
      </c>
    </row>
    <row r="239" spans="1:5">
      <c r="A239" s="29">
        <f t="shared" si="6"/>
        <v>236</v>
      </c>
      <c r="B239" s="36">
        <f t="shared" si="7"/>
        <v>79</v>
      </c>
      <c r="C239" s="42" t="s">
        <v>15</v>
      </c>
      <c r="D239" s="86">
        <v>21204011</v>
      </c>
      <c r="E239" s="42">
        <v>1400</v>
      </c>
    </row>
    <row r="240" spans="1:5">
      <c r="A240" s="29">
        <f t="shared" si="6"/>
        <v>237</v>
      </c>
      <c r="B240" s="36">
        <f t="shared" si="7"/>
        <v>79.333333333333329</v>
      </c>
      <c r="C240" s="42" t="s">
        <v>15</v>
      </c>
      <c r="D240" s="86">
        <v>31056011</v>
      </c>
      <c r="E240" s="42">
        <v>1400</v>
      </c>
    </row>
    <row r="241" spans="1:5">
      <c r="A241" s="29">
        <f t="shared" si="6"/>
        <v>238</v>
      </c>
      <c r="B241" s="36">
        <f t="shared" si="7"/>
        <v>79.666666666666671</v>
      </c>
      <c r="C241" s="42" t="s">
        <v>15</v>
      </c>
      <c r="D241" s="86">
        <v>11006011</v>
      </c>
      <c r="E241" s="42">
        <v>1400</v>
      </c>
    </row>
    <row r="242" spans="1:5">
      <c r="A242" s="29">
        <f t="shared" si="6"/>
        <v>239</v>
      </c>
      <c r="B242" s="36">
        <f t="shared" si="7"/>
        <v>80</v>
      </c>
      <c r="C242" s="42" t="s">
        <v>15</v>
      </c>
      <c r="D242" s="86">
        <v>21204011</v>
      </c>
      <c r="E242" s="42">
        <v>1400</v>
      </c>
    </row>
    <row r="243" spans="1:5">
      <c r="A243" s="29">
        <f t="shared" si="6"/>
        <v>240</v>
      </c>
      <c r="B243" s="36">
        <f t="shared" si="7"/>
        <v>80.333333333333329</v>
      </c>
      <c r="C243" s="42" t="s">
        <v>15</v>
      </c>
      <c r="D243" s="86">
        <v>31056011</v>
      </c>
      <c r="E243" s="42">
        <v>1400</v>
      </c>
    </row>
    <row r="244" spans="1:5">
      <c r="A244" s="29">
        <f>ROW()-3</f>
        <v>241</v>
      </c>
      <c r="B244" s="36">
        <f t="shared" si="7"/>
        <v>80.666666666666671</v>
      </c>
      <c r="C244" s="29" t="s">
        <v>15</v>
      </c>
      <c r="D244" s="86">
        <v>11006011</v>
      </c>
      <c r="E244" s="29">
        <v>1400</v>
      </c>
    </row>
    <row r="245" spans="1:5">
      <c r="A245" s="29">
        <f t="shared" si="6"/>
        <v>242</v>
      </c>
      <c r="B245" s="36">
        <f t="shared" si="7"/>
        <v>81</v>
      </c>
      <c r="C245" s="29" t="s">
        <v>15</v>
      </c>
      <c r="D245" s="86">
        <v>21204011</v>
      </c>
      <c r="E245" s="29">
        <v>1400</v>
      </c>
    </row>
    <row r="246" spans="1:5">
      <c r="A246" s="29">
        <f t="shared" si="6"/>
        <v>243</v>
      </c>
      <c r="B246" s="36">
        <f t="shared" si="7"/>
        <v>81.333333333333329</v>
      </c>
      <c r="C246" s="29" t="s">
        <v>15</v>
      </c>
      <c r="D246" s="86">
        <v>31056011</v>
      </c>
      <c r="E246" s="29">
        <v>1400</v>
      </c>
    </row>
    <row r="247" spans="1:5">
      <c r="A247" s="29">
        <f t="shared" si="6"/>
        <v>244</v>
      </c>
      <c r="B247" s="36">
        <f t="shared" si="7"/>
        <v>81.666666666666671</v>
      </c>
      <c r="C247" s="29" t="s">
        <v>15</v>
      </c>
      <c r="D247" s="86">
        <v>11006011</v>
      </c>
      <c r="E247" s="29">
        <v>1400</v>
      </c>
    </row>
    <row r="248" spans="1:5">
      <c r="A248" s="29">
        <f t="shared" si="6"/>
        <v>245</v>
      </c>
      <c r="B248" s="36">
        <f t="shared" si="7"/>
        <v>82</v>
      </c>
      <c r="C248" s="29" t="s">
        <v>15</v>
      </c>
      <c r="D248" s="86">
        <v>21204011</v>
      </c>
      <c r="E248" s="29">
        <v>1400</v>
      </c>
    </row>
    <row r="249" spans="1:5">
      <c r="A249" s="29">
        <f t="shared" si="6"/>
        <v>246</v>
      </c>
      <c r="B249" s="36">
        <f t="shared" si="7"/>
        <v>82.333333333333329</v>
      </c>
      <c r="C249" s="29" t="s">
        <v>15</v>
      </c>
      <c r="D249" s="86">
        <v>31056011</v>
      </c>
      <c r="E249" s="29">
        <v>1400</v>
      </c>
    </row>
    <row r="250" spans="1:5">
      <c r="A250" s="29">
        <f t="shared" si="6"/>
        <v>247</v>
      </c>
      <c r="B250" s="36">
        <f t="shared" si="7"/>
        <v>82.666666666666671</v>
      </c>
      <c r="C250" s="42" t="s">
        <v>15</v>
      </c>
      <c r="D250" s="86">
        <v>11006011</v>
      </c>
      <c r="E250" s="42">
        <v>1400</v>
      </c>
    </row>
    <row r="251" spans="1:5">
      <c r="A251" s="29">
        <f t="shared" si="6"/>
        <v>248</v>
      </c>
      <c r="B251" s="36">
        <f t="shared" si="7"/>
        <v>83</v>
      </c>
      <c r="C251" s="42" t="s">
        <v>15</v>
      </c>
      <c r="D251" s="86">
        <v>21204011</v>
      </c>
      <c r="E251" s="42">
        <v>1400</v>
      </c>
    </row>
    <row r="252" spans="1:5">
      <c r="A252" s="29">
        <f t="shared" si="6"/>
        <v>249</v>
      </c>
      <c r="B252" s="36">
        <f t="shared" si="7"/>
        <v>83.333333333333329</v>
      </c>
      <c r="C252" s="42" t="s">
        <v>15</v>
      </c>
      <c r="D252" s="86">
        <v>31056011</v>
      </c>
      <c r="E252" s="42">
        <v>1400</v>
      </c>
    </row>
    <row r="253" spans="1:5">
      <c r="A253" s="29">
        <f t="shared" si="6"/>
        <v>250</v>
      </c>
      <c r="B253" s="36">
        <f t="shared" si="7"/>
        <v>83.666666666666671</v>
      </c>
      <c r="C253" s="42" t="s">
        <v>15</v>
      </c>
      <c r="D253" s="86">
        <v>11006011</v>
      </c>
      <c r="E253" s="42">
        <v>1400</v>
      </c>
    </row>
    <row r="254" spans="1:5">
      <c r="A254" s="29">
        <f t="shared" si="6"/>
        <v>251</v>
      </c>
      <c r="B254" s="36">
        <f t="shared" si="7"/>
        <v>84</v>
      </c>
      <c r="C254" s="42" t="s">
        <v>15</v>
      </c>
      <c r="D254" s="86">
        <v>21204011</v>
      </c>
      <c r="E254" s="42">
        <v>1400</v>
      </c>
    </row>
    <row r="255" spans="1:5">
      <c r="A255" s="29">
        <f t="shared" si="6"/>
        <v>252</v>
      </c>
      <c r="B255" s="36">
        <f t="shared" si="7"/>
        <v>84.333333333333329</v>
      </c>
      <c r="C255" s="42" t="s">
        <v>15</v>
      </c>
      <c r="D255" s="86">
        <v>31056011</v>
      </c>
      <c r="E255" s="42">
        <v>1400</v>
      </c>
    </row>
    <row r="256" spans="1:5">
      <c r="A256" s="29">
        <f t="shared" si="6"/>
        <v>253</v>
      </c>
      <c r="B256" s="36">
        <f t="shared" si="7"/>
        <v>84.666666666666671</v>
      </c>
      <c r="C256" s="42" t="s">
        <v>15</v>
      </c>
      <c r="D256" s="86">
        <v>11006011</v>
      </c>
      <c r="E256" s="42">
        <v>1400</v>
      </c>
    </row>
    <row r="257" spans="1:5">
      <c r="A257" s="29">
        <f t="shared" si="6"/>
        <v>254</v>
      </c>
      <c r="B257" s="36">
        <f t="shared" si="7"/>
        <v>85</v>
      </c>
      <c r="C257" s="42" t="s">
        <v>15</v>
      </c>
      <c r="D257" s="86">
        <v>21204011</v>
      </c>
      <c r="E257" s="42">
        <v>1400</v>
      </c>
    </row>
    <row r="258" spans="1:5">
      <c r="A258" s="29">
        <f t="shared" si="6"/>
        <v>255</v>
      </c>
      <c r="B258" s="36">
        <f t="shared" si="7"/>
        <v>85.333333333333329</v>
      </c>
      <c r="C258" s="42" t="s">
        <v>15</v>
      </c>
      <c r="D258" s="86">
        <v>31056011</v>
      </c>
      <c r="E258" s="42">
        <v>1400</v>
      </c>
    </row>
    <row r="259" spans="1:5">
      <c r="A259" s="29">
        <f>ROW()-3</f>
        <v>256</v>
      </c>
      <c r="B259" s="36">
        <f t="shared" si="7"/>
        <v>85.666666666666671</v>
      </c>
      <c r="C259" s="29" t="s">
        <v>15</v>
      </c>
      <c r="D259" s="86">
        <v>11006011</v>
      </c>
      <c r="E259" s="29">
        <v>1400</v>
      </c>
    </row>
    <row r="260" spans="1:5">
      <c r="A260" s="29">
        <f t="shared" si="6"/>
        <v>257</v>
      </c>
      <c r="B260" s="36">
        <f t="shared" si="7"/>
        <v>86</v>
      </c>
      <c r="C260" s="29" t="s">
        <v>15</v>
      </c>
      <c r="D260" s="86">
        <v>21204011</v>
      </c>
      <c r="E260" s="29">
        <v>1400</v>
      </c>
    </row>
    <row r="261" spans="1:5">
      <c r="A261" s="29">
        <f t="shared" ref="A261:A324" si="8">ROW()-3</f>
        <v>258</v>
      </c>
      <c r="B261" s="36">
        <f t="shared" ref="B261:B324" si="9">(A261+1)/3</f>
        <v>86.333333333333329</v>
      </c>
      <c r="C261" s="29" t="s">
        <v>15</v>
      </c>
      <c r="D261" s="86">
        <v>31056011</v>
      </c>
      <c r="E261" s="29">
        <v>1400</v>
      </c>
    </row>
    <row r="262" spans="1:5">
      <c r="A262" s="29">
        <f t="shared" si="8"/>
        <v>259</v>
      </c>
      <c r="B262" s="36">
        <f t="shared" si="9"/>
        <v>86.666666666666671</v>
      </c>
      <c r="C262" s="29" t="s">
        <v>15</v>
      </c>
      <c r="D262" s="86">
        <v>11006011</v>
      </c>
      <c r="E262" s="29">
        <v>1400</v>
      </c>
    </row>
    <row r="263" spans="1:5">
      <c r="A263" s="29">
        <f t="shared" si="8"/>
        <v>260</v>
      </c>
      <c r="B263" s="36">
        <f t="shared" si="9"/>
        <v>87</v>
      </c>
      <c r="C263" s="29" t="s">
        <v>15</v>
      </c>
      <c r="D263" s="86">
        <v>21204011</v>
      </c>
      <c r="E263" s="29">
        <v>1400</v>
      </c>
    </row>
    <row r="264" spans="1:5">
      <c r="A264" s="29">
        <f t="shared" si="8"/>
        <v>261</v>
      </c>
      <c r="B264" s="36">
        <f t="shared" si="9"/>
        <v>87.333333333333329</v>
      </c>
      <c r="C264" s="29" t="s">
        <v>15</v>
      </c>
      <c r="D264" s="86">
        <v>31056011</v>
      </c>
      <c r="E264" s="29">
        <v>1400</v>
      </c>
    </row>
    <row r="265" spans="1:5">
      <c r="A265" s="29">
        <f t="shared" si="8"/>
        <v>262</v>
      </c>
      <c r="B265" s="36">
        <f t="shared" si="9"/>
        <v>87.666666666666671</v>
      </c>
      <c r="C265" s="42" t="s">
        <v>15</v>
      </c>
      <c r="D265" s="86">
        <v>11006011</v>
      </c>
      <c r="E265" s="42">
        <v>1400</v>
      </c>
    </row>
    <row r="266" spans="1:5">
      <c r="A266" s="29">
        <f t="shared" si="8"/>
        <v>263</v>
      </c>
      <c r="B266" s="36">
        <f t="shared" si="9"/>
        <v>88</v>
      </c>
      <c r="C266" s="42" t="s">
        <v>15</v>
      </c>
      <c r="D266" s="86">
        <v>21204011</v>
      </c>
      <c r="E266" s="42">
        <v>1400</v>
      </c>
    </row>
    <row r="267" spans="1:5">
      <c r="A267" s="29">
        <f t="shared" si="8"/>
        <v>264</v>
      </c>
      <c r="B267" s="36">
        <f t="shared" si="9"/>
        <v>88.333333333333329</v>
      </c>
      <c r="C267" s="42" t="s">
        <v>15</v>
      </c>
      <c r="D267" s="86">
        <v>31056011</v>
      </c>
      <c r="E267" s="42">
        <v>1400</v>
      </c>
    </row>
    <row r="268" spans="1:5">
      <c r="A268" s="29">
        <f t="shared" si="8"/>
        <v>265</v>
      </c>
      <c r="B268" s="36">
        <f t="shared" si="9"/>
        <v>88.666666666666671</v>
      </c>
      <c r="C268" s="41" t="s">
        <v>15</v>
      </c>
      <c r="D268" s="86">
        <v>11006011</v>
      </c>
      <c r="E268" s="41">
        <v>1400</v>
      </c>
    </row>
    <row r="269" spans="1:5">
      <c r="A269" s="29">
        <f t="shared" si="8"/>
        <v>266</v>
      </c>
      <c r="B269" s="36">
        <f t="shared" si="9"/>
        <v>89</v>
      </c>
      <c r="C269" s="42" t="s">
        <v>15</v>
      </c>
      <c r="D269" s="86">
        <v>21204011</v>
      </c>
      <c r="E269" s="42">
        <v>1400</v>
      </c>
    </row>
    <row r="270" spans="1:5">
      <c r="A270" s="29">
        <f t="shared" si="8"/>
        <v>267</v>
      </c>
      <c r="B270" s="36">
        <f t="shared" si="9"/>
        <v>89.333333333333329</v>
      </c>
      <c r="C270" s="42" t="s">
        <v>15</v>
      </c>
      <c r="D270" s="86">
        <v>31056011</v>
      </c>
      <c r="E270" s="42">
        <v>1400</v>
      </c>
    </row>
    <row r="271" spans="1:5">
      <c r="A271" s="29">
        <f t="shared" si="8"/>
        <v>268</v>
      </c>
      <c r="B271" s="36">
        <f t="shared" si="9"/>
        <v>89.666666666666671</v>
      </c>
      <c r="C271" s="42" t="s">
        <v>15</v>
      </c>
      <c r="D271" s="86">
        <v>11006011</v>
      </c>
      <c r="E271" s="42">
        <v>1400</v>
      </c>
    </row>
    <row r="272" spans="1:5">
      <c r="A272" s="29">
        <f t="shared" si="8"/>
        <v>269</v>
      </c>
      <c r="B272" s="36">
        <f t="shared" si="9"/>
        <v>90</v>
      </c>
      <c r="C272" s="42" t="s">
        <v>15</v>
      </c>
      <c r="D272" s="86">
        <v>21204011</v>
      </c>
      <c r="E272" s="42">
        <v>1400</v>
      </c>
    </row>
    <row r="273" spans="1:5">
      <c r="A273" s="29">
        <f t="shared" si="8"/>
        <v>270</v>
      </c>
      <c r="B273" s="36">
        <f t="shared" si="9"/>
        <v>90.333333333333329</v>
      </c>
      <c r="C273" s="42" t="s">
        <v>15</v>
      </c>
      <c r="D273" s="86">
        <v>31056011</v>
      </c>
      <c r="E273" s="42">
        <v>1400</v>
      </c>
    </row>
    <row r="274" spans="1:5">
      <c r="A274" s="29">
        <f t="shared" si="8"/>
        <v>271</v>
      </c>
      <c r="B274" s="36">
        <f t="shared" si="9"/>
        <v>90.666666666666671</v>
      </c>
      <c r="C274" s="42" t="s">
        <v>15</v>
      </c>
      <c r="D274" s="86">
        <v>11006011</v>
      </c>
      <c r="E274" s="42">
        <v>1400</v>
      </c>
    </row>
    <row r="275" spans="1:5">
      <c r="A275" s="29">
        <f t="shared" si="8"/>
        <v>272</v>
      </c>
      <c r="B275" s="36">
        <f t="shared" si="9"/>
        <v>91</v>
      </c>
      <c r="C275" s="42" t="s">
        <v>15</v>
      </c>
      <c r="D275" s="86">
        <v>21204011</v>
      </c>
      <c r="E275" s="42">
        <v>1400</v>
      </c>
    </row>
    <row r="276" spans="1:5">
      <c r="A276" s="29">
        <f t="shared" si="8"/>
        <v>273</v>
      </c>
      <c r="B276" s="36">
        <f t="shared" si="9"/>
        <v>91.333333333333329</v>
      </c>
      <c r="C276" s="42" t="s">
        <v>15</v>
      </c>
      <c r="D276" s="86">
        <v>31056011</v>
      </c>
      <c r="E276" s="42">
        <v>1400</v>
      </c>
    </row>
    <row r="277" spans="1:5">
      <c r="A277" s="29">
        <f>ROW()-3</f>
        <v>274</v>
      </c>
      <c r="B277" s="36">
        <f t="shared" si="9"/>
        <v>91.666666666666671</v>
      </c>
      <c r="C277" s="29" t="s">
        <v>15</v>
      </c>
      <c r="D277" s="86">
        <v>11006011</v>
      </c>
      <c r="E277" s="29">
        <v>1400</v>
      </c>
    </row>
    <row r="278" spans="1:5">
      <c r="A278" s="29">
        <f t="shared" si="8"/>
        <v>275</v>
      </c>
      <c r="B278" s="36">
        <f t="shared" si="9"/>
        <v>92</v>
      </c>
      <c r="C278" s="29" t="s">
        <v>15</v>
      </c>
      <c r="D278" s="86">
        <v>21204011</v>
      </c>
      <c r="E278" s="29">
        <v>1400</v>
      </c>
    </row>
    <row r="279" spans="1:5">
      <c r="A279" s="29">
        <f t="shared" si="8"/>
        <v>276</v>
      </c>
      <c r="B279" s="36">
        <f t="shared" si="9"/>
        <v>92.333333333333329</v>
      </c>
      <c r="C279" s="29" t="s">
        <v>15</v>
      </c>
      <c r="D279" s="86">
        <v>31056011</v>
      </c>
      <c r="E279" s="29">
        <v>1400</v>
      </c>
    </row>
    <row r="280" spans="1:5">
      <c r="A280" s="29">
        <f t="shared" si="8"/>
        <v>277</v>
      </c>
      <c r="B280" s="36">
        <f t="shared" si="9"/>
        <v>92.666666666666671</v>
      </c>
      <c r="C280" s="29" t="s">
        <v>15</v>
      </c>
      <c r="D280" s="86">
        <v>11006011</v>
      </c>
      <c r="E280" s="29">
        <v>1400</v>
      </c>
    </row>
    <row r="281" spans="1:5">
      <c r="A281" s="29">
        <f t="shared" si="8"/>
        <v>278</v>
      </c>
      <c r="B281" s="36">
        <f t="shared" si="9"/>
        <v>93</v>
      </c>
      <c r="C281" s="29" t="s">
        <v>15</v>
      </c>
      <c r="D281" s="86">
        <v>21204011</v>
      </c>
      <c r="E281" s="29">
        <v>1400</v>
      </c>
    </row>
    <row r="282" spans="1:5">
      <c r="A282" s="29">
        <f t="shared" si="8"/>
        <v>279</v>
      </c>
      <c r="B282" s="36">
        <f t="shared" si="9"/>
        <v>93.333333333333329</v>
      </c>
      <c r="C282" s="29" t="s">
        <v>15</v>
      </c>
      <c r="D282" s="86">
        <v>31056011</v>
      </c>
      <c r="E282" s="29">
        <v>1400</v>
      </c>
    </row>
    <row r="283" spans="1:5">
      <c r="A283" s="29">
        <f t="shared" si="8"/>
        <v>280</v>
      </c>
      <c r="B283" s="36">
        <f t="shared" si="9"/>
        <v>93.666666666666671</v>
      </c>
      <c r="C283" s="42" t="s">
        <v>15</v>
      </c>
      <c r="D283" s="86">
        <v>11006011</v>
      </c>
      <c r="E283" s="42">
        <v>1400</v>
      </c>
    </row>
    <row r="284" spans="1:5">
      <c r="A284" s="29">
        <f t="shared" si="8"/>
        <v>281</v>
      </c>
      <c r="B284" s="36">
        <f t="shared" si="9"/>
        <v>94</v>
      </c>
      <c r="C284" s="42" t="s">
        <v>15</v>
      </c>
      <c r="D284" s="86">
        <v>21204011</v>
      </c>
      <c r="E284" s="42">
        <v>1400</v>
      </c>
    </row>
    <row r="285" spans="1:5">
      <c r="A285" s="29">
        <f t="shared" si="8"/>
        <v>282</v>
      </c>
      <c r="B285" s="36">
        <f t="shared" si="9"/>
        <v>94.333333333333329</v>
      </c>
      <c r="C285" s="42" t="s">
        <v>15</v>
      </c>
      <c r="D285" s="86">
        <v>31056011</v>
      </c>
      <c r="E285" s="42">
        <v>1400</v>
      </c>
    </row>
    <row r="286" spans="1:5">
      <c r="A286" s="29">
        <f t="shared" si="8"/>
        <v>283</v>
      </c>
      <c r="B286" s="36">
        <f t="shared" si="9"/>
        <v>94.666666666666671</v>
      </c>
      <c r="C286" s="42" t="s">
        <v>15</v>
      </c>
      <c r="D286" s="86">
        <v>11006011</v>
      </c>
      <c r="E286" s="42">
        <v>1400</v>
      </c>
    </row>
    <row r="287" spans="1:5">
      <c r="A287" s="29">
        <f t="shared" si="8"/>
        <v>284</v>
      </c>
      <c r="B287" s="36">
        <f t="shared" si="9"/>
        <v>95</v>
      </c>
      <c r="C287" s="42" t="s">
        <v>15</v>
      </c>
      <c r="D287" s="86">
        <v>21204011</v>
      </c>
      <c r="E287" s="42">
        <v>1400</v>
      </c>
    </row>
    <row r="288" spans="1:5">
      <c r="A288" s="29">
        <f t="shared" si="8"/>
        <v>285</v>
      </c>
      <c r="B288" s="36">
        <f t="shared" si="9"/>
        <v>95.333333333333329</v>
      </c>
      <c r="C288" s="42" t="s">
        <v>15</v>
      </c>
      <c r="D288" s="86">
        <v>31056011</v>
      </c>
      <c r="E288" s="42">
        <v>1400</v>
      </c>
    </row>
    <row r="289" spans="1:5">
      <c r="A289" s="29">
        <f t="shared" si="8"/>
        <v>286</v>
      </c>
      <c r="B289" s="36">
        <f t="shared" si="9"/>
        <v>95.666666666666671</v>
      </c>
      <c r="C289" s="42" t="s">
        <v>15</v>
      </c>
      <c r="D289" s="86">
        <v>11006011</v>
      </c>
      <c r="E289" s="42">
        <v>1400</v>
      </c>
    </row>
    <row r="290" spans="1:5">
      <c r="A290" s="29">
        <f t="shared" si="8"/>
        <v>287</v>
      </c>
      <c r="B290" s="36">
        <f t="shared" si="9"/>
        <v>96</v>
      </c>
      <c r="C290" s="42" t="s">
        <v>15</v>
      </c>
      <c r="D290" s="86">
        <v>21204011</v>
      </c>
      <c r="E290" s="42">
        <v>1400</v>
      </c>
    </row>
    <row r="291" spans="1:5">
      <c r="A291" s="29">
        <f t="shared" si="8"/>
        <v>288</v>
      </c>
      <c r="B291" s="36">
        <f t="shared" si="9"/>
        <v>96.333333333333329</v>
      </c>
      <c r="C291" s="42" t="s">
        <v>15</v>
      </c>
      <c r="D291" s="86">
        <v>31056011</v>
      </c>
      <c r="E291" s="42">
        <v>1400</v>
      </c>
    </row>
    <row r="292" spans="1:5">
      <c r="A292" s="29">
        <f>ROW()-3</f>
        <v>289</v>
      </c>
      <c r="B292" s="36">
        <f t="shared" si="9"/>
        <v>96.666666666666671</v>
      </c>
      <c r="C292" s="29" t="s">
        <v>15</v>
      </c>
      <c r="D292" s="86">
        <v>11006011</v>
      </c>
      <c r="E292" s="29">
        <v>1400</v>
      </c>
    </row>
    <row r="293" spans="1:5">
      <c r="A293" s="29">
        <f t="shared" si="8"/>
        <v>290</v>
      </c>
      <c r="B293" s="36">
        <f t="shared" si="9"/>
        <v>97</v>
      </c>
      <c r="C293" s="29" t="s">
        <v>15</v>
      </c>
      <c r="D293" s="86">
        <v>21204011</v>
      </c>
      <c r="E293" s="29">
        <v>1400</v>
      </c>
    </row>
    <row r="294" spans="1:5">
      <c r="A294" s="29">
        <f t="shared" si="8"/>
        <v>291</v>
      </c>
      <c r="B294" s="36">
        <f t="shared" si="9"/>
        <v>97.333333333333329</v>
      </c>
      <c r="C294" s="29" t="s">
        <v>15</v>
      </c>
      <c r="D294" s="86">
        <v>31056011</v>
      </c>
      <c r="E294" s="29">
        <v>1400</v>
      </c>
    </row>
    <row r="295" spans="1:5">
      <c r="A295" s="29">
        <f t="shared" si="8"/>
        <v>292</v>
      </c>
      <c r="B295" s="36">
        <f t="shared" si="9"/>
        <v>97.666666666666671</v>
      </c>
      <c r="C295" s="29" t="s">
        <v>15</v>
      </c>
      <c r="D295" s="86">
        <v>11006011</v>
      </c>
      <c r="E295" s="29">
        <v>1400</v>
      </c>
    </row>
    <row r="296" spans="1:5">
      <c r="A296" s="29">
        <f t="shared" si="8"/>
        <v>293</v>
      </c>
      <c r="B296" s="36">
        <f t="shared" si="9"/>
        <v>98</v>
      </c>
      <c r="C296" s="29" t="s">
        <v>15</v>
      </c>
      <c r="D296" s="86">
        <v>21204011</v>
      </c>
      <c r="E296" s="29">
        <v>1400</v>
      </c>
    </row>
    <row r="297" spans="1:5">
      <c r="A297" s="29">
        <f t="shared" si="8"/>
        <v>294</v>
      </c>
      <c r="B297" s="36">
        <f t="shared" si="9"/>
        <v>98.333333333333329</v>
      </c>
      <c r="C297" s="29" t="s">
        <v>15</v>
      </c>
      <c r="D297" s="86">
        <v>31056011</v>
      </c>
      <c r="E297" s="29">
        <v>1400</v>
      </c>
    </row>
    <row r="298" spans="1:5">
      <c r="A298" s="29">
        <f t="shared" si="8"/>
        <v>295</v>
      </c>
      <c r="B298" s="36">
        <f t="shared" si="9"/>
        <v>98.666666666666671</v>
      </c>
      <c r="C298" s="42" t="s">
        <v>15</v>
      </c>
      <c r="D298" s="86">
        <v>11006011</v>
      </c>
      <c r="E298" s="42">
        <v>1400</v>
      </c>
    </row>
    <row r="299" spans="1:5">
      <c r="A299" s="29">
        <f t="shared" si="8"/>
        <v>296</v>
      </c>
      <c r="B299" s="36">
        <f t="shared" si="9"/>
        <v>99</v>
      </c>
      <c r="C299" s="42" t="s">
        <v>15</v>
      </c>
      <c r="D299" s="86">
        <v>21204011</v>
      </c>
      <c r="E299" s="42">
        <v>1400</v>
      </c>
    </row>
    <row r="300" spans="1:5">
      <c r="A300" s="29">
        <f t="shared" si="8"/>
        <v>297</v>
      </c>
      <c r="B300" s="36">
        <f t="shared" si="9"/>
        <v>99.333333333333329</v>
      </c>
      <c r="C300" s="42" t="s">
        <v>15</v>
      </c>
      <c r="D300" s="86">
        <v>31056011</v>
      </c>
      <c r="E300" s="42">
        <v>1400</v>
      </c>
    </row>
    <row r="301" spans="1:5">
      <c r="A301" s="29">
        <f t="shared" si="8"/>
        <v>298</v>
      </c>
      <c r="B301" s="36">
        <f t="shared" si="9"/>
        <v>99.666666666666671</v>
      </c>
      <c r="C301" s="41" t="s">
        <v>15</v>
      </c>
      <c r="D301" s="86">
        <v>11006011</v>
      </c>
      <c r="E301" s="41">
        <v>1400</v>
      </c>
    </row>
    <row r="302" spans="1:5">
      <c r="A302" s="29">
        <f t="shared" si="8"/>
        <v>299</v>
      </c>
      <c r="B302" s="36">
        <f t="shared" si="9"/>
        <v>100</v>
      </c>
      <c r="C302" s="42" t="s">
        <v>15</v>
      </c>
      <c r="D302" s="86">
        <v>21204011</v>
      </c>
      <c r="E302" s="42">
        <v>1400</v>
      </c>
    </row>
    <row r="303" spans="1:5">
      <c r="A303" s="29">
        <f t="shared" si="8"/>
        <v>300</v>
      </c>
      <c r="B303" s="36">
        <f t="shared" si="9"/>
        <v>100.33333333333333</v>
      </c>
      <c r="C303" s="42" t="s">
        <v>15</v>
      </c>
      <c r="D303" s="86">
        <v>31056011</v>
      </c>
      <c r="E303" s="42">
        <v>1400</v>
      </c>
    </row>
    <row r="304" spans="1:5">
      <c r="A304" s="29">
        <f t="shared" si="8"/>
        <v>301</v>
      </c>
      <c r="B304" s="36">
        <f t="shared" si="9"/>
        <v>100.66666666666667</v>
      </c>
      <c r="C304" s="42" t="s">
        <v>15</v>
      </c>
      <c r="D304" s="86">
        <v>11006011</v>
      </c>
      <c r="E304" s="42">
        <v>1400</v>
      </c>
    </row>
    <row r="305" spans="1:5">
      <c r="A305" s="29">
        <f t="shared" si="8"/>
        <v>302</v>
      </c>
      <c r="B305" s="36">
        <f t="shared" si="9"/>
        <v>101</v>
      </c>
      <c r="C305" s="42" t="s">
        <v>15</v>
      </c>
      <c r="D305" s="86">
        <v>21204011</v>
      </c>
      <c r="E305" s="42">
        <v>1400</v>
      </c>
    </row>
    <row r="306" spans="1:5">
      <c r="A306" s="29">
        <f t="shared" si="8"/>
        <v>303</v>
      </c>
      <c r="B306" s="36">
        <f t="shared" si="9"/>
        <v>101.33333333333333</v>
      </c>
      <c r="C306" s="42" t="s">
        <v>15</v>
      </c>
      <c r="D306" s="86">
        <v>31056011</v>
      </c>
      <c r="E306" s="42">
        <v>1400</v>
      </c>
    </row>
    <row r="307" spans="1:5">
      <c r="A307" s="29">
        <f t="shared" si="8"/>
        <v>304</v>
      </c>
      <c r="B307" s="36">
        <f t="shared" si="9"/>
        <v>101.66666666666667</v>
      </c>
      <c r="C307" s="42" t="s">
        <v>15</v>
      </c>
      <c r="D307" s="86">
        <v>11006011</v>
      </c>
      <c r="E307" s="42">
        <v>1400</v>
      </c>
    </row>
    <row r="308" spans="1:5">
      <c r="A308" s="29">
        <f t="shared" si="8"/>
        <v>305</v>
      </c>
      <c r="B308" s="36">
        <f t="shared" si="9"/>
        <v>102</v>
      </c>
      <c r="C308" s="42" t="s">
        <v>15</v>
      </c>
      <c r="D308" s="86">
        <v>21204011</v>
      </c>
      <c r="E308" s="42">
        <v>1400</v>
      </c>
    </row>
    <row r="309" spans="1:5">
      <c r="A309" s="29">
        <f t="shared" si="8"/>
        <v>306</v>
      </c>
      <c r="B309" s="36">
        <f t="shared" si="9"/>
        <v>102.33333333333333</v>
      </c>
      <c r="C309" s="42" t="s">
        <v>15</v>
      </c>
      <c r="D309" s="86">
        <v>31056011</v>
      </c>
      <c r="E309" s="42">
        <v>1400</v>
      </c>
    </row>
    <row r="310" spans="1:5">
      <c r="A310" s="29">
        <f>ROW()-3</f>
        <v>307</v>
      </c>
      <c r="B310" s="36">
        <f t="shared" si="9"/>
        <v>102.66666666666667</v>
      </c>
      <c r="C310" s="29" t="s">
        <v>15</v>
      </c>
      <c r="D310" s="86">
        <v>11006011</v>
      </c>
      <c r="E310" s="29">
        <v>1400</v>
      </c>
    </row>
    <row r="311" spans="1:5">
      <c r="A311" s="29">
        <f t="shared" si="8"/>
        <v>308</v>
      </c>
      <c r="B311" s="36">
        <f t="shared" si="9"/>
        <v>103</v>
      </c>
      <c r="C311" s="29" t="s">
        <v>15</v>
      </c>
      <c r="D311" s="86">
        <v>21204011</v>
      </c>
      <c r="E311" s="29">
        <v>1400</v>
      </c>
    </row>
    <row r="312" spans="1:5">
      <c r="A312" s="29">
        <f t="shared" si="8"/>
        <v>309</v>
      </c>
      <c r="B312" s="36">
        <f t="shared" si="9"/>
        <v>103.33333333333333</v>
      </c>
      <c r="C312" s="29" t="s">
        <v>15</v>
      </c>
      <c r="D312" s="86">
        <v>31056011</v>
      </c>
      <c r="E312" s="29">
        <v>1400</v>
      </c>
    </row>
    <row r="313" spans="1:5">
      <c r="A313" s="29">
        <f t="shared" si="8"/>
        <v>310</v>
      </c>
      <c r="B313" s="36">
        <f t="shared" si="9"/>
        <v>103.66666666666667</v>
      </c>
      <c r="C313" s="29" t="s">
        <v>15</v>
      </c>
      <c r="D313" s="86">
        <v>11006011</v>
      </c>
      <c r="E313" s="29">
        <v>1400</v>
      </c>
    </row>
    <row r="314" spans="1:5">
      <c r="A314" s="29">
        <f t="shared" si="8"/>
        <v>311</v>
      </c>
      <c r="B314" s="36">
        <f t="shared" si="9"/>
        <v>104</v>
      </c>
      <c r="C314" s="29" t="s">
        <v>15</v>
      </c>
      <c r="D314" s="86">
        <v>21204011</v>
      </c>
      <c r="E314" s="29">
        <v>1400</v>
      </c>
    </row>
    <row r="315" spans="1:5">
      <c r="A315" s="29">
        <f t="shared" si="8"/>
        <v>312</v>
      </c>
      <c r="B315" s="36">
        <f t="shared" si="9"/>
        <v>104.33333333333333</v>
      </c>
      <c r="C315" s="29" t="s">
        <v>15</v>
      </c>
      <c r="D315" s="86">
        <v>31056011</v>
      </c>
      <c r="E315" s="29">
        <v>1400</v>
      </c>
    </row>
    <row r="316" spans="1:5">
      <c r="A316" s="29">
        <f t="shared" si="8"/>
        <v>313</v>
      </c>
      <c r="B316" s="36">
        <f t="shared" si="9"/>
        <v>104.66666666666667</v>
      </c>
      <c r="C316" s="42" t="s">
        <v>15</v>
      </c>
      <c r="D316" s="86">
        <v>11006011</v>
      </c>
      <c r="E316" s="42">
        <v>1400</v>
      </c>
    </row>
    <row r="317" spans="1:5">
      <c r="A317" s="29">
        <f t="shared" si="8"/>
        <v>314</v>
      </c>
      <c r="B317" s="36">
        <f t="shared" si="9"/>
        <v>105</v>
      </c>
      <c r="C317" s="42" t="s">
        <v>15</v>
      </c>
      <c r="D317" s="86">
        <v>21204011</v>
      </c>
      <c r="E317" s="42">
        <v>1400</v>
      </c>
    </row>
    <row r="318" spans="1:5">
      <c r="A318" s="29">
        <f t="shared" si="8"/>
        <v>315</v>
      </c>
      <c r="B318" s="36">
        <f t="shared" si="9"/>
        <v>105.33333333333333</v>
      </c>
      <c r="C318" s="42" t="s">
        <v>15</v>
      </c>
      <c r="D318" s="86">
        <v>31056011</v>
      </c>
      <c r="E318" s="42">
        <v>1400</v>
      </c>
    </row>
    <row r="319" spans="1:5">
      <c r="A319" s="29">
        <f t="shared" si="8"/>
        <v>316</v>
      </c>
      <c r="B319" s="36">
        <f t="shared" si="9"/>
        <v>105.66666666666667</v>
      </c>
      <c r="C319" s="29" t="s">
        <v>15</v>
      </c>
      <c r="D319" s="86">
        <v>11006011</v>
      </c>
      <c r="E319" s="29">
        <v>1400</v>
      </c>
    </row>
    <row r="320" spans="1:5">
      <c r="A320" s="29">
        <f t="shared" si="8"/>
        <v>317</v>
      </c>
      <c r="B320" s="36">
        <f t="shared" si="9"/>
        <v>106</v>
      </c>
      <c r="C320" s="29" t="s">
        <v>15</v>
      </c>
      <c r="D320" s="86">
        <v>21204011</v>
      </c>
      <c r="E320" s="29">
        <v>1400</v>
      </c>
    </row>
    <row r="321" spans="1:5">
      <c r="A321" s="29">
        <f t="shared" si="8"/>
        <v>318</v>
      </c>
      <c r="B321" s="36">
        <f t="shared" si="9"/>
        <v>106.33333333333333</v>
      </c>
      <c r="C321" s="29" t="s">
        <v>15</v>
      </c>
      <c r="D321" s="86">
        <v>31056011</v>
      </c>
      <c r="E321" s="29">
        <v>1400</v>
      </c>
    </row>
    <row r="322" spans="1:5">
      <c r="A322" s="29">
        <f t="shared" si="8"/>
        <v>319</v>
      </c>
      <c r="B322" s="36">
        <f t="shared" si="9"/>
        <v>106.66666666666667</v>
      </c>
      <c r="C322" s="42" t="s">
        <v>15</v>
      </c>
      <c r="D322" s="86">
        <v>11006011</v>
      </c>
      <c r="E322" s="42">
        <v>1400</v>
      </c>
    </row>
    <row r="323" spans="1:5">
      <c r="A323" s="29">
        <f t="shared" si="8"/>
        <v>320</v>
      </c>
      <c r="B323" s="36">
        <f t="shared" si="9"/>
        <v>107</v>
      </c>
      <c r="C323" s="42" t="s">
        <v>15</v>
      </c>
      <c r="D323" s="86">
        <v>21204011</v>
      </c>
      <c r="E323" s="42">
        <v>1400</v>
      </c>
    </row>
    <row r="324" spans="1:5">
      <c r="A324" s="29">
        <f t="shared" si="8"/>
        <v>321</v>
      </c>
      <c r="B324" s="36">
        <f t="shared" si="9"/>
        <v>107.33333333333333</v>
      </c>
      <c r="C324" s="42" t="s">
        <v>15</v>
      </c>
      <c r="D324" s="86">
        <v>31056011</v>
      </c>
      <c r="E324" s="42">
        <v>1400</v>
      </c>
    </row>
    <row r="325" spans="1:5">
      <c r="A325" s="29">
        <f t="shared" ref="A325:A388" si="10">ROW()-3</f>
        <v>322</v>
      </c>
      <c r="B325" s="36">
        <f t="shared" ref="B325:B388" si="11">(A325+1)/3</f>
        <v>107.66666666666667</v>
      </c>
      <c r="C325" s="41" t="s">
        <v>15</v>
      </c>
      <c r="D325" s="86">
        <v>11006011</v>
      </c>
      <c r="E325" s="41">
        <v>1400</v>
      </c>
    </row>
    <row r="326" spans="1:5">
      <c r="A326" s="29">
        <f t="shared" si="10"/>
        <v>323</v>
      </c>
      <c r="B326" s="36">
        <f t="shared" si="11"/>
        <v>108</v>
      </c>
      <c r="C326" s="42" t="s">
        <v>15</v>
      </c>
      <c r="D326" s="86">
        <v>21204011</v>
      </c>
      <c r="E326" s="42">
        <v>1400</v>
      </c>
    </row>
    <row r="327" spans="1:5">
      <c r="A327" s="29">
        <f t="shared" si="10"/>
        <v>324</v>
      </c>
      <c r="B327" s="36">
        <f t="shared" si="11"/>
        <v>108.33333333333333</v>
      </c>
      <c r="C327" s="42" t="s">
        <v>15</v>
      </c>
      <c r="D327" s="86">
        <v>31056011</v>
      </c>
      <c r="E327" s="42">
        <v>1400</v>
      </c>
    </row>
    <row r="328" spans="1:5">
      <c r="A328" s="29">
        <f t="shared" si="10"/>
        <v>325</v>
      </c>
      <c r="B328" s="36">
        <f t="shared" si="11"/>
        <v>108.66666666666667</v>
      </c>
      <c r="C328" s="42" t="s">
        <v>15</v>
      </c>
      <c r="D328" s="86">
        <v>11006011</v>
      </c>
      <c r="E328" s="42">
        <v>1400</v>
      </c>
    </row>
    <row r="329" spans="1:5">
      <c r="A329" s="29">
        <f t="shared" si="10"/>
        <v>326</v>
      </c>
      <c r="B329" s="36">
        <f t="shared" si="11"/>
        <v>109</v>
      </c>
      <c r="C329" s="42" t="s">
        <v>15</v>
      </c>
      <c r="D329" s="86">
        <v>21204011</v>
      </c>
      <c r="E329" s="42">
        <v>1400</v>
      </c>
    </row>
    <row r="330" spans="1:5">
      <c r="A330" s="29">
        <f t="shared" si="10"/>
        <v>327</v>
      </c>
      <c r="B330" s="36">
        <f t="shared" si="11"/>
        <v>109.33333333333333</v>
      </c>
      <c r="C330" s="42" t="s">
        <v>15</v>
      </c>
      <c r="D330" s="86">
        <v>31056011</v>
      </c>
      <c r="E330" s="42">
        <v>1400</v>
      </c>
    </row>
    <row r="331" spans="1:5">
      <c r="A331" s="29">
        <f>ROW()-3</f>
        <v>328</v>
      </c>
      <c r="B331" s="36">
        <f t="shared" si="11"/>
        <v>109.66666666666667</v>
      </c>
      <c r="C331" s="29" t="s">
        <v>15</v>
      </c>
      <c r="D331" s="86">
        <v>11006011</v>
      </c>
      <c r="E331" s="29">
        <v>1400</v>
      </c>
    </row>
    <row r="332" spans="1:5">
      <c r="A332" s="29">
        <f t="shared" si="10"/>
        <v>329</v>
      </c>
      <c r="B332" s="36">
        <f t="shared" si="11"/>
        <v>110</v>
      </c>
      <c r="C332" s="29" t="s">
        <v>15</v>
      </c>
      <c r="D332" s="86">
        <v>21204011</v>
      </c>
      <c r="E332" s="29">
        <v>1400</v>
      </c>
    </row>
    <row r="333" spans="1:5">
      <c r="A333" s="29">
        <f t="shared" si="10"/>
        <v>330</v>
      </c>
      <c r="B333" s="36">
        <f t="shared" si="11"/>
        <v>110.33333333333333</v>
      </c>
      <c r="C333" s="29" t="s">
        <v>15</v>
      </c>
      <c r="D333" s="86">
        <v>31056011</v>
      </c>
      <c r="E333" s="29">
        <v>1400</v>
      </c>
    </row>
    <row r="334" spans="1:5">
      <c r="A334" s="29">
        <f t="shared" si="10"/>
        <v>331</v>
      </c>
      <c r="B334" s="36">
        <f t="shared" si="11"/>
        <v>110.66666666666667</v>
      </c>
      <c r="C334" s="29" t="s">
        <v>15</v>
      </c>
      <c r="D334" s="86">
        <v>11006011</v>
      </c>
      <c r="E334" s="29">
        <v>1400</v>
      </c>
    </row>
    <row r="335" spans="1:5">
      <c r="A335" s="29">
        <f t="shared" si="10"/>
        <v>332</v>
      </c>
      <c r="B335" s="36">
        <f t="shared" si="11"/>
        <v>111</v>
      </c>
      <c r="C335" s="29" t="s">
        <v>15</v>
      </c>
      <c r="D335" s="86">
        <v>21204011</v>
      </c>
      <c r="E335" s="29">
        <v>1400</v>
      </c>
    </row>
    <row r="336" spans="1:5">
      <c r="A336" s="29">
        <f t="shared" si="10"/>
        <v>333</v>
      </c>
      <c r="B336" s="36">
        <f t="shared" si="11"/>
        <v>111.33333333333333</v>
      </c>
      <c r="C336" s="29" t="s">
        <v>15</v>
      </c>
      <c r="D336" s="86">
        <v>31056011</v>
      </c>
      <c r="E336" s="29">
        <v>1400</v>
      </c>
    </row>
    <row r="337" spans="1:5">
      <c r="A337" s="29">
        <f t="shared" si="10"/>
        <v>334</v>
      </c>
      <c r="B337" s="36">
        <f t="shared" si="11"/>
        <v>111.66666666666667</v>
      </c>
      <c r="C337" s="42" t="s">
        <v>15</v>
      </c>
      <c r="D337" s="86">
        <v>11006011</v>
      </c>
      <c r="E337" s="42">
        <v>1400</v>
      </c>
    </row>
    <row r="338" spans="1:5">
      <c r="A338" s="29">
        <f t="shared" si="10"/>
        <v>335</v>
      </c>
      <c r="B338" s="36">
        <f t="shared" si="11"/>
        <v>112</v>
      </c>
      <c r="C338" s="42" t="s">
        <v>15</v>
      </c>
      <c r="D338" s="86">
        <v>21204011</v>
      </c>
      <c r="E338" s="42">
        <v>1400</v>
      </c>
    </row>
    <row r="339" spans="1:5">
      <c r="A339" s="29">
        <f t="shared" si="10"/>
        <v>336</v>
      </c>
      <c r="B339" s="36">
        <f t="shared" si="11"/>
        <v>112.33333333333333</v>
      </c>
      <c r="C339" s="42" t="s">
        <v>15</v>
      </c>
      <c r="D339" s="86">
        <v>31056011</v>
      </c>
      <c r="E339" s="42">
        <v>1400</v>
      </c>
    </row>
    <row r="340" spans="1:5">
      <c r="A340" s="29">
        <f t="shared" si="10"/>
        <v>337</v>
      </c>
      <c r="B340" s="36">
        <f t="shared" si="11"/>
        <v>112.66666666666667</v>
      </c>
      <c r="C340" s="41" t="s">
        <v>15</v>
      </c>
      <c r="D340" s="86">
        <v>11006011</v>
      </c>
      <c r="E340" s="41">
        <v>1400</v>
      </c>
    </row>
    <row r="341" spans="1:5">
      <c r="A341" s="29">
        <f t="shared" si="10"/>
        <v>338</v>
      </c>
      <c r="B341" s="36">
        <f t="shared" si="11"/>
        <v>113</v>
      </c>
      <c r="C341" s="42" t="s">
        <v>15</v>
      </c>
      <c r="D341" s="86">
        <v>21204011</v>
      </c>
      <c r="E341" s="42">
        <v>1400</v>
      </c>
    </row>
    <row r="342" spans="1:5">
      <c r="A342" s="29">
        <f t="shared" si="10"/>
        <v>339</v>
      </c>
      <c r="B342" s="36">
        <f t="shared" si="11"/>
        <v>113.33333333333333</v>
      </c>
      <c r="C342" s="42" t="s">
        <v>15</v>
      </c>
      <c r="D342" s="86">
        <v>31056011</v>
      </c>
      <c r="E342" s="42">
        <v>1400</v>
      </c>
    </row>
    <row r="343" spans="1:5">
      <c r="A343" s="29">
        <f t="shared" si="10"/>
        <v>340</v>
      </c>
      <c r="B343" s="36">
        <f t="shared" si="11"/>
        <v>113.66666666666667</v>
      </c>
      <c r="C343" s="42" t="s">
        <v>15</v>
      </c>
      <c r="D343" s="86">
        <v>11006011</v>
      </c>
      <c r="E343" s="42">
        <v>1400</v>
      </c>
    </row>
    <row r="344" spans="1:5">
      <c r="A344" s="29">
        <f t="shared" si="10"/>
        <v>341</v>
      </c>
      <c r="B344" s="36">
        <f t="shared" si="11"/>
        <v>114</v>
      </c>
      <c r="C344" s="42" t="s">
        <v>15</v>
      </c>
      <c r="D344" s="86">
        <v>21204011</v>
      </c>
      <c r="E344" s="42">
        <v>1400</v>
      </c>
    </row>
    <row r="345" spans="1:5">
      <c r="A345" s="29">
        <f t="shared" si="10"/>
        <v>342</v>
      </c>
      <c r="B345" s="36">
        <f t="shared" si="11"/>
        <v>114.33333333333333</v>
      </c>
      <c r="C345" s="42" t="s">
        <v>15</v>
      </c>
      <c r="D345" s="86">
        <v>31056011</v>
      </c>
      <c r="E345" s="42">
        <v>1400</v>
      </c>
    </row>
    <row r="346" spans="1:5">
      <c r="A346" s="29">
        <f t="shared" si="10"/>
        <v>343</v>
      </c>
      <c r="B346" s="36">
        <f t="shared" si="11"/>
        <v>114.66666666666667</v>
      </c>
      <c r="C346" s="42" t="s">
        <v>15</v>
      </c>
      <c r="D346" s="86">
        <v>11006011</v>
      </c>
      <c r="E346" s="42">
        <v>1400</v>
      </c>
    </row>
    <row r="347" spans="1:5">
      <c r="A347" s="29">
        <f t="shared" si="10"/>
        <v>344</v>
      </c>
      <c r="B347" s="36">
        <f t="shared" si="11"/>
        <v>115</v>
      </c>
      <c r="C347" s="42" t="s">
        <v>15</v>
      </c>
      <c r="D347" s="86">
        <v>21204011</v>
      </c>
      <c r="E347" s="42">
        <v>1400</v>
      </c>
    </row>
    <row r="348" spans="1:5">
      <c r="A348" s="29">
        <f t="shared" si="10"/>
        <v>345</v>
      </c>
      <c r="B348" s="36">
        <f t="shared" si="11"/>
        <v>115.33333333333333</v>
      </c>
      <c r="C348" s="42" t="s">
        <v>15</v>
      </c>
      <c r="D348" s="86">
        <v>31056011</v>
      </c>
      <c r="E348" s="42">
        <v>1400</v>
      </c>
    </row>
    <row r="349" spans="1:5">
      <c r="A349" s="29">
        <f>ROW()-3</f>
        <v>346</v>
      </c>
      <c r="B349" s="36">
        <f t="shared" si="11"/>
        <v>115.66666666666667</v>
      </c>
      <c r="C349" s="29" t="s">
        <v>15</v>
      </c>
      <c r="D349" s="86">
        <v>11006011</v>
      </c>
      <c r="E349" s="29">
        <v>1400</v>
      </c>
    </row>
    <row r="350" spans="1:5">
      <c r="A350" s="29">
        <f t="shared" si="10"/>
        <v>347</v>
      </c>
      <c r="B350" s="36">
        <f t="shared" si="11"/>
        <v>116</v>
      </c>
      <c r="C350" s="29" t="s">
        <v>15</v>
      </c>
      <c r="D350" s="86">
        <v>21204011</v>
      </c>
      <c r="E350" s="29">
        <v>1400</v>
      </c>
    </row>
    <row r="351" spans="1:5">
      <c r="A351" s="29">
        <f t="shared" si="10"/>
        <v>348</v>
      </c>
      <c r="B351" s="36">
        <f t="shared" si="11"/>
        <v>116.33333333333333</v>
      </c>
      <c r="C351" s="29" t="s">
        <v>15</v>
      </c>
      <c r="D351" s="86">
        <v>31056011</v>
      </c>
      <c r="E351" s="29">
        <v>1400</v>
      </c>
    </row>
    <row r="352" spans="1:5">
      <c r="A352" s="29">
        <f t="shared" si="10"/>
        <v>349</v>
      </c>
      <c r="B352" s="36">
        <f t="shared" si="11"/>
        <v>116.66666666666667</v>
      </c>
      <c r="C352" s="29" t="s">
        <v>15</v>
      </c>
      <c r="D352" s="86">
        <v>11006011</v>
      </c>
      <c r="E352" s="29">
        <v>1400</v>
      </c>
    </row>
    <row r="353" spans="1:5">
      <c r="A353" s="29">
        <f t="shared" si="10"/>
        <v>350</v>
      </c>
      <c r="B353" s="36">
        <f t="shared" si="11"/>
        <v>117</v>
      </c>
      <c r="C353" s="29" t="s">
        <v>15</v>
      </c>
      <c r="D353" s="86">
        <v>21204011</v>
      </c>
      <c r="E353" s="29">
        <v>1400</v>
      </c>
    </row>
    <row r="354" spans="1:5">
      <c r="A354" s="29">
        <f t="shared" si="10"/>
        <v>351</v>
      </c>
      <c r="B354" s="36">
        <f t="shared" si="11"/>
        <v>117.33333333333333</v>
      </c>
      <c r="C354" s="29" t="s">
        <v>15</v>
      </c>
      <c r="D354" s="86">
        <v>31056011</v>
      </c>
      <c r="E354" s="29">
        <v>1400</v>
      </c>
    </row>
    <row r="355" spans="1:5">
      <c r="A355" s="29">
        <f t="shared" si="10"/>
        <v>352</v>
      </c>
      <c r="B355" s="36">
        <f t="shared" si="11"/>
        <v>117.66666666666667</v>
      </c>
      <c r="C355" s="42" t="s">
        <v>15</v>
      </c>
      <c r="D355" s="86">
        <v>11006011</v>
      </c>
      <c r="E355" s="42">
        <v>1400</v>
      </c>
    </row>
    <row r="356" spans="1:5">
      <c r="A356" s="29">
        <f t="shared" si="10"/>
        <v>353</v>
      </c>
      <c r="B356" s="36">
        <f t="shared" si="11"/>
        <v>118</v>
      </c>
      <c r="C356" s="42" t="s">
        <v>15</v>
      </c>
      <c r="D356" s="86">
        <v>21204011</v>
      </c>
      <c r="E356" s="42">
        <v>1400</v>
      </c>
    </row>
    <row r="357" spans="1:5">
      <c r="A357" s="29">
        <f t="shared" si="10"/>
        <v>354</v>
      </c>
      <c r="B357" s="36">
        <f t="shared" si="11"/>
        <v>118.33333333333333</v>
      </c>
      <c r="C357" s="42" t="s">
        <v>15</v>
      </c>
      <c r="D357" s="86">
        <v>31056011</v>
      </c>
      <c r="E357" s="42">
        <v>1400</v>
      </c>
    </row>
    <row r="358" spans="1:5">
      <c r="A358" s="29">
        <f t="shared" si="10"/>
        <v>355</v>
      </c>
      <c r="B358" s="36">
        <f t="shared" si="11"/>
        <v>118.66666666666667</v>
      </c>
      <c r="C358" s="41" t="s">
        <v>15</v>
      </c>
      <c r="D358" s="86">
        <v>11006011</v>
      </c>
      <c r="E358" s="41">
        <v>1400</v>
      </c>
    </row>
    <row r="359" spans="1:5">
      <c r="A359" s="29">
        <f t="shared" si="10"/>
        <v>356</v>
      </c>
      <c r="B359" s="36">
        <f t="shared" si="11"/>
        <v>119</v>
      </c>
      <c r="C359" s="42" t="s">
        <v>15</v>
      </c>
      <c r="D359" s="86">
        <v>21204011</v>
      </c>
      <c r="E359" s="42">
        <v>1400</v>
      </c>
    </row>
    <row r="360" spans="1:5">
      <c r="A360" s="29">
        <f t="shared" si="10"/>
        <v>357</v>
      </c>
      <c r="B360" s="36">
        <f t="shared" si="11"/>
        <v>119.33333333333333</v>
      </c>
      <c r="C360" s="42" t="s">
        <v>15</v>
      </c>
      <c r="D360" s="86">
        <v>31056011</v>
      </c>
      <c r="E360" s="42">
        <v>1400</v>
      </c>
    </row>
    <row r="361" spans="1:5">
      <c r="A361" s="29">
        <f t="shared" si="10"/>
        <v>358</v>
      </c>
      <c r="B361" s="36">
        <f t="shared" si="11"/>
        <v>119.66666666666667</v>
      </c>
      <c r="C361" s="42" t="s">
        <v>15</v>
      </c>
      <c r="D361" s="86">
        <v>11006011</v>
      </c>
      <c r="E361" s="42">
        <v>1400</v>
      </c>
    </row>
    <row r="362" spans="1:5">
      <c r="A362" s="29">
        <f t="shared" si="10"/>
        <v>359</v>
      </c>
      <c r="B362" s="36">
        <f t="shared" si="11"/>
        <v>120</v>
      </c>
      <c r="C362" s="42" t="s">
        <v>15</v>
      </c>
      <c r="D362" s="86">
        <v>21204011</v>
      </c>
      <c r="E362" s="42">
        <v>1400</v>
      </c>
    </row>
    <row r="363" spans="1:5">
      <c r="A363" s="29">
        <f t="shared" si="10"/>
        <v>360</v>
      </c>
      <c r="B363" s="36">
        <f t="shared" si="11"/>
        <v>120.33333333333333</v>
      </c>
      <c r="C363" s="42" t="s">
        <v>15</v>
      </c>
      <c r="D363" s="86">
        <v>31056011</v>
      </c>
      <c r="E363" s="42">
        <v>1400</v>
      </c>
    </row>
    <row r="364" spans="1:5">
      <c r="A364" s="29">
        <f t="shared" si="10"/>
        <v>361</v>
      </c>
      <c r="B364" s="36">
        <f t="shared" si="11"/>
        <v>120.66666666666667</v>
      </c>
      <c r="C364" s="42" t="s">
        <v>15</v>
      </c>
      <c r="D364" s="86">
        <v>11006011</v>
      </c>
      <c r="E364" s="42">
        <v>1400</v>
      </c>
    </row>
    <row r="365" spans="1:5">
      <c r="A365" s="29">
        <f t="shared" si="10"/>
        <v>362</v>
      </c>
      <c r="B365" s="36">
        <f t="shared" si="11"/>
        <v>121</v>
      </c>
      <c r="C365" s="42" t="s">
        <v>15</v>
      </c>
      <c r="D365" s="86">
        <v>21204011</v>
      </c>
      <c r="E365" s="42">
        <v>1400</v>
      </c>
    </row>
    <row r="366" spans="1:5">
      <c r="A366" s="29">
        <f t="shared" si="10"/>
        <v>363</v>
      </c>
      <c r="B366" s="36">
        <f t="shared" si="11"/>
        <v>121.33333333333333</v>
      </c>
      <c r="C366" s="42" t="s">
        <v>15</v>
      </c>
      <c r="D366" s="86">
        <v>31056011</v>
      </c>
      <c r="E366" s="42">
        <v>1400</v>
      </c>
    </row>
    <row r="367" spans="1:5">
      <c r="A367" s="29">
        <f>ROW()-3</f>
        <v>364</v>
      </c>
      <c r="B367" s="36">
        <f t="shared" si="11"/>
        <v>121.66666666666667</v>
      </c>
      <c r="C367" s="29" t="s">
        <v>15</v>
      </c>
      <c r="D367" s="86">
        <v>11006011</v>
      </c>
      <c r="E367" s="29">
        <v>1400</v>
      </c>
    </row>
    <row r="368" spans="1:5">
      <c r="A368" s="29">
        <f t="shared" si="10"/>
        <v>365</v>
      </c>
      <c r="B368" s="36">
        <f t="shared" si="11"/>
        <v>122</v>
      </c>
      <c r="C368" s="29" t="s">
        <v>15</v>
      </c>
      <c r="D368" s="86">
        <v>21204011</v>
      </c>
      <c r="E368" s="29">
        <v>1400</v>
      </c>
    </row>
    <row r="369" spans="1:5">
      <c r="A369" s="29">
        <f t="shared" si="10"/>
        <v>366</v>
      </c>
      <c r="B369" s="36">
        <f t="shared" si="11"/>
        <v>122.33333333333333</v>
      </c>
      <c r="C369" s="29" t="s">
        <v>15</v>
      </c>
      <c r="D369" s="86">
        <v>31056011</v>
      </c>
      <c r="E369" s="29">
        <v>1400</v>
      </c>
    </row>
    <row r="370" spans="1:5">
      <c r="A370" s="29">
        <f t="shared" si="10"/>
        <v>367</v>
      </c>
      <c r="B370" s="36">
        <f t="shared" si="11"/>
        <v>122.66666666666667</v>
      </c>
      <c r="C370" s="29" t="s">
        <v>15</v>
      </c>
      <c r="D370" s="86">
        <v>11006011</v>
      </c>
      <c r="E370" s="29">
        <v>1400</v>
      </c>
    </row>
    <row r="371" spans="1:5">
      <c r="A371" s="29">
        <f t="shared" si="10"/>
        <v>368</v>
      </c>
      <c r="B371" s="36">
        <f t="shared" si="11"/>
        <v>123</v>
      </c>
      <c r="C371" s="29" t="s">
        <v>15</v>
      </c>
      <c r="D371" s="86">
        <v>21204011</v>
      </c>
      <c r="E371" s="29">
        <v>1400</v>
      </c>
    </row>
    <row r="372" spans="1:5">
      <c r="A372" s="29">
        <f t="shared" si="10"/>
        <v>369</v>
      </c>
      <c r="B372" s="36">
        <f t="shared" si="11"/>
        <v>123.33333333333333</v>
      </c>
      <c r="C372" s="29" t="s">
        <v>15</v>
      </c>
      <c r="D372" s="86">
        <v>31056011</v>
      </c>
      <c r="E372" s="29">
        <v>1400</v>
      </c>
    </row>
    <row r="373" spans="1:5">
      <c r="A373" s="29">
        <f t="shared" si="10"/>
        <v>370</v>
      </c>
      <c r="B373" s="36">
        <f t="shared" si="11"/>
        <v>123.66666666666667</v>
      </c>
      <c r="C373" s="42" t="s">
        <v>15</v>
      </c>
      <c r="D373" s="86">
        <v>11006011</v>
      </c>
      <c r="E373" s="42">
        <v>1400</v>
      </c>
    </row>
    <row r="374" spans="1:5">
      <c r="A374" s="29">
        <f t="shared" si="10"/>
        <v>371</v>
      </c>
      <c r="B374" s="36">
        <f t="shared" si="11"/>
        <v>124</v>
      </c>
      <c r="C374" s="42" t="s">
        <v>15</v>
      </c>
      <c r="D374" s="86">
        <v>21204011</v>
      </c>
      <c r="E374" s="42">
        <v>1400</v>
      </c>
    </row>
    <row r="375" spans="1:5">
      <c r="A375" s="29">
        <f t="shared" si="10"/>
        <v>372</v>
      </c>
      <c r="B375" s="36">
        <f t="shared" si="11"/>
        <v>124.33333333333333</v>
      </c>
      <c r="C375" s="42" t="s">
        <v>15</v>
      </c>
      <c r="D375" s="86">
        <v>31056011</v>
      </c>
      <c r="E375" s="42">
        <v>1400</v>
      </c>
    </row>
    <row r="376" spans="1:5">
      <c r="A376" s="29">
        <f t="shared" si="10"/>
        <v>373</v>
      </c>
      <c r="B376" s="36">
        <f t="shared" si="11"/>
        <v>124.66666666666667</v>
      </c>
      <c r="C376" s="42" t="s">
        <v>15</v>
      </c>
      <c r="D376" s="86">
        <v>11006011</v>
      </c>
      <c r="E376" s="42">
        <v>1400</v>
      </c>
    </row>
    <row r="377" spans="1:5">
      <c r="A377" s="29">
        <f t="shared" si="10"/>
        <v>374</v>
      </c>
      <c r="B377" s="36">
        <f t="shared" si="11"/>
        <v>125</v>
      </c>
      <c r="C377" s="42" t="s">
        <v>15</v>
      </c>
      <c r="D377" s="86">
        <v>21204011</v>
      </c>
      <c r="E377" s="42">
        <v>1400</v>
      </c>
    </row>
    <row r="378" spans="1:5">
      <c r="A378" s="29">
        <f t="shared" si="10"/>
        <v>375</v>
      </c>
      <c r="B378" s="36">
        <f t="shared" si="11"/>
        <v>125.33333333333333</v>
      </c>
      <c r="C378" s="42" t="s">
        <v>15</v>
      </c>
      <c r="D378" s="86">
        <v>31056011</v>
      </c>
      <c r="E378" s="42">
        <v>1400</v>
      </c>
    </row>
    <row r="379" spans="1:5">
      <c r="A379" s="29">
        <f t="shared" si="10"/>
        <v>376</v>
      </c>
      <c r="B379" s="36">
        <f t="shared" si="11"/>
        <v>125.66666666666667</v>
      </c>
      <c r="C379" s="42" t="s">
        <v>15</v>
      </c>
      <c r="D379" s="86">
        <v>11006011</v>
      </c>
      <c r="E379" s="42">
        <v>1400</v>
      </c>
    </row>
    <row r="380" spans="1:5">
      <c r="A380" s="29">
        <f t="shared" si="10"/>
        <v>377</v>
      </c>
      <c r="B380" s="36">
        <f t="shared" si="11"/>
        <v>126</v>
      </c>
      <c r="C380" s="42" t="s">
        <v>15</v>
      </c>
      <c r="D380" s="86">
        <v>21204011</v>
      </c>
      <c r="E380" s="42">
        <v>1400</v>
      </c>
    </row>
    <row r="381" spans="1:5">
      <c r="A381" s="29">
        <f t="shared" si="10"/>
        <v>378</v>
      </c>
      <c r="B381" s="36">
        <f t="shared" si="11"/>
        <v>126.33333333333333</v>
      </c>
      <c r="C381" s="42" t="s">
        <v>15</v>
      </c>
      <c r="D381" s="86">
        <v>31056011</v>
      </c>
      <c r="E381" s="42">
        <v>1400</v>
      </c>
    </row>
    <row r="382" spans="1:5">
      <c r="A382" s="29">
        <f>ROW()-3</f>
        <v>379</v>
      </c>
      <c r="B382" s="36">
        <f t="shared" si="11"/>
        <v>126.66666666666667</v>
      </c>
      <c r="C382" s="29" t="s">
        <v>15</v>
      </c>
      <c r="D382" s="86">
        <v>11006011</v>
      </c>
      <c r="E382" s="29">
        <v>1400</v>
      </c>
    </row>
    <row r="383" spans="1:5">
      <c r="A383" s="29">
        <f t="shared" si="10"/>
        <v>380</v>
      </c>
      <c r="B383" s="36">
        <f t="shared" si="11"/>
        <v>127</v>
      </c>
      <c r="C383" s="29" t="s">
        <v>15</v>
      </c>
      <c r="D383" s="86">
        <v>21204011</v>
      </c>
      <c r="E383" s="29">
        <v>1400</v>
      </c>
    </row>
    <row r="384" spans="1:5">
      <c r="A384" s="29">
        <f t="shared" si="10"/>
        <v>381</v>
      </c>
      <c r="B384" s="36">
        <f t="shared" si="11"/>
        <v>127.33333333333333</v>
      </c>
      <c r="C384" s="29" t="s">
        <v>15</v>
      </c>
      <c r="D384" s="86">
        <v>31056011</v>
      </c>
      <c r="E384" s="29">
        <v>1400</v>
      </c>
    </row>
    <row r="385" spans="1:5">
      <c r="A385" s="29">
        <f t="shared" si="10"/>
        <v>382</v>
      </c>
      <c r="B385" s="36">
        <f t="shared" si="11"/>
        <v>127.66666666666667</v>
      </c>
      <c r="C385" s="29" t="s">
        <v>15</v>
      </c>
      <c r="D385" s="86">
        <v>11006011</v>
      </c>
      <c r="E385" s="29">
        <v>1400</v>
      </c>
    </row>
    <row r="386" spans="1:5">
      <c r="A386" s="29">
        <f t="shared" si="10"/>
        <v>383</v>
      </c>
      <c r="B386" s="36">
        <f t="shared" si="11"/>
        <v>128</v>
      </c>
      <c r="C386" s="29" t="s">
        <v>15</v>
      </c>
      <c r="D386" s="86">
        <v>21204011</v>
      </c>
      <c r="E386" s="29">
        <v>1400</v>
      </c>
    </row>
    <row r="387" spans="1:5">
      <c r="A387" s="29">
        <f t="shared" si="10"/>
        <v>384</v>
      </c>
      <c r="B387" s="36">
        <f t="shared" si="11"/>
        <v>128.33333333333334</v>
      </c>
      <c r="C387" s="29" t="s">
        <v>15</v>
      </c>
      <c r="D387" s="86">
        <v>31056011</v>
      </c>
      <c r="E387" s="29">
        <v>1400</v>
      </c>
    </row>
    <row r="388" spans="1:5">
      <c r="A388" s="29">
        <f t="shared" si="10"/>
        <v>385</v>
      </c>
      <c r="B388" s="36">
        <f t="shared" si="11"/>
        <v>128.66666666666666</v>
      </c>
      <c r="C388" s="42" t="s">
        <v>15</v>
      </c>
      <c r="D388" s="86">
        <v>11006011</v>
      </c>
      <c r="E388" s="42">
        <v>1400</v>
      </c>
    </row>
    <row r="389" spans="1:5">
      <c r="A389" s="29">
        <f t="shared" ref="A389:A452" si="12">ROW()-3</f>
        <v>386</v>
      </c>
      <c r="B389" s="36">
        <f t="shared" ref="B389:B452" si="13">(A389+1)/3</f>
        <v>129</v>
      </c>
      <c r="C389" s="42" t="s">
        <v>15</v>
      </c>
      <c r="D389" s="86">
        <v>21204011</v>
      </c>
      <c r="E389" s="42">
        <v>1400</v>
      </c>
    </row>
    <row r="390" spans="1:5">
      <c r="A390" s="29">
        <f t="shared" si="12"/>
        <v>387</v>
      </c>
      <c r="B390" s="36">
        <f t="shared" si="13"/>
        <v>129.33333333333334</v>
      </c>
      <c r="C390" s="42" t="s">
        <v>15</v>
      </c>
      <c r="D390" s="86">
        <v>31056011</v>
      </c>
      <c r="E390" s="42">
        <v>1400</v>
      </c>
    </row>
    <row r="391" spans="1:5">
      <c r="A391" s="29">
        <f t="shared" si="12"/>
        <v>388</v>
      </c>
      <c r="B391" s="36">
        <f t="shared" si="13"/>
        <v>129.66666666666666</v>
      </c>
      <c r="C391" s="41" t="s">
        <v>15</v>
      </c>
      <c r="D391" s="86">
        <v>11006011</v>
      </c>
      <c r="E391" s="41">
        <v>1400</v>
      </c>
    </row>
    <row r="392" spans="1:5">
      <c r="A392" s="29">
        <f t="shared" si="12"/>
        <v>389</v>
      </c>
      <c r="B392" s="36">
        <f t="shared" si="13"/>
        <v>130</v>
      </c>
      <c r="C392" s="42" t="s">
        <v>15</v>
      </c>
      <c r="D392" s="86">
        <v>21204011</v>
      </c>
      <c r="E392" s="42">
        <v>1400</v>
      </c>
    </row>
    <row r="393" spans="1:5">
      <c r="A393" s="29">
        <f t="shared" si="12"/>
        <v>390</v>
      </c>
      <c r="B393" s="36">
        <f t="shared" si="13"/>
        <v>130.33333333333334</v>
      </c>
      <c r="C393" s="42" t="s">
        <v>15</v>
      </c>
      <c r="D393" s="86">
        <v>31056011</v>
      </c>
      <c r="E393" s="42">
        <v>1400</v>
      </c>
    </row>
    <row r="394" spans="1:5">
      <c r="A394" s="29">
        <f t="shared" si="12"/>
        <v>391</v>
      </c>
      <c r="B394" s="36">
        <f t="shared" si="13"/>
        <v>130.66666666666666</v>
      </c>
      <c r="C394" s="42" t="s">
        <v>15</v>
      </c>
      <c r="D394" s="86">
        <v>11006011</v>
      </c>
      <c r="E394" s="42">
        <v>1400</v>
      </c>
    </row>
    <row r="395" spans="1:5">
      <c r="A395" s="29">
        <f t="shared" si="12"/>
        <v>392</v>
      </c>
      <c r="B395" s="36">
        <f t="shared" si="13"/>
        <v>131</v>
      </c>
      <c r="C395" s="42" t="s">
        <v>15</v>
      </c>
      <c r="D395" s="86">
        <v>21204011</v>
      </c>
      <c r="E395" s="42">
        <v>1400</v>
      </c>
    </row>
    <row r="396" spans="1:5">
      <c r="A396" s="29">
        <f t="shared" si="12"/>
        <v>393</v>
      </c>
      <c r="B396" s="36">
        <f t="shared" si="13"/>
        <v>131.33333333333334</v>
      </c>
      <c r="C396" s="42" t="s">
        <v>15</v>
      </c>
      <c r="D396" s="86">
        <v>31056011</v>
      </c>
      <c r="E396" s="42">
        <v>1400</v>
      </c>
    </row>
    <row r="397" spans="1:5">
      <c r="A397" s="29">
        <f t="shared" si="12"/>
        <v>394</v>
      </c>
      <c r="B397" s="36">
        <f t="shared" si="13"/>
        <v>131.66666666666666</v>
      </c>
      <c r="C397" s="42" t="s">
        <v>15</v>
      </c>
      <c r="D397" s="86">
        <v>11006011</v>
      </c>
      <c r="E397" s="42">
        <v>1400</v>
      </c>
    </row>
    <row r="398" spans="1:5">
      <c r="A398" s="29">
        <f t="shared" si="12"/>
        <v>395</v>
      </c>
      <c r="B398" s="36">
        <f t="shared" si="13"/>
        <v>132</v>
      </c>
      <c r="C398" s="42" t="s">
        <v>15</v>
      </c>
      <c r="D398" s="86">
        <v>21204011</v>
      </c>
      <c r="E398" s="42">
        <v>1400</v>
      </c>
    </row>
    <row r="399" spans="1:5">
      <c r="A399" s="29">
        <f t="shared" si="12"/>
        <v>396</v>
      </c>
      <c r="B399" s="36">
        <f t="shared" si="13"/>
        <v>132.33333333333334</v>
      </c>
      <c r="C399" s="42" t="s">
        <v>15</v>
      </c>
      <c r="D399" s="86">
        <v>31056011</v>
      </c>
      <c r="E399" s="42">
        <v>1400</v>
      </c>
    </row>
    <row r="400" spans="1:5">
      <c r="A400" s="29">
        <f>ROW()-3</f>
        <v>397</v>
      </c>
      <c r="B400" s="36">
        <f t="shared" si="13"/>
        <v>132.66666666666666</v>
      </c>
      <c r="C400" s="29" t="s">
        <v>15</v>
      </c>
      <c r="D400" s="86">
        <v>11006011</v>
      </c>
      <c r="E400" s="29">
        <v>1400</v>
      </c>
    </row>
    <row r="401" spans="1:5">
      <c r="A401" s="29">
        <f t="shared" si="12"/>
        <v>398</v>
      </c>
      <c r="B401" s="36">
        <f t="shared" si="13"/>
        <v>133</v>
      </c>
      <c r="C401" s="29" t="s">
        <v>15</v>
      </c>
      <c r="D401" s="86">
        <v>21204011</v>
      </c>
      <c r="E401" s="29">
        <v>1400</v>
      </c>
    </row>
    <row r="402" spans="1:5">
      <c r="A402" s="29">
        <f t="shared" si="12"/>
        <v>399</v>
      </c>
      <c r="B402" s="36">
        <f t="shared" si="13"/>
        <v>133.33333333333334</v>
      </c>
      <c r="C402" s="29" t="s">
        <v>15</v>
      </c>
      <c r="D402" s="86">
        <v>31056011</v>
      </c>
      <c r="E402" s="29">
        <v>1400</v>
      </c>
    </row>
    <row r="403" spans="1:5">
      <c r="A403" s="29">
        <f t="shared" si="12"/>
        <v>400</v>
      </c>
      <c r="B403" s="36">
        <f t="shared" si="13"/>
        <v>133.66666666666666</v>
      </c>
      <c r="C403" s="29" t="s">
        <v>15</v>
      </c>
      <c r="D403" s="86">
        <v>11006011</v>
      </c>
      <c r="E403" s="29">
        <v>1400</v>
      </c>
    </row>
    <row r="404" spans="1:5">
      <c r="A404" s="29">
        <f t="shared" si="12"/>
        <v>401</v>
      </c>
      <c r="B404" s="36">
        <f t="shared" si="13"/>
        <v>134</v>
      </c>
      <c r="C404" s="29" t="s">
        <v>15</v>
      </c>
      <c r="D404" s="86">
        <v>21204011</v>
      </c>
      <c r="E404" s="29">
        <v>1400</v>
      </c>
    </row>
    <row r="405" spans="1:5">
      <c r="A405" s="29">
        <f t="shared" si="12"/>
        <v>402</v>
      </c>
      <c r="B405" s="36">
        <f t="shared" si="13"/>
        <v>134.33333333333334</v>
      </c>
      <c r="C405" s="29" t="s">
        <v>15</v>
      </c>
      <c r="D405" s="86">
        <v>31056011</v>
      </c>
      <c r="E405" s="29">
        <v>1400</v>
      </c>
    </row>
    <row r="406" spans="1:5">
      <c r="A406" s="29">
        <f t="shared" si="12"/>
        <v>403</v>
      </c>
      <c r="B406" s="36">
        <f t="shared" si="13"/>
        <v>134.66666666666666</v>
      </c>
      <c r="C406" s="42" t="s">
        <v>15</v>
      </c>
      <c r="D406" s="86">
        <v>11006011</v>
      </c>
      <c r="E406" s="42">
        <v>1400</v>
      </c>
    </row>
    <row r="407" spans="1:5">
      <c r="A407" s="29">
        <f t="shared" si="12"/>
        <v>404</v>
      </c>
      <c r="B407" s="36">
        <f t="shared" si="13"/>
        <v>135</v>
      </c>
      <c r="C407" s="42" t="s">
        <v>15</v>
      </c>
      <c r="D407" s="86">
        <v>21204011</v>
      </c>
      <c r="E407" s="42">
        <v>1400</v>
      </c>
    </row>
    <row r="408" spans="1:5">
      <c r="A408" s="29">
        <f t="shared" si="12"/>
        <v>405</v>
      </c>
      <c r="B408" s="36">
        <f t="shared" si="13"/>
        <v>135.33333333333334</v>
      </c>
      <c r="C408" s="42" t="s">
        <v>15</v>
      </c>
      <c r="D408" s="86">
        <v>31056011</v>
      </c>
      <c r="E408" s="42">
        <v>1400</v>
      </c>
    </row>
    <row r="409" spans="1:5">
      <c r="A409" s="29">
        <f t="shared" si="12"/>
        <v>406</v>
      </c>
      <c r="B409" s="36">
        <f t="shared" si="13"/>
        <v>135.66666666666666</v>
      </c>
      <c r="C409" s="42" t="s">
        <v>15</v>
      </c>
      <c r="D409" s="86">
        <v>11006011</v>
      </c>
      <c r="E409" s="42">
        <v>1400</v>
      </c>
    </row>
    <row r="410" spans="1:5">
      <c r="A410" s="29">
        <f t="shared" si="12"/>
        <v>407</v>
      </c>
      <c r="B410" s="36">
        <f t="shared" si="13"/>
        <v>136</v>
      </c>
      <c r="C410" s="42" t="s">
        <v>15</v>
      </c>
      <c r="D410" s="86">
        <v>21204011</v>
      </c>
      <c r="E410" s="42">
        <v>1400</v>
      </c>
    </row>
    <row r="411" spans="1:5">
      <c r="A411" s="29">
        <f t="shared" si="12"/>
        <v>408</v>
      </c>
      <c r="B411" s="36">
        <f t="shared" si="13"/>
        <v>136.33333333333334</v>
      </c>
      <c r="C411" s="42" t="s">
        <v>15</v>
      </c>
      <c r="D411" s="86">
        <v>31056011</v>
      </c>
      <c r="E411" s="42">
        <v>1400</v>
      </c>
    </row>
    <row r="412" spans="1:5">
      <c r="A412" s="29">
        <f t="shared" si="12"/>
        <v>409</v>
      </c>
      <c r="B412" s="36">
        <f t="shared" si="13"/>
        <v>136.66666666666666</v>
      </c>
      <c r="C412" s="42" t="s">
        <v>15</v>
      </c>
      <c r="D412" s="86">
        <v>11006011</v>
      </c>
      <c r="E412" s="42">
        <v>1400</v>
      </c>
    </row>
    <row r="413" spans="1:5">
      <c r="A413" s="29">
        <f t="shared" si="12"/>
        <v>410</v>
      </c>
      <c r="B413" s="36">
        <f t="shared" si="13"/>
        <v>137</v>
      </c>
      <c r="C413" s="42" t="s">
        <v>15</v>
      </c>
      <c r="D413" s="86">
        <v>21204011</v>
      </c>
      <c r="E413" s="42">
        <v>1400</v>
      </c>
    </row>
    <row r="414" spans="1:5">
      <c r="A414" s="29">
        <f t="shared" si="12"/>
        <v>411</v>
      </c>
      <c r="B414" s="36">
        <f t="shared" si="13"/>
        <v>137.33333333333334</v>
      </c>
      <c r="C414" s="42" t="s">
        <v>15</v>
      </c>
      <c r="D414" s="86">
        <v>31056011</v>
      </c>
      <c r="E414" s="42">
        <v>1400</v>
      </c>
    </row>
    <row r="415" spans="1:5">
      <c r="A415" s="29">
        <f>ROW()-3</f>
        <v>412</v>
      </c>
      <c r="B415" s="36">
        <f t="shared" si="13"/>
        <v>137.66666666666666</v>
      </c>
      <c r="C415" s="29" t="s">
        <v>15</v>
      </c>
      <c r="D415" s="86">
        <v>11006011</v>
      </c>
      <c r="E415" s="29">
        <v>1400</v>
      </c>
    </row>
    <row r="416" spans="1:5">
      <c r="A416" s="29">
        <f t="shared" si="12"/>
        <v>413</v>
      </c>
      <c r="B416" s="36">
        <f t="shared" si="13"/>
        <v>138</v>
      </c>
      <c r="C416" s="29" t="s">
        <v>15</v>
      </c>
      <c r="D416" s="86">
        <v>21204011</v>
      </c>
      <c r="E416" s="29">
        <v>1400</v>
      </c>
    </row>
    <row r="417" spans="1:5">
      <c r="A417" s="29">
        <f t="shared" si="12"/>
        <v>414</v>
      </c>
      <c r="B417" s="36">
        <f t="shared" si="13"/>
        <v>138.33333333333334</v>
      </c>
      <c r="C417" s="29" t="s">
        <v>15</v>
      </c>
      <c r="D417" s="86">
        <v>31056011</v>
      </c>
      <c r="E417" s="29">
        <v>1400</v>
      </c>
    </row>
    <row r="418" spans="1:5">
      <c r="A418" s="29">
        <f t="shared" si="12"/>
        <v>415</v>
      </c>
      <c r="B418" s="36">
        <f t="shared" si="13"/>
        <v>138.66666666666666</v>
      </c>
      <c r="C418" s="29" t="s">
        <v>15</v>
      </c>
      <c r="D418" s="86">
        <v>11006011</v>
      </c>
      <c r="E418" s="29">
        <v>1400</v>
      </c>
    </row>
    <row r="419" spans="1:5">
      <c r="A419" s="29">
        <f t="shared" si="12"/>
        <v>416</v>
      </c>
      <c r="B419" s="36">
        <f t="shared" si="13"/>
        <v>139</v>
      </c>
      <c r="C419" s="29" t="s">
        <v>15</v>
      </c>
      <c r="D419" s="86">
        <v>21204011</v>
      </c>
      <c r="E419" s="29">
        <v>1400</v>
      </c>
    </row>
    <row r="420" spans="1:5">
      <c r="A420" s="29">
        <f t="shared" si="12"/>
        <v>417</v>
      </c>
      <c r="B420" s="36">
        <f t="shared" si="13"/>
        <v>139.33333333333334</v>
      </c>
      <c r="C420" s="29" t="s">
        <v>15</v>
      </c>
      <c r="D420" s="86">
        <v>31056011</v>
      </c>
      <c r="E420" s="29">
        <v>1400</v>
      </c>
    </row>
    <row r="421" spans="1:5">
      <c r="A421" s="29">
        <f t="shared" si="12"/>
        <v>418</v>
      </c>
      <c r="B421" s="36">
        <f t="shared" si="13"/>
        <v>139.66666666666666</v>
      </c>
      <c r="C421" s="42" t="s">
        <v>15</v>
      </c>
      <c r="D421" s="86">
        <v>11006011</v>
      </c>
      <c r="E421" s="42">
        <v>1400</v>
      </c>
    </row>
    <row r="422" spans="1:5">
      <c r="A422" s="29">
        <f t="shared" si="12"/>
        <v>419</v>
      </c>
      <c r="B422" s="36">
        <f t="shared" si="13"/>
        <v>140</v>
      </c>
      <c r="C422" s="42" t="s">
        <v>15</v>
      </c>
      <c r="D422" s="86">
        <v>21204011</v>
      </c>
      <c r="E422" s="42">
        <v>1400</v>
      </c>
    </row>
    <row r="423" spans="1:5">
      <c r="A423" s="29">
        <f t="shared" si="12"/>
        <v>420</v>
      </c>
      <c r="B423" s="36">
        <f t="shared" si="13"/>
        <v>140.33333333333334</v>
      </c>
      <c r="C423" s="42" t="s">
        <v>15</v>
      </c>
      <c r="D423" s="86">
        <v>31056011</v>
      </c>
      <c r="E423" s="42">
        <v>1400</v>
      </c>
    </row>
    <row r="424" spans="1:5">
      <c r="A424" s="29">
        <f t="shared" si="12"/>
        <v>421</v>
      </c>
      <c r="B424" s="36">
        <f t="shared" si="13"/>
        <v>140.66666666666666</v>
      </c>
      <c r="C424" s="41" t="s">
        <v>15</v>
      </c>
      <c r="D424" s="86">
        <v>11006011</v>
      </c>
      <c r="E424" s="41">
        <v>1400</v>
      </c>
    </row>
    <row r="425" spans="1:5">
      <c r="A425" s="29">
        <f t="shared" si="12"/>
        <v>422</v>
      </c>
      <c r="B425" s="36">
        <f t="shared" si="13"/>
        <v>141</v>
      </c>
      <c r="C425" s="42" t="s">
        <v>15</v>
      </c>
      <c r="D425" s="86">
        <v>21204011</v>
      </c>
      <c r="E425" s="42">
        <v>1400</v>
      </c>
    </row>
    <row r="426" spans="1:5">
      <c r="A426" s="29">
        <f t="shared" si="12"/>
        <v>423</v>
      </c>
      <c r="B426" s="36">
        <f t="shared" si="13"/>
        <v>141.33333333333334</v>
      </c>
      <c r="C426" s="42" t="s">
        <v>15</v>
      </c>
      <c r="D426" s="86">
        <v>31056011</v>
      </c>
      <c r="E426" s="42">
        <v>1400</v>
      </c>
    </row>
    <row r="427" spans="1:5">
      <c r="A427" s="29">
        <f t="shared" si="12"/>
        <v>424</v>
      </c>
      <c r="B427" s="36">
        <f t="shared" si="13"/>
        <v>141.66666666666666</v>
      </c>
      <c r="C427" s="42" t="s">
        <v>15</v>
      </c>
      <c r="D427" s="86">
        <v>11006011</v>
      </c>
      <c r="E427" s="42">
        <v>1400</v>
      </c>
    </row>
    <row r="428" spans="1:5">
      <c r="A428" s="29">
        <f t="shared" si="12"/>
        <v>425</v>
      </c>
      <c r="B428" s="36">
        <f t="shared" si="13"/>
        <v>142</v>
      </c>
      <c r="C428" s="42" t="s">
        <v>15</v>
      </c>
      <c r="D428" s="86">
        <v>21204011</v>
      </c>
      <c r="E428" s="42">
        <v>1400</v>
      </c>
    </row>
    <row r="429" spans="1:5">
      <c r="A429" s="29">
        <f t="shared" si="12"/>
        <v>426</v>
      </c>
      <c r="B429" s="36">
        <f t="shared" si="13"/>
        <v>142.33333333333334</v>
      </c>
      <c r="C429" s="42" t="s">
        <v>15</v>
      </c>
      <c r="D429" s="86">
        <v>31056011</v>
      </c>
      <c r="E429" s="42">
        <v>1400</v>
      </c>
    </row>
    <row r="430" spans="1:5">
      <c r="A430" s="29">
        <f t="shared" si="12"/>
        <v>427</v>
      </c>
      <c r="B430" s="36">
        <f t="shared" si="13"/>
        <v>142.66666666666666</v>
      </c>
      <c r="C430" s="42" t="s">
        <v>15</v>
      </c>
      <c r="D430" s="86">
        <v>11006011</v>
      </c>
      <c r="E430" s="42">
        <v>1400</v>
      </c>
    </row>
    <row r="431" spans="1:5">
      <c r="A431" s="29">
        <f t="shared" si="12"/>
        <v>428</v>
      </c>
      <c r="B431" s="36">
        <f t="shared" si="13"/>
        <v>143</v>
      </c>
      <c r="C431" s="42" t="s">
        <v>15</v>
      </c>
      <c r="D431" s="86">
        <v>21204011</v>
      </c>
      <c r="E431" s="42">
        <v>1400</v>
      </c>
    </row>
    <row r="432" spans="1:5">
      <c r="A432" s="29">
        <f t="shared" si="12"/>
        <v>429</v>
      </c>
      <c r="B432" s="36">
        <f t="shared" si="13"/>
        <v>143.33333333333334</v>
      </c>
      <c r="C432" s="42" t="s">
        <v>15</v>
      </c>
      <c r="D432" s="86">
        <v>31056011</v>
      </c>
      <c r="E432" s="42">
        <v>1400</v>
      </c>
    </row>
    <row r="433" spans="1:5">
      <c r="A433" s="29">
        <f>ROW()-3</f>
        <v>430</v>
      </c>
      <c r="B433" s="36">
        <f t="shared" si="13"/>
        <v>143.66666666666666</v>
      </c>
      <c r="C433" s="29" t="s">
        <v>15</v>
      </c>
      <c r="D433" s="86">
        <v>11006011</v>
      </c>
      <c r="E433" s="29">
        <v>1400</v>
      </c>
    </row>
    <row r="434" spans="1:5">
      <c r="A434" s="29">
        <f t="shared" si="12"/>
        <v>431</v>
      </c>
      <c r="B434" s="36">
        <f t="shared" si="13"/>
        <v>144</v>
      </c>
      <c r="C434" s="29" t="s">
        <v>15</v>
      </c>
      <c r="D434" s="86">
        <v>21204011</v>
      </c>
      <c r="E434" s="29">
        <v>1400</v>
      </c>
    </row>
    <row r="435" spans="1:5">
      <c r="A435" s="29">
        <f t="shared" si="12"/>
        <v>432</v>
      </c>
      <c r="B435" s="36">
        <f t="shared" si="13"/>
        <v>144.33333333333334</v>
      </c>
      <c r="C435" s="29" t="s">
        <v>15</v>
      </c>
      <c r="D435" s="86">
        <v>31056011</v>
      </c>
      <c r="E435" s="29">
        <v>1400</v>
      </c>
    </row>
    <row r="436" spans="1:5">
      <c r="A436" s="29">
        <f t="shared" si="12"/>
        <v>433</v>
      </c>
      <c r="B436" s="36">
        <f t="shared" si="13"/>
        <v>144.66666666666666</v>
      </c>
      <c r="C436" s="29" t="s">
        <v>15</v>
      </c>
      <c r="D436" s="86">
        <v>11006011</v>
      </c>
      <c r="E436" s="29">
        <v>1400</v>
      </c>
    </row>
    <row r="437" spans="1:5">
      <c r="A437" s="29">
        <f t="shared" si="12"/>
        <v>434</v>
      </c>
      <c r="B437" s="36">
        <f t="shared" si="13"/>
        <v>145</v>
      </c>
      <c r="C437" s="29" t="s">
        <v>15</v>
      </c>
      <c r="D437" s="86">
        <v>21204011</v>
      </c>
      <c r="E437" s="29">
        <v>1400</v>
      </c>
    </row>
    <row r="438" spans="1:5">
      <c r="A438" s="29">
        <f t="shared" si="12"/>
        <v>435</v>
      </c>
      <c r="B438" s="36">
        <f t="shared" si="13"/>
        <v>145.33333333333334</v>
      </c>
      <c r="C438" s="29" t="s">
        <v>15</v>
      </c>
      <c r="D438" s="86">
        <v>31056011</v>
      </c>
      <c r="E438" s="29">
        <v>1400</v>
      </c>
    </row>
    <row r="439" spans="1:5">
      <c r="A439" s="29">
        <f t="shared" si="12"/>
        <v>436</v>
      </c>
      <c r="B439" s="36">
        <f t="shared" si="13"/>
        <v>145.66666666666666</v>
      </c>
      <c r="C439" s="42" t="s">
        <v>15</v>
      </c>
      <c r="D439" s="86">
        <v>11006011</v>
      </c>
      <c r="E439" s="42">
        <v>1400</v>
      </c>
    </row>
    <row r="440" spans="1:5">
      <c r="A440" s="29">
        <f t="shared" si="12"/>
        <v>437</v>
      </c>
      <c r="B440" s="36">
        <f t="shared" si="13"/>
        <v>146</v>
      </c>
      <c r="C440" s="42" t="s">
        <v>15</v>
      </c>
      <c r="D440" s="86">
        <v>21204011</v>
      </c>
      <c r="E440" s="42">
        <v>1400</v>
      </c>
    </row>
    <row r="441" spans="1:5">
      <c r="A441" s="29">
        <f t="shared" si="12"/>
        <v>438</v>
      </c>
      <c r="B441" s="36">
        <f t="shared" si="13"/>
        <v>146.33333333333334</v>
      </c>
      <c r="C441" s="42" t="s">
        <v>15</v>
      </c>
      <c r="D441" s="86">
        <v>31056011</v>
      </c>
      <c r="E441" s="42">
        <v>1400</v>
      </c>
    </row>
    <row r="442" spans="1:5">
      <c r="A442" s="29">
        <f t="shared" si="12"/>
        <v>439</v>
      </c>
      <c r="B442" s="36">
        <f t="shared" si="13"/>
        <v>146.66666666666666</v>
      </c>
      <c r="C442" s="42" t="s">
        <v>15</v>
      </c>
      <c r="D442" s="86">
        <v>11006011</v>
      </c>
      <c r="E442" s="42">
        <v>1400</v>
      </c>
    </row>
    <row r="443" spans="1:5">
      <c r="A443" s="29">
        <f t="shared" si="12"/>
        <v>440</v>
      </c>
      <c r="B443" s="36">
        <f t="shared" si="13"/>
        <v>147</v>
      </c>
      <c r="C443" s="42" t="s">
        <v>15</v>
      </c>
      <c r="D443" s="86">
        <v>21204011</v>
      </c>
      <c r="E443" s="42">
        <v>1400</v>
      </c>
    </row>
    <row r="444" spans="1:5">
      <c r="A444" s="29">
        <f t="shared" si="12"/>
        <v>441</v>
      </c>
      <c r="B444" s="36">
        <f t="shared" si="13"/>
        <v>147.33333333333334</v>
      </c>
      <c r="C444" s="42" t="s">
        <v>15</v>
      </c>
      <c r="D444" s="86">
        <v>31056011</v>
      </c>
      <c r="E444" s="42">
        <v>1400</v>
      </c>
    </row>
    <row r="445" spans="1:5">
      <c r="A445" s="29">
        <f t="shared" si="12"/>
        <v>442</v>
      </c>
      <c r="B445" s="36">
        <f t="shared" si="13"/>
        <v>147.66666666666666</v>
      </c>
      <c r="C445" s="42" t="s">
        <v>15</v>
      </c>
      <c r="D445" s="86">
        <v>11006011</v>
      </c>
      <c r="E445" s="42">
        <v>1400</v>
      </c>
    </row>
    <row r="446" spans="1:5">
      <c r="A446" s="29">
        <f t="shared" si="12"/>
        <v>443</v>
      </c>
      <c r="B446" s="36">
        <f t="shared" si="13"/>
        <v>148</v>
      </c>
      <c r="C446" s="42" t="s">
        <v>15</v>
      </c>
      <c r="D446" s="86">
        <v>21204011</v>
      </c>
      <c r="E446" s="42">
        <v>1400</v>
      </c>
    </row>
    <row r="447" spans="1:5">
      <c r="A447" s="29">
        <f t="shared" si="12"/>
        <v>444</v>
      </c>
      <c r="B447" s="36">
        <f t="shared" si="13"/>
        <v>148.33333333333334</v>
      </c>
      <c r="C447" s="42" t="s">
        <v>15</v>
      </c>
      <c r="D447" s="86">
        <v>31056011</v>
      </c>
      <c r="E447" s="42">
        <v>1400</v>
      </c>
    </row>
    <row r="448" spans="1:5">
      <c r="A448" s="29">
        <f>ROW()-3</f>
        <v>445</v>
      </c>
      <c r="B448" s="36">
        <f t="shared" si="13"/>
        <v>148.66666666666666</v>
      </c>
      <c r="C448" s="29" t="s">
        <v>15</v>
      </c>
      <c r="D448" s="86">
        <v>11006011</v>
      </c>
      <c r="E448" s="29">
        <v>1400</v>
      </c>
    </row>
    <row r="449" spans="1:5">
      <c r="A449" s="29">
        <f t="shared" si="12"/>
        <v>446</v>
      </c>
      <c r="B449" s="36">
        <f t="shared" si="13"/>
        <v>149</v>
      </c>
      <c r="C449" s="29" t="s">
        <v>15</v>
      </c>
      <c r="D449" s="86">
        <v>21204011</v>
      </c>
      <c r="E449" s="29">
        <v>1400</v>
      </c>
    </row>
    <row r="450" spans="1:5">
      <c r="A450" s="29">
        <f t="shared" si="12"/>
        <v>447</v>
      </c>
      <c r="B450" s="36">
        <f t="shared" si="13"/>
        <v>149.33333333333334</v>
      </c>
      <c r="C450" s="29" t="s">
        <v>15</v>
      </c>
      <c r="D450" s="86">
        <v>31056011</v>
      </c>
      <c r="E450" s="29">
        <v>1400</v>
      </c>
    </row>
    <row r="451" spans="1:5">
      <c r="A451" s="29">
        <f t="shared" si="12"/>
        <v>448</v>
      </c>
      <c r="B451" s="36">
        <f t="shared" si="13"/>
        <v>149.66666666666666</v>
      </c>
      <c r="C451" s="29" t="s">
        <v>15</v>
      </c>
      <c r="D451" s="86">
        <v>11006011</v>
      </c>
      <c r="E451" s="29">
        <v>1400</v>
      </c>
    </row>
    <row r="452" spans="1:5">
      <c r="A452" s="29">
        <f t="shared" si="12"/>
        <v>449</v>
      </c>
      <c r="B452" s="36">
        <f t="shared" si="13"/>
        <v>150</v>
      </c>
      <c r="C452" s="29" t="s">
        <v>15</v>
      </c>
      <c r="D452" s="86">
        <v>21204011</v>
      </c>
      <c r="E452" s="29">
        <v>1400</v>
      </c>
    </row>
    <row r="453" spans="1:5">
      <c r="A453" s="29">
        <f t="shared" ref="A453:A516" si="14">ROW()-3</f>
        <v>450</v>
      </c>
      <c r="B453" s="36">
        <f t="shared" ref="B453:B516" si="15">(A453+1)/3</f>
        <v>150.33333333333334</v>
      </c>
      <c r="C453" s="29" t="s">
        <v>15</v>
      </c>
      <c r="D453" s="86">
        <v>31056011</v>
      </c>
      <c r="E453" s="29">
        <v>1400</v>
      </c>
    </row>
    <row r="454" spans="1:5">
      <c r="A454" s="29">
        <f t="shared" si="14"/>
        <v>451</v>
      </c>
      <c r="B454" s="36">
        <f t="shared" si="15"/>
        <v>150.66666666666666</v>
      </c>
      <c r="C454" s="42" t="s">
        <v>15</v>
      </c>
      <c r="D454" s="86">
        <v>11006011</v>
      </c>
      <c r="E454" s="42">
        <v>1400</v>
      </c>
    </row>
    <row r="455" spans="1:5">
      <c r="A455" s="29">
        <f t="shared" si="14"/>
        <v>452</v>
      </c>
      <c r="B455" s="36">
        <f t="shared" si="15"/>
        <v>151</v>
      </c>
      <c r="C455" s="42" t="s">
        <v>15</v>
      </c>
      <c r="D455" s="86">
        <v>21204011</v>
      </c>
      <c r="E455" s="42">
        <v>1400</v>
      </c>
    </row>
    <row r="456" spans="1:5">
      <c r="A456" s="29">
        <f t="shared" si="14"/>
        <v>453</v>
      </c>
      <c r="B456" s="36">
        <f t="shared" si="15"/>
        <v>151.33333333333334</v>
      </c>
      <c r="C456" s="42" t="s">
        <v>15</v>
      </c>
      <c r="D456" s="86">
        <v>31056011</v>
      </c>
      <c r="E456" s="42">
        <v>1400</v>
      </c>
    </row>
    <row r="457" spans="1:5">
      <c r="A457" s="29">
        <f t="shared" si="14"/>
        <v>454</v>
      </c>
      <c r="B457" s="36">
        <f t="shared" si="15"/>
        <v>151.66666666666666</v>
      </c>
      <c r="C457" s="41" t="s">
        <v>15</v>
      </c>
      <c r="D457" s="86">
        <v>11006011</v>
      </c>
      <c r="E457" s="41">
        <v>1400</v>
      </c>
    </row>
    <row r="458" spans="1:5">
      <c r="A458" s="29">
        <f t="shared" si="14"/>
        <v>455</v>
      </c>
      <c r="B458" s="36">
        <f t="shared" si="15"/>
        <v>152</v>
      </c>
      <c r="C458" s="42" t="s">
        <v>15</v>
      </c>
      <c r="D458" s="86">
        <v>21204011</v>
      </c>
      <c r="E458" s="42">
        <v>1400</v>
      </c>
    </row>
    <row r="459" spans="1:5">
      <c r="A459" s="29">
        <f t="shared" si="14"/>
        <v>456</v>
      </c>
      <c r="B459" s="36">
        <f t="shared" si="15"/>
        <v>152.33333333333334</v>
      </c>
      <c r="C459" s="42" t="s">
        <v>15</v>
      </c>
      <c r="D459" s="86">
        <v>31056011</v>
      </c>
      <c r="E459" s="42">
        <v>1400</v>
      </c>
    </row>
    <row r="460" spans="1:5">
      <c r="A460" s="29">
        <f t="shared" si="14"/>
        <v>457</v>
      </c>
      <c r="B460" s="36">
        <f t="shared" si="15"/>
        <v>152.66666666666666</v>
      </c>
      <c r="C460" s="42" t="s">
        <v>15</v>
      </c>
      <c r="D460" s="86">
        <v>11006011</v>
      </c>
      <c r="E460" s="42">
        <v>1400</v>
      </c>
    </row>
    <row r="461" spans="1:5">
      <c r="A461" s="29">
        <f t="shared" si="14"/>
        <v>458</v>
      </c>
      <c r="B461" s="36">
        <f t="shared" si="15"/>
        <v>153</v>
      </c>
      <c r="C461" s="42" t="s">
        <v>15</v>
      </c>
      <c r="D461" s="86">
        <v>21204011</v>
      </c>
      <c r="E461" s="42">
        <v>1400</v>
      </c>
    </row>
    <row r="462" spans="1:5">
      <c r="A462" s="29">
        <f t="shared" si="14"/>
        <v>459</v>
      </c>
      <c r="B462" s="36">
        <f t="shared" si="15"/>
        <v>153.33333333333334</v>
      </c>
      <c r="C462" s="42" t="s">
        <v>15</v>
      </c>
      <c r="D462" s="86">
        <v>31056011</v>
      </c>
      <c r="E462" s="42">
        <v>1400</v>
      </c>
    </row>
    <row r="463" spans="1:5">
      <c r="A463" s="29">
        <f t="shared" si="14"/>
        <v>460</v>
      </c>
      <c r="B463" s="36">
        <f t="shared" si="15"/>
        <v>153.66666666666666</v>
      </c>
      <c r="C463" s="42" t="s">
        <v>15</v>
      </c>
      <c r="D463" s="86">
        <v>11006011</v>
      </c>
      <c r="E463" s="42">
        <v>1400</v>
      </c>
    </row>
    <row r="464" spans="1:5">
      <c r="A464" s="29">
        <f t="shared" si="14"/>
        <v>461</v>
      </c>
      <c r="B464" s="36">
        <f t="shared" si="15"/>
        <v>154</v>
      </c>
      <c r="C464" s="42" t="s">
        <v>15</v>
      </c>
      <c r="D464" s="86">
        <v>21204011</v>
      </c>
      <c r="E464" s="42">
        <v>1400</v>
      </c>
    </row>
    <row r="465" spans="1:5">
      <c r="A465" s="29">
        <f t="shared" si="14"/>
        <v>462</v>
      </c>
      <c r="B465" s="36">
        <f t="shared" si="15"/>
        <v>154.33333333333334</v>
      </c>
      <c r="C465" s="42" t="s">
        <v>15</v>
      </c>
      <c r="D465" s="86">
        <v>31056011</v>
      </c>
      <c r="E465" s="42">
        <v>1400</v>
      </c>
    </row>
    <row r="466" spans="1:5">
      <c r="A466" s="29">
        <f>ROW()-3</f>
        <v>463</v>
      </c>
      <c r="B466" s="36">
        <f t="shared" si="15"/>
        <v>154.66666666666666</v>
      </c>
      <c r="C466" s="29" t="s">
        <v>15</v>
      </c>
      <c r="D466" s="86">
        <v>11006011</v>
      </c>
      <c r="E466" s="29">
        <v>1400</v>
      </c>
    </row>
    <row r="467" spans="1:5">
      <c r="A467" s="29">
        <f t="shared" si="14"/>
        <v>464</v>
      </c>
      <c r="B467" s="36">
        <f t="shared" si="15"/>
        <v>155</v>
      </c>
      <c r="C467" s="29" t="s">
        <v>15</v>
      </c>
      <c r="D467" s="86">
        <v>21204011</v>
      </c>
      <c r="E467" s="29">
        <v>1400</v>
      </c>
    </row>
    <row r="468" spans="1:5">
      <c r="A468" s="29">
        <f t="shared" si="14"/>
        <v>465</v>
      </c>
      <c r="B468" s="36">
        <f t="shared" si="15"/>
        <v>155.33333333333334</v>
      </c>
      <c r="C468" s="29" t="s">
        <v>15</v>
      </c>
      <c r="D468" s="86">
        <v>31056011</v>
      </c>
      <c r="E468" s="29">
        <v>1400</v>
      </c>
    </row>
    <row r="469" spans="1:5">
      <c r="A469" s="29">
        <f t="shared" si="14"/>
        <v>466</v>
      </c>
      <c r="B469" s="36">
        <f t="shared" si="15"/>
        <v>155.66666666666666</v>
      </c>
      <c r="C469" s="29" t="s">
        <v>15</v>
      </c>
      <c r="D469" s="86">
        <v>11006011</v>
      </c>
      <c r="E469" s="29">
        <v>1400</v>
      </c>
    </row>
    <row r="470" spans="1:5">
      <c r="A470" s="29">
        <f t="shared" si="14"/>
        <v>467</v>
      </c>
      <c r="B470" s="36">
        <f t="shared" si="15"/>
        <v>156</v>
      </c>
      <c r="C470" s="29" t="s">
        <v>15</v>
      </c>
      <c r="D470" s="86">
        <v>21204011</v>
      </c>
      <c r="E470" s="29">
        <v>1400</v>
      </c>
    </row>
    <row r="471" spans="1:5">
      <c r="A471" s="29">
        <f t="shared" si="14"/>
        <v>468</v>
      </c>
      <c r="B471" s="36">
        <f t="shared" si="15"/>
        <v>156.33333333333334</v>
      </c>
      <c r="C471" s="29" t="s">
        <v>15</v>
      </c>
      <c r="D471" s="86">
        <v>31056011</v>
      </c>
      <c r="E471" s="29">
        <v>1400</v>
      </c>
    </row>
    <row r="472" spans="1:5">
      <c r="A472" s="29">
        <f t="shared" si="14"/>
        <v>469</v>
      </c>
      <c r="B472" s="36">
        <f t="shared" si="15"/>
        <v>156.66666666666666</v>
      </c>
      <c r="C472" s="42" t="s">
        <v>15</v>
      </c>
      <c r="D472" s="86">
        <v>11006011</v>
      </c>
      <c r="E472" s="42">
        <v>1400</v>
      </c>
    </row>
    <row r="473" spans="1:5">
      <c r="A473" s="29">
        <f t="shared" si="14"/>
        <v>470</v>
      </c>
      <c r="B473" s="36">
        <f t="shared" si="15"/>
        <v>157</v>
      </c>
      <c r="C473" s="42" t="s">
        <v>15</v>
      </c>
      <c r="D473" s="86">
        <v>21204011</v>
      </c>
      <c r="E473" s="42">
        <v>1400</v>
      </c>
    </row>
    <row r="474" spans="1:5">
      <c r="A474" s="29">
        <f t="shared" si="14"/>
        <v>471</v>
      </c>
      <c r="B474" s="36">
        <f t="shared" si="15"/>
        <v>157.33333333333334</v>
      </c>
      <c r="C474" s="42" t="s">
        <v>15</v>
      </c>
      <c r="D474" s="86">
        <v>31056011</v>
      </c>
      <c r="E474" s="42">
        <v>1400</v>
      </c>
    </row>
    <row r="475" spans="1:5">
      <c r="A475" s="29">
        <f t="shared" si="14"/>
        <v>472</v>
      </c>
      <c r="B475" s="36">
        <f t="shared" si="15"/>
        <v>157.66666666666666</v>
      </c>
      <c r="C475" s="29" t="s">
        <v>15</v>
      </c>
      <c r="D475" s="86">
        <v>11006011</v>
      </c>
      <c r="E475" s="29">
        <v>1400</v>
      </c>
    </row>
    <row r="476" spans="1:5">
      <c r="A476" s="29">
        <f t="shared" si="14"/>
        <v>473</v>
      </c>
      <c r="B476" s="36">
        <f t="shared" si="15"/>
        <v>158</v>
      </c>
      <c r="C476" s="29" t="s">
        <v>15</v>
      </c>
      <c r="D476" s="86">
        <v>21204011</v>
      </c>
      <c r="E476" s="29">
        <v>1400</v>
      </c>
    </row>
    <row r="477" spans="1:5">
      <c r="A477" s="29">
        <f t="shared" si="14"/>
        <v>474</v>
      </c>
      <c r="B477" s="36">
        <f t="shared" si="15"/>
        <v>158.33333333333334</v>
      </c>
      <c r="C477" s="29" t="s">
        <v>15</v>
      </c>
      <c r="D477" s="86">
        <v>31056011</v>
      </c>
      <c r="E477" s="29">
        <v>1400</v>
      </c>
    </row>
    <row r="478" spans="1:5">
      <c r="A478" s="29">
        <f t="shared" si="14"/>
        <v>475</v>
      </c>
      <c r="B478" s="36">
        <f t="shared" si="15"/>
        <v>158.66666666666666</v>
      </c>
      <c r="C478" s="42" t="s">
        <v>15</v>
      </c>
      <c r="D478" s="86">
        <v>11006011</v>
      </c>
      <c r="E478" s="42">
        <v>1400</v>
      </c>
    </row>
    <row r="479" spans="1:5">
      <c r="A479" s="29">
        <f t="shared" si="14"/>
        <v>476</v>
      </c>
      <c r="B479" s="36">
        <f t="shared" si="15"/>
        <v>159</v>
      </c>
      <c r="C479" s="42" t="s">
        <v>15</v>
      </c>
      <c r="D479" s="86">
        <v>21204011</v>
      </c>
      <c r="E479" s="42">
        <v>1400</v>
      </c>
    </row>
    <row r="480" spans="1:5">
      <c r="A480" s="29">
        <f t="shared" si="14"/>
        <v>477</v>
      </c>
      <c r="B480" s="36">
        <f t="shared" si="15"/>
        <v>159.33333333333334</v>
      </c>
      <c r="C480" s="42" t="s">
        <v>15</v>
      </c>
      <c r="D480" s="86">
        <v>31056011</v>
      </c>
      <c r="E480" s="42">
        <v>1400</v>
      </c>
    </row>
    <row r="481" spans="1:5">
      <c r="A481" s="29">
        <f t="shared" si="14"/>
        <v>478</v>
      </c>
      <c r="B481" s="36">
        <f t="shared" si="15"/>
        <v>159.66666666666666</v>
      </c>
      <c r="C481" s="41" t="s">
        <v>15</v>
      </c>
      <c r="D481" s="86">
        <v>11006011</v>
      </c>
      <c r="E481" s="41">
        <v>1400</v>
      </c>
    </row>
    <row r="482" spans="1:5">
      <c r="A482" s="29">
        <f t="shared" si="14"/>
        <v>479</v>
      </c>
      <c r="B482" s="36">
        <f t="shared" si="15"/>
        <v>160</v>
      </c>
      <c r="C482" s="42" t="s">
        <v>15</v>
      </c>
      <c r="D482" s="86">
        <v>21204011</v>
      </c>
      <c r="E482" s="42">
        <v>1400</v>
      </c>
    </row>
    <row r="483" spans="1:5">
      <c r="A483" s="29">
        <f t="shared" si="14"/>
        <v>480</v>
      </c>
      <c r="B483" s="36">
        <f t="shared" si="15"/>
        <v>160.33333333333334</v>
      </c>
      <c r="C483" s="42" t="s">
        <v>15</v>
      </c>
      <c r="D483" s="86">
        <v>31056011</v>
      </c>
      <c r="E483" s="42">
        <v>1400</v>
      </c>
    </row>
    <row r="484" spans="1:5">
      <c r="A484" s="29">
        <f t="shared" si="14"/>
        <v>481</v>
      </c>
      <c r="B484" s="36">
        <f t="shared" si="15"/>
        <v>160.66666666666666</v>
      </c>
      <c r="C484" s="42" t="s">
        <v>15</v>
      </c>
      <c r="D484" s="86">
        <v>11006011</v>
      </c>
      <c r="E484" s="42">
        <v>1400</v>
      </c>
    </row>
    <row r="485" spans="1:5">
      <c r="A485" s="29">
        <f t="shared" si="14"/>
        <v>482</v>
      </c>
      <c r="B485" s="36">
        <f t="shared" si="15"/>
        <v>161</v>
      </c>
      <c r="C485" s="42" t="s">
        <v>15</v>
      </c>
      <c r="D485" s="86">
        <v>21204011</v>
      </c>
      <c r="E485" s="42">
        <v>1400</v>
      </c>
    </row>
    <row r="486" spans="1:5">
      <c r="A486" s="29">
        <f t="shared" si="14"/>
        <v>483</v>
      </c>
      <c r="B486" s="36">
        <f t="shared" si="15"/>
        <v>161.33333333333334</v>
      </c>
      <c r="C486" s="42" t="s">
        <v>15</v>
      </c>
      <c r="D486" s="86">
        <v>31056011</v>
      </c>
      <c r="E486" s="42">
        <v>1400</v>
      </c>
    </row>
    <row r="487" spans="1:5">
      <c r="A487" s="29">
        <f>ROW()-3</f>
        <v>484</v>
      </c>
      <c r="B487" s="36">
        <f t="shared" si="15"/>
        <v>161.66666666666666</v>
      </c>
      <c r="C487" s="29" t="s">
        <v>15</v>
      </c>
      <c r="D487" s="86">
        <v>11006011</v>
      </c>
      <c r="E487" s="29">
        <v>1400</v>
      </c>
    </row>
    <row r="488" spans="1:5">
      <c r="A488" s="29">
        <f t="shared" si="14"/>
        <v>485</v>
      </c>
      <c r="B488" s="36">
        <f t="shared" si="15"/>
        <v>162</v>
      </c>
      <c r="C488" s="29" t="s">
        <v>15</v>
      </c>
      <c r="D488" s="86">
        <v>21204011</v>
      </c>
      <c r="E488" s="29">
        <v>1400</v>
      </c>
    </row>
    <row r="489" spans="1:5">
      <c r="A489" s="29">
        <f t="shared" si="14"/>
        <v>486</v>
      </c>
      <c r="B489" s="36">
        <f t="shared" si="15"/>
        <v>162.33333333333334</v>
      </c>
      <c r="C489" s="29" t="s">
        <v>15</v>
      </c>
      <c r="D489" s="86">
        <v>31056011</v>
      </c>
      <c r="E489" s="29">
        <v>1400</v>
      </c>
    </row>
    <row r="490" spans="1:5">
      <c r="A490" s="29">
        <f t="shared" si="14"/>
        <v>487</v>
      </c>
      <c r="B490" s="36">
        <f t="shared" si="15"/>
        <v>162.66666666666666</v>
      </c>
      <c r="C490" s="29" t="s">
        <v>15</v>
      </c>
      <c r="D490" s="86">
        <v>11006011</v>
      </c>
      <c r="E490" s="29">
        <v>1400</v>
      </c>
    </row>
    <row r="491" spans="1:5">
      <c r="A491" s="29">
        <f t="shared" si="14"/>
        <v>488</v>
      </c>
      <c r="B491" s="36">
        <f t="shared" si="15"/>
        <v>163</v>
      </c>
      <c r="C491" s="29" t="s">
        <v>15</v>
      </c>
      <c r="D491" s="86">
        <v>21204011</v>
      </c>
      <c r="E491" s="29">
        <v>1400</v>
      </c>
    </row>
    <row r="492" spans="1:5">
      <c r="A492" s="29">
        <f t="shared" si="14"/>
        <v>489</v>
      </c>
      <c r="B492" s="36">
        <f t="shared" si="15"/>
        <v>163.33333333333334</v>
      </c>
      <c r="C492" s="29" t="s">
        <v>15</v>
      </c>
      <c r="D492" s="86">
        <v>31056011</v>
      </c>
      <c r="E492" s="29">
        <v>1400</v>
      </c>
    </row>
    <row r="493" spans="1:5">
      <c r="A493" s="29">
        <f t="shared" si="14"/>
        <v>490</v>
      </c>
      <c r="B493" s="36">
        <f t="shared" si="15"/>
        <v>163.66666666666666</v>
      </c>
      <c r="C493" s="42" t="s">
        <v>15</v>
      </c>
      <c r="D493" s="86">
        <v>11006011</v>
      </c>
      <c r="E493" s="42">
        <v>1400</v>
      </c>
    </row>
    <row r="494" spans="1:5">
      <c r="A494" s="29">
        <f t="shared" si="14"/>
        <v>491</v>
      </c>
      <c r="B494" s="36">
        <f t="shared" si="15"/>
        <v>164</v>
      </c>
      <c r="C494" s="42" t="s">
        <v>15</v>
      </c>
      <c r="D494" s="86">
        <v>21204011</v>
      </c>
      <c r="E494" s="42">
        <v>1400</v>
      </c>
    </row>
    <row r="495" spans="1:5">
      <c r="A495" s="29">
        <f t="shared" si="14"/>
        <v>492</v>
      </c>
      <c r="B495" s="36">
        <f t="shared" si="15"/>
        <v>164.33333333333334</v>
      </c>
      <c r="C495" s="42" t="s">
        <v>15</v>
      </c>
      <c r="D495" s="86">
        <v>31056011</v>
      </c>
      <c r="E495" s="42">
        <v>1400</v>
      </c>
    </row>
    <row r="496" spans="1:5">
      <c r="A496" s="29">
        <f t="shared" si="14"/>
        <v>493</v>
      </c>
      <c r="B496" s="36">
        <f t="shared" si="15"/>
        <v>164.66666666666666</v>
      </c>
      <c r="C496" s="41" t="s">
        <v>15</v>
      </c>
      <c r="D496" s="86">
        <v>11006011</v>
      </c>
      <c r="E496" s="41">
        <v>1400</v>
      </c>
    </row>
    <row r="497" spans="1:5">
      <c r="A497" s="29">
        <f t="shared" si="14"/>
        <v>494</v>
      </c>
      <c r="B497" s="36">
        <f t="shared" si="15"/>
        <v>165</v>
      </c>
      <c r="C497" s="42" t="s">
        <v>15</v>
      </c>
      <c r="D497" s="86">
        <v>21204011</v>
      </c>
      <c r="E497" s="42">
        <v>1400</v>
      </c>
    </row>
    <row r="498" spans="1:5">
      <c r="A498" s="29">
        <f t="shared" si="14"/>
        <v>495</v>
      </c>
      <c r="B498" s="36">
        <f t="shared" si="15"/>
        <v>165.33333333333334</v>
      </c>
      <c r="C498" s="42" t="s">
        <v>15</v>
      </c>
      <c r="D498" s="86">
        <v>31056011</v>
      </c>
      <c r="E498" s="42">
        <v>1400</v>
      </c>
    </row>
    <row r="499" spans="1:5">
      <c r="A499" s="29">
        <f t="shared" si="14"/>
        <v>496</v>
      </c>
      <c r="B499" s="36">
        <f t="shared" si="15"/>
        <v>165.66666666666666</v>
      </c>
      <c r="C499" s="42" t="s">
        <v>15</v>
      </c>
      <c r="D499" s="86">
        <v>11006011</v>
      </c>
      <c r="E499" s="42">
        <v>1400</v>
      </c>
    </row>
    <row r="500" spans="1:5">
      <c r="A500" s="29">
        <f t="shared" si="14"/>
        <v>497</v>
      </c>
      <c r="B500" s="36">
        <f t="shared" si="15"/>
        <v>166</v>
      </c>
      <c r="C500" s="42" t="s">
        <v>15</v>
      </c>
      <c r="D500" s="86">
        <v>21204011</v>
      </c>
      <c r="E500" s="42">
        <v>1400</v>
      </c>
    </row>
    <row r="501" spans="1:5">
      <c r="A501" s="29">
        <f t="shared" si="14"/>
        <v>498</v>
      </c>
      <c r="B501" s="36">
        <f t="shared" si="15"/>
        <v>166.33333333333334</v>
      </c>
      <c r="C501" s="42" t="s">
        <v>15</v>
      </c>
      <c r="D501" s="86">
        <v>31056011</v>
      </c>
      <c r="E501" s="42">
        <v>1400</v>
      </c>
    </row>
    <row r="502" spans="1:5">
      <c r="A502" s="29">
        <f t="shared" si="14"/>
        <v>499</v>
      </c>
      <c r="B502" s="36">
        <f t="shared" si="15"/>
        <v>166.66666666666666</v>
      </c>
      <c r="C502" s="42" t="s">
        <v>15</v>
      </c>
      <c r="D502" s="86">
        <v>11006011</v>
      </c>
      <c r="E502" s="42">
        <v>1400</v>
      </c>
    </row>
    <row r="503" spans="1:5">
      <c r="A503" s="29">
        <f t="shared" si="14"/>
        <v>500</v>
      </c>
      <c r="B503" s="36">
        <f t="shared" si="15"/>
        <v>167</v>
      </c>
      <c r="C503" s="42" t="s">
        <v>15</v>
      </c>
      <c r="D503" s="86">
        <v>21204011</v>
      </c>
      <c r="E503" s="42">
        <v>1400</v>
      </c>
    </row>
    <row r="504" spans="1:5">
      <c r="A504" s="29">
        <f t="shared" si="14"/>
        <v>501</v>
      </c>
      <c r="B504" s="36">
        <f t="shared" si="15"/>
        <v>167.33333333333334</v>
      </c>
      <c r="C504" s="42" t="s">
        <v>15</v>
      </c>
      <c r="D504" s="86">
        <v>31056011</v>
      </c>
      <c r="E504" s="42">
        <v>1400</v>
      </c>
    </row>
    <row r="505" spans="1:5">
      <c r="A505" s="29">
        <f>ROW()-3</f>
        <v>502</v>
      </c>
      <c r="B505" s="36">
        <f t="shared" si="15"/>
        <v>167.66666666666666</v>
      </c>
      <c r="C505" s="29" t="s">
        <v>15</v>
      </c>
      <c r="D505" s="86">
        <v>11006011</v>
      </c>
      <c r="E505" s="29">
        <v>1400</v>
      </c>
    </row>
    <row r="506" spans="1:5">
      <c r="A506" s="29">
        <f t="shared" si="14"/>
        <v>503</v>
      </c>
      <c r="B506" s="36">
        <f t="shared" si="15"/>
        <v>168</v>
      </c>
      <c r="C506" s="29" t="s">
        <v>15</v>
      </c>
      <c r="D506" s="86">
        <v>21204011</v>
      </c>
      <c r="E506" s="29">
        <v>1400</v>
      </c>
    </row>
    <row r="507" spans="1:5">
      <c r="A507" s="29">
        <f t="shared" si="14"/>
        <v>504</v>
      </c>
      <c r="B507" s="36">
        <f t="shared" si="15"/>
        <v>168.33333333333334</v>
      </c>
      <c r="C507" s="29" t="s">
        <v>15</v>
      </c>
      <c r="D507" s="86">
        <v>31056011</v>
      </c>
      <c r="E507" s="29">
        <v>1400</v>
      </c>
    </row>
    <row r="508" spans="1:5">
      <c r="A508" s="29">
        <f t="shared" si="14"/>
        <v>505</v>
      </c>
      <c r="B508" s="36">
        <f t="shared" si="15"/>
        <v>168.66666666666666</v>
      </c>
      <c r="C508" s="29" t="s">
        <v>15</v>
      </c>
      <c r="D508" s="86">
        <v>11006011</v>
      </c>
      <c r="E508" s="29">
        <v>1400</v>
      </c>
    </row>
    <row r="509" spans="1:5">
      <c r="A509" s="29">
        <f t="shared" si="14"/>
        <v>506</v>
      </c>
      <c r="B509" s="36">
        <f t="shared" si="15"/>
        <v>169</v>
      </c>
      <c r="C509" s="29" t="s">
        <v>15</v>
      </c>
      <c r="D509" s="86">
        <v>21204011</v>
      </c>
      <c r="E509" s="29">
        <v>1400</v>
      </c>
    </row>
    <row r="510" spans="1:5">
      <c r="A510" s="29">
        <f t="shared" si="14"/>
        <v>507</v>
      </c>
      <c r="B510" s="36">
        <f t="shared" si="15"/>
        <v>169.33333333333334</v>
      </c>
      <c r="C510" s="29" t="s">
        <v>15</v>
      </c>
      <c r="D510" s="86">
        <v>31056011</v>
      </c>
      <c r="E510" s="29">
        <v>1400</v>
      </c>
    </row>
    <row r="511" spans="1:5">
      <c r="A511" s="29">
        <f t="shared" si="14"/>
        <v>508</v>
      </c>
      <c r="B511" s="36">
        <f t="shared" si="15"/>
        <v>169.66666666666666</v>
      </c>
      <c r="C511" s="42" t="s">
        <v>15</v>
      </c>
      <c r="D511" s="86">
        <v>11006011</v>
      </c>
      <c r="E511" s="42">
        <v>1400</v>
      </c>
    </row>
    <row r="512" spans="1:5">
      <c r="A512" s="29">
        <f t="shared" si="14"/>
        <v>509</v>
      </c>
      <c r="B512" s="36">
        <f t="shared" si="15"/>
        <v>170</v>
      </c>
      <c r="C512" s="42" t="s">
        <v>15</v>
      </c>
      <c r="D512" s="86">
        <v>21204011</v>
      </c>
      <c r="E512" s="42">
        <v>1400</v>
      </c>
    </row>
    <row r="513" spans="1:5">
      <c r="A513" s="29">
        <f t="shared" si="14"/>
        <v>510</v>
      </c>
      <c r="B513" s="36">
        <f t="shared" si="15"/>
        <v>170.33333333333334</v>
      </c>
      <c r="C513" s="42" t="s">
        <v>15</v>
      </c>
      <c r="D513" s="86">
        <v>31056011</v>
      </c>
      <c r="E513" s="42">
        <v>1400</v>
      </c>
    </row>
    <row r="514" spans="1:5">
      <c r="A514" s="29">
        <f t="shared" si="14"/>
        <v>511</v>
      </c>
      <c r="B514" s="36">
        <f t="shared" si="15"/>
        <v>170.66666666666666</v>
      </c>
      <c r="C514" s="41" t="s">
        <v>15</v>
      </c>
      <c r="D514" s="86">
        <v>11006011</v>
      </c>
      <c r="E514" s="41">
        <v>1400</v>
      </c>
    </row>
    <row r="515" spans="1:5">
      <c r="A515" s="29">
        <f t="shared" si="14"/>
        <v>512</v>
      </c>
      <c r="B515" s="36">
        <f t="shared" si="15"/>
        <v>171</v>
      </c>
      <c r="C515" s="42" t="s">
        <v>15</v>
      </c>
      <c r="D515" s="86">
        <v>21204011</v>
      </c>
      <c r="E515" s="42">
        <v>1400</v>
      </c>
    </row>
    <row r="516" spans="1:5">
      <c r="A516" s="29">
        <f t="shared" si="14"/>
        <v>513</v>
      </c>
      <c r="B516" s="36">
        <f t="shared" si="15"/>
        <v>171.33333333333334</v>
      </c>
      <c r="C516" s="42" t="s">
        <v>15</v>
      </c>
      <c r="D516" s="86">
        <v>31056011</v>
      </c>
      <c r="E516" s="42">
        <v>1400</v>
      </c>
    </row>
    <row r="517" spans="1:5">
      <c r="A517" s="29">
        <f t="shared" ref="A517:A580" si="16">ROW()-3</f>
        <v>514</v>
      </c>
      <c r="B517" s="36">
        <f t="shared" ref="B517:B580" si="17">(A517+1)/3</f>
        <v>171.66666666666666</v>
      </c>
      <c r="C517" s="42" t="s">
        <v>15</v>
      </c>
      <c r="D517" s="86">
        <v>11006011</v>
      </c>
      <c r="E517" s="42">
        <v>1400</v>
      </c>
    </row>
    <row r="518" spans="1:5">
      <c r="A518" s="29">
        <f t="shared" si="16"/>
        <v>515</v>
      </c>
      <c r="B518" s="36">
        <f t="shared" si="17"/>
        <v>172</v>
      </c>
      <c r="C518" s="42" t="s">
        <v>15</v>
      </c>
      <c r="D518" s="86">
        <v>21204011</v>
      </c>
      <c r="E518" s="42">
        <v>1400</v>
      </c>
    </row>
    <row r="519" spans="1:5">
      <c r="A519" s="29">
        <f t="shared" si="16"/>
        <v>516</v>
      </c>
      <c r="B519" s="36">
        <f t="shared" si="17"/>
        <v>172.33333333333334</v>
      </c>
      <c r="C519" s="42" t="s">
        <v>15</v>
      </c>
      <c r="D519" s="86">
        <v>31056011</v>
      </c>
      <c r="E519" s="42">
        <v>1400</v>
      </c>
    </row>
    <row r="520" spans="1:5">
      <c r="A520" s="29">
        <f t="shared" si="16"/>
        <v>517</v>
      </c>
      <c r="B520" s="36">
        <f t="shared" si="17"/>
        <v>172.66666666666666</v>
      </c>
      <c r="C520" s="42" t="s">
        <v>15</v>
      </c>
      <c r="D520" s="86">
        <v>11006011</v>
      </c>
      <c r="E520" s="42">
        <v>1400</v>
      </c>
    </row>
    <row r="521" spans="1:5">
      <c r="A521" s="29">
        <f t="shared" si="16"/>
        <v>518</v>
      </c>
      <c r="B521" s="36">
        <f t="shared" si="17"/>
        <v>173</v>
      </c>
      <c r="C521" s="42" t="s">
        <v>15</v>
      </c>
      <c r="D521" s="86">
        <v>21204011</v>
      </c>
      <c r="E521" s="42">
        <v>1400</v>
      </c>
    </row>
    <row r="522" spans="1:5">
      <c r="A522" s="29">
        <f t="shared" si="16"/>
        <v>519</v>
      </c>
      <c r="B522" s="36">
        <f t="shared" si="17"/>
        <v>173.33333333333334</v>
      </c>
      <c r="C522" s="42" t="s">
        <v>15</v>
      </c>
      <c r="D522" s="86">
        <v>31056011</v>
      </c>
      <c r="E522" s="42">
        <v>1400</v>
      </c>
    </row>
    <row r="523" spans="1:5">
      <c r="A523" s="29">
        <f>ROW()-3</f>
        <v>520</v>
      </c>
      <c r="B523" s="36">
        <f t="shared" si="17"/>
        <v>173.66666666666666</v>
      </c>
      <c r="C523" s="29" t="s">
        <v>15</v>
      </c>
      <c r="D523" s="86">
        <v>11006011</v>
      </c>
      <c r="E523" s="29">
        <v>1400</v>
      </c>
    </row>
    <row r="524" spans="1:5">
      <c r="A524" s="29">
        <f t="shared" si="16"/>
        <v>521</v>
      </c>
      <c r="B524" s="36">
        <f t="shared" si="17"/>
        <v>174</v>
      </c>
      <c r="C524" s="29" t="s">
        <v>15</v>
      </c>
      <c r="D524" s="86">
        <v>21204011</v>
      </c>
      <c r="E524" s="29">
        <v>1400</v>
      </c>
    </row>
    <row r="525" spans="1:5">
      <c r="A525" s="29">
        <f t="shared" si="16"/>
        <v>522</v>
      </c>
      <c r="B525" s="36">
        <f t="shared" si="17"/>
        <v>174.33333333333334</v>
      </c>
      <c r="C525" s="29" t="s">
        <v>15</v>
      </c>
      <c r="D525" s="86">
        <v>31056011</v>
      </c>
      <c r="E525" s="29">
        <v>1400</v>
      </c>
    </row>
    <row r="526" spans="1:5">
      <c r="A526" s="29">
        <f t="shared" si="16"/>
        <v>523</v>
      </c>
      <c r="B526" s="36">
        <f t="shared" si="17"/>
        <v>174.66666666666666</v>
      </c>
      <c r="C526" s="29" t="s">
        <v>15</v>
      </c>
      <c r="D526" s="86">
        <v>11006011</v>
      </c>
      <c r="E526" s="29">
        <v>1400</v>
      </c>
    </row>
    <row r="527" spans="1:5">
      <c r="A527" s="29">
        <f t="shared" si="16"/>
        <v>524</v>
      </c>
      <c r="B527" s="36">
        <f t="shared" si="17"/>
        <v>175</v>
      </c>
      <c r="C527" s="29" t="s">
        <v>15</v>
      </c>
      <c r="D527" s="86">
        <v>21204011</v>
      </c>
      <c r="E527" s="29">
        <v>1400</v>
      </c>
    </row>
    <row r="528" spans="1:5">
      <c r="A528" s="29">
        <f t="shared" si="16"/>
        <v>525</v>
      </c>
      <c r="B528" s="36">
        <f t="shared" si="17"/>
        <v>175.33333333333334</v>
      </c>
      <c r="C528" s="29" t="s">
        <v>15</v>
      </c>
      <c r="D528" s="86">
        <v>31056011</v>
      </c>
      <c r="E528" s="29">
        <v>1400</v>
      </c>
    </row>
    <row r="529" spans="1:5">
      <c r="A529" s="29">
        <f t="shared" si="16"/>
        <v>526</v>
      </c>
      <c r="B529" s="36">
        <f t="shared" si="17"/>
        <v>175.66666666666666</v>
      </c>
      <c r="C529" s="42" t="s">
        <v>15</v>
      </c>
      <c r="D529" s="86">
        <v>11006011</v>
      </c>
      <c r="E529" s="42">
        <v>1400</v>
      </c>
    </row>
    <row r="530" spans="1:5">
      <c r="A530" s="29">
        <f t="shared" si="16"/>
        <v>527</v>
      </c>
      <c r="B530" s="36">
        <f t="shared" si="17"/>
        <v>176</v>
      </c>
      <c r="C530" s="42" t="s">
        <v>15</v>
      </c>
      <c r="D530" s="86">
        <v>21204011</v>
      </c>
      <c r="E530" s="42">
        <v>1400</v>
      </c>
    </row>
    <row r="531" spans="1:5">
      <c r="A531" s="29">
        <f t="shared" si="16"/>
        <v>528</v>
      </c>
      <c r="B531" s="36">
        <f t="shared" si="17"/>
        <v>176.33333333333334</v>
      </c>
      <c r="C531" s="42" t="s">
        <v>15</v>
      </c>
      <c r="D531" s="86">
        <v>31056011</v>
      </c>
      <c r="E531" s="42">
        <v>1400</v>
      </c>
    </row>
    <row r="532" spans="1:5">
      <c r="A532" s="29">
        <f t="shared" si="16"/>
        <v>529</v>
      </c>
      <c r="B532" s="36">
        <f t="shared" si="17"/>
        <v>176.66666666666666</v>
      </c>
      <c r="C532" s="42" t="s">
        <v>15</v>
      </c>
      <c r="D532" s="86">
        <v>11006011</v>
      </c>
      <c r="E532" s="42">
        <v>1400</v>
      </c>
    </row>
    <row r="533" spans="1:5">
      <c r="A533" s="29">
        <f t="shared" si="16"/>
        <v>530</v>
      </c>
      <c r="B533" s="36">
        <f t="shared" si="17"/>
        <v>177</v>
      </c>
      <c r="C533" s="42" t="s">
        <v>15</v>
      </c>
      <c r="D533" s="86">
        <v>21204011</v>
      </c>
      <c r="E533" s="42">
        <v>1400</v>
      </c>
    </row>
    <row r="534" spans="1:5">
      <c r="A534" s="29">
        <f t="shared" si="16"/>
        <v>531</v>
      </c>
      <c r="B534" s="36">
        <f t="shared" si="17"/>
        <v>177.33333333333334</v>
      </c>
      <c r="C534" s="42" t="s">
        <v>15</v>
      </c>
      <c r="D534" s="86">
        <v>31056011</v>
      </c>
      <c r="E534" s="42">
        <v>1400</v>
      </c>
    </row>
    <row r="535" spans="1:5">
      <c r="A535" s="29">
        <f t="shared" si="16"/>
        <v>532</v>
      </c>
      <c r="B535" s="36">
        <f t="shared" si="17"/>
        <v>177.66666666666666</v>
      </c>
      <c r="C535" s="42" t="s">
        <v>15</v>
      </c>
      <c r="D535" s="86">
        <v>11006011</v>
      </c>
      <c r="E535" s="42">
        <v>1400</v>
      </c>
    </row>
    <row r="536" spans="1:5">
      <c r="A536" s="29">
        <f t="shared" si="16"/>
        <v>533</v>
      </c>
      <c r="B536" s="36">
        <f t="shared" si="17"/>
        <v>178</v>
      </c>
      <c r="C536" s="42" t="s">
        <v>15</v>
      </c>
      <c r="D536" s="86">
        <v>21204011</v>
      </c>
      <c r="E536" s="42">
        <v>1400</v>
      </c>
    </row>
    <row r="537" spans="1:5">
      <c r="A537" s="29">
        <f t="shared" si="16"/>
        <v>534</v>
      </c>
      <c r="B537" s="36">
        <f t="shared" si="17"/>
        <v>178.33333333333334</v>
      </c>
      <c r="C537" s="42" t="s">
        <v>15</v>
      </c>
      <c r="D537" s="86">
        <v>31056011</v>
      </c>
      <c r="E537" s="42">
        <v>1400</v>
      </c>
    </row>
    <row r="538" spans="1:5">
      <c r="A538" s="29">
        <f>ROW()-3</f>
        <v>535</v>
      </c>
      <c r="B538" s="36">
        <f t="shared" si="17"/>
        <v>178.66666666666666</v>
      </c>
      <c r="C538" s="29" t="s">
        <v>15</v>
      </c>
      <c r="D538" s="86">
        <v>11006011</v>
      </c>
      <c r="E538" s="29">
        <v>1400</v>
      </c>
    </row>
    <row r="539" spans="1:5">
      <c r="A539" s="29">
        <f t="shared" si="16"/>
        <v>536</v>
      </c>
      <c r="B539" s="36">
        <f t="shared" si="17"/>
        <v>179</v>
      </c>
      <c r="C539" s="29" t="s">
        <v>15</v>
      </c>
      <c r="D539" s="86">
        <v>21204011</v>
      </c>
      <c r="E539" s="29">
        <v>1400</v>
      </c>
    </row>
    <row r="540" spans="1:5">
      <c r="A540" s="29">
        <f t="shared" si="16"/>
        <v>537</v>
      </c>
      <c r="B540" s="36">
        <f t="shared" si="17"/>
        <v>179.33333333333334</v>
      </c>
      <c r="C540" s="29" t="s">
        <v>15</v>
      </c>
      <c r="D540" s="86">
        <v>31056011</v>
      </c>
      <c r="E540" s="29">
        <v>1400</v>
      </c>
    </row>
    <row r="541" spans="1:5">
      <c r="A541" s="29">
        <f t="shared" si="16"/>
        <v>538</v>
      </c>
      <c r="B541" s="36">
        <f t="shared" si="17"/>
        <v>179.66666666666666</v>
      </c>
      <c r="C541" s="29" t="s">
        <v>15</v>
      </c>
      <c r="D541" s="86">
        <v>11006011</v>
      </c>
      <c r="E541" s="29">
        <v>1400</v>
      </c>
    </row>
    <row r="542" spans="1:5">
      <c r="A542" s="29">
        <f t="shared" si="16"/>
        <v>539</v>
      </c>
      <c r="B542" s="36">
        <f t="shared" si="17"/>
        <v>180</v>
      </c>
      <c r="C542" s="29" t="s">
        <v>15</v>
      </c>
      <c r="D542" s="86">
        <v>21204011</v>
      </c>
      <c r="E542" s="29">
        <v>1400</v>
      </c>
    </row>
    <row r="543" spans="1:5">
      <c r="A543" s="29">
        <f t="shared" si="16"/>
        <v>540</v>
      </c>
      <c r="B543" s="36">
        <f t="shared" si="17"/>
        <v>180.33333333333334</v>
      </c>
      <c r="C543" s="29" t="s">
        <v>15</v>
      </c>
      <c r="D543" s="86">
        <v>31056011</v>
      </c>
      <c r="E543" s="29">
        <v>1400</v>
      </c>
    </row>
    <row r="544" spans="1:5">
      <c r="A544" s="29">
        <f t="shared" si="16"/>
        <v>541</v>
      </c>
      <c r="B544" s="36">
        <f t="shared" si="17"/>
        <v>180.66666666666666</v>
      </c>
      <c r="C544" s="42" t="s">
        <v>15</v>
      </c>
      <c r="D544" s="86">
        <v>11006011</v>
      </c>
      <c r="E544" s="42">
        <v>1400</v>
      </c>
    </row>
    <row r="545" spans="1:5">
      <c r="A545" s="29">
        <f t="shared" si="16"/>
        <v>542</v>
      </c>
      <c r="B545" s="36">
        <f t="shared" si="17"/>
        <v>181</v>
      </c>
      <c r="C545" s="42" t="s">
        <v>15</v>
      </c>
      <c r="D545" s="86">
        <v>21204011</v>
      </c>
      <c r="E545" s="42">
        <v>1400</v>
      </c>
    </row>
    <row r="546" spans="1:5">
      <c r="A546" s="29">
        <f t="shared" si="16"/>
        <v>543</v>
      </c>
      <c r="B546" s="36">
        <f t="shared" si="17"/>
        <v>181.33333333333334</v>
      </c>
      <c r="C546" s="42" t="s">
        <v>15</v>
      </c>
      <c r="D546" s="86">
        <v>31056011</v>
      </c>
      <c r="E546" s="42">
        <v>1400</v>
      </c>
    </row>
    <row r="547" spans="1:5">
      <c r="A547" s="29">
        <f t="shared" si="16"/>
        <v>544</v>
      </c>
      <c r="B547" s="36">
        <f t="shared" si="17"/>
        <v>181.66666666666666</v>
      </c>
      <c r="C547" s="41" t="s">
        <v>15</v>
      </c>
      <c r="D547" s="86">
        <v>11006011</v>
      </c>
      <c r="E547" s="41">
        <v>1400</v>
      </c>
    </row>
    <row r="548" spans="1:5">
      <c r="A548" s="29">
        <f t="shared" si="16"/>
        <v>545</v>
      </c>
      <c r="B548" s="36">
        <f t="shared" si="17"/>
        <v>182</v>
      </c>
      <c r="C548" s="42" t="s">
        <v>15</v>
      </c>
      <c r="D548" s="86">
        <v>21204011</v>
      </c>
      <c r="E548" s="42">
        <v>1400</v>
      </c>
    </row>
    <row r="549" spans="1:5">
      <c r="A549" s="29">
        <f t="shared" si="16"/>
        <v>546</v>
      </c>
      <c r="B549" s="36">
        <f t="shared" si="17"/>
        <v>182.33333333333334</v>
      </c>
      <c r="C549" s="42" t="s">
        <v>15</v>
      </c>
      <c r="D549" s="86">
        <v>31056011</v>
      </c>
      <c r="E549" s="42">
        <v>1400</v>
      </c>
    </row>
    <row r="550" spans="1:5">
      <c r="A550" s="29">
        <f t="shared" si="16"/>
        <v>547</v>
      </c>
      <c r="B550" s="36">
        <f t="shared" si="17"/>
        <v>182.66666666666666</v>
      </c>
      <c r="C550" s="42" t="s">
        <v>15</v>
      </c>
      <c r="D550" s="86">
        <v>11006011</v>
      </c>
      <c r="E550" s="42">
        <v>1400</v>
      </c>
    </row>
    <row r="551" spans="1:5">
      <c r="A551" s="29">
        <f t="shared" si="16"/>
        <v>548</v>
      </c>
      <c r="B551" s="36">
        <f t="shared" si="17"/>
        <v>183</v>
      </c>
      <c r="C551" s="42" t="s">
        <v>15</v>
      </c>
      <c r="D551" s="86">
        <v>21204011</v>
      </c>
      <c r="E551" s="42">
        <v>1400</v>
      </c>
    </row>
    <row r="552" spans="1:5">
      <c r="A552" s="29">
        <f t="shared" si="16"/>
        <v>549</v>
      </c>
      <c r="B552" s="36">
        <f t="shared" si="17"/>
        <v>183.33333333333334</v>
      </c>
      <c r="C552" s="42" t="s">
        <v>15</v>
      </c>
      <c r="D552" s="86">
        <v>31056011</v>
      </c>
      <c r="E552" s="42">
        <v>1400</v>
      </c>
    </row>
    <row r="553" spans="1:5">
      <c r="A553" s="29">
        <f t="shared" si="16"/>
        <v>550</v>
      </c>
      <c r="B553" s="36">
        <f t="shared" si="17"/>
        <v>183.66666666666666</v>
      </c>
      <c r="C553" s="42" t="s">
        <v>15</v>
      </c>
      <c r="D553" s="86">
        <v>11006011</v>
      </c>
      <c r="E553" s="42">
        <v>1400</v>
      </c>
    </row>
    <row r="554" spans="1:5">
      <c r="A554" s="29">
        <f t="shared" si="16"/>
        <v>551</v>
      </c>
      <c r="B554" s="36">
        <f t="shared" si="17"/>
        <v>184</v>
      </c>
      <c r="C554" s="42" t="s">
        <v>15</v>
      </c>
      <c r="D554" s="86">
        <v>21204011</v>
      </c>
      <c r="E554" s="42">
        <v>1400</v>
      </c>
    </row>
    <row r="555" spans="1:5">
      <c r="A555" s="29">
        <f t="shared" si="16"/>
        <v>552</v>
      </c>
      <c r="B555" s="36">
        <f t="shared" si="17"/>
        <v>184.33333333333334</v>
      </c>
      <c r="C555" s="42" t="s">
        <v>15</v>
      </c>
      <c r="D555" s="86">
        <v>31056011</v>
      </c>
      <c r="E555" s="42">
        <v>1400</v>
      </c>
    </row>
    <row r="556" spans="1:5">
      <c r="A556" s="29">
        <f>ROW()-3</f>
        <v>553</v>
      </c>
      <c r="B556" s="36">
        <f t="shared" si="17"/>
        <v>184.66666666666666</v>
      </c>
      <c r="C556" s="29" t="s">
        <v>15</v>
      </c>
      <c r="D556" s="86">
        <v>11006011</v>
      </c>
      <c r="E556" s="29">
        <v>1400</v>
      </c>
    </row>
    <row r="557" spans="1:5">
      <c r="A557" s="29">
        <f t="shared" si="16"/>
        <v>554</v>
      </c>
      <c r="B557" s="36">
        <f t="shared" si="17"/>
        <v>185</v>
      </c>
      <c r="C557" s="29" t="s">
        <v>15</v>
      </c>
      <c r="D557" s="86">
        <v>21204011</v>
      </c>
      <c r="E557" s="29">
        <v>1400</v>
      </c>
    </row>
    <row r="558" spans="1:5">
      <c r="A558" s="29">
        <f t="shared" si="16"/>
        <v>555</v>
      </c>
      <c r="B558" s="36">
        <f t="shared" si="17"/>
        <v>185.33333333333334</v>
      </c>
      <c r="C558" s="29" t="s">
        <v>15</v>
      </c>
      <c r="D558" s="86">
        <v>31056011</v>
      </c>
      <c r="E558" s="29">
        <v>1400</v>
      </c>
    </row>
    <row r="559" spans="1:5">
      <c r="A559" s="29">
        <f t="shared" si="16"/>
        <v>556</v>
      </c>
      <c r="B559" s="36">
        <f t="shared" si="17"/>
        <v>185.66666666666666</v>
      </c>
      <c r="C559" s="29" t="s">
        <v>15</v>
      </c>
      <c r="D559" s="86">
        <v>11006011</v>
      </c>
      <c r="E559" s="29">
        <v>1400</v>
      </c>
    </row>
    <row r="560" spans="1:5">
      <c r="A560" s="29">
        <f t="shared" si="16"/>
        <v>557</v>
      </c>
      <c r="B560" s="36">
        <f t="shared" si="17"/>
        <v>186</v>
      </c>
      <c r="C560" s="29" t="s">
        <v>15</v>
      </c>
      <c r="D560" s="86">
        <v>21204011</v>
      </c>
      <c r="E560" s="29">
        <v>1400</v>
      </c>
    </row>
    <row r="561" spans="1:5">
      <c r="A561" s="29">
        <f t="shared" si="16"/>
        <v>558</v>
      </c>
      <c r="B561" s="36">
        <f t="shared" si="17"/>
        <v>186.33333333333334</v>
      </c>
      <c r="C561" s="29" t="s">
        <v>15</v>
      </c>
      <c r="D561" s="86">
        <v>31056011</v>
      </c>
      <c r="E561" s="29">
        <v>1400</v>
      </c>
    </row>
    <row r="562" spans="1:5">
      <c r="A562" s="29">
        <f t="shared" si="16"/>
        <v>559</v>
      </c>
      <c r="B562" s="36">
        <f t="shared" si="17"/>
        <v>186.66666666666666</v>
      </c>
      <c r="C562" s="42" t="s">
        <v>15</v>
      </c>
      <c r="D562" s="86">
        <v>11006011</v>
      </c>
      <c r="E562" s="42">
        <v>1400</v>
      </c>
    </row>
    <row r="563" spans="1:5">
      <c r="A563" s="29">
        <f t="shared" si="16"/>
        <v>560</v>
      </c>
      <c r="B563" s="36">
        <f t="shared" si="17"/>
        <v>187</v>
      </c>
      <c r="C563" s="42" t="s">
        <v>15</v>
      </c>
      <c r="D563" s="86">
        <v>21204011</v>
      </c>
      <c r="E563" s="42">
        <v>1400</v>
      </c>
    </row>
    <row r="564" spans="1:5">
      <c r="A564" s="29">
        <f t="shared" si="16"/>
        <v>561</v>
      </c>
      <c r="B564" s="36">
        <f t="shared" si="17"/>
        <v>187.33333333333334</v>
      </c>
      <c r="C564" s="42" t="s">
        <v>15</v>
      </c>
      <c r="D564" s="86">
        <v>31056011</v>
      </c>
      <c r="E564" s="42">
        <v>1400</v>
      </c>
    </row>
    <row r="565" spans="1:5">
      <c r="A565" s="29">
        <f t="shared" si="16"/>
        <v>562</v>
      </c>
      <c r="B565" s="36">
        <f t="shared" si="17"/>
        <v>187.66666666666666</v>
      </c>
      <c r="C565" s="42" t="s">
        <v>15</v>
      </c>
      <c r="D565" s="86">
        <v>11006011</v>
      </c>
      <c r="E565" s="42">
        <v>1400</v>
      </c>
    </row>
    <row r="566" spans="1:5">
      <c r="A566" s="29">
        <f t="shared" si="16"/>
        <v>563</v>
      </c>
      <c r="B566" s="36">
        <f t="shared" si="17"/>
        <v>188</v>
      </c>
      <c r="C566" s="42" t="s">
        <v>15</v>
      </c>
      <c r="D566" s="86">
        <v>21204011</v>
      </c>
      <c r="E566" s="42">
        <v>1400</v>
      </c>
    </row>
    <row r="567" spans="1:5">
      <c r="A567" s="29">
        <f t="shared" si="16"/>
        <v>564</v>
      </c>
      <c r="B567" s="36">
        <f t="shared" si="17"/>
        <v>188.33333333333334</v>
      </c>
      <c r="C567" s="42" t="s">
        <v>15</v>
      </c>
      <c r="D567" s="86">
        <v>31056011</v>
      </c>
      <c r="E567" s="42">
        <v>1400</v>
      </c>
    </row>
    <row r="568" spans="1:5">
      <c r="A568" s="29">
        <f t="shared" si="16"/>
        <v>565</v>
      </c>
      <c r="B568" s="36">
        <f t="shared" si="17"/>
        <v>188.66666666666666</v>
      </c>
      <c r="C568" s="42" t="s">
        <v>15</v>
      </c>
      <c r="D568" s="86">
        <v>11006011</v>
      </c>
      <c r="E568" s="42">
        <v>1400</v>
      </c>
    </row>
    <row r="569" spans="1:5">
      <c r="A569" s="29">
        <f t="shared" si="16"/>
        <v>566</v>
      </c>
      <c r="B569" s="36">
        <f t="shared" si="17"/>
        <v>189</v>
      </c>
      <c r="C569" s="42" t="s">
        <v>15</v>
      </c>
      <c r="D569" s="86">
        <v>21204011</v>
      </c>
      <c r="E569" s="42">
        <v>1400</v>
      </c>
    </row>
    <row r="570" spans="1:5">
      <c r="A570" s="29">
        <f t="shared" si="16"/>
        <v>567</v>
      </c>
      <c r="B570" s="36">
        <f t="shared" si="17"/>
        <v>189.33333333333334</v>
      </c>
      <c r="C570" s="42" t="s">
        <v>15</v>
      </c>
      <c r="D570" s="86">
        <v>31056011</v>
      </c>
      <c r="E570" s="42">
        <v>1400</v>
      </c>
    </row>
    <row r="571" spans="1:5">
      <c r="A571" s="29">
        <f>ROW()-3</f>
        <v>568</v>
      </c>
      <c r="B571" s="36">
        <f t="shared" si="17"/>
        <v>189.66666666666666</v>
      </c>
      <c r="C571" s="29" t="s">
        <v>15</v>
      </c>
      <c r="D571" s="86">
        <v>11006011</v>
      </c>
      <c r="E571" s="29">
        <v>1400</v>
      </c>
    </row>
    <row r="572" spans="1:5">
      <c r="A572" s="29">
        <f t="shared" si="16"/>
        <v>569</v>
      </c>
      <c r="B572" s="36">
        <f t="shared" si="17"/>
        <v>190</v>
      </c>
      <c r="C572" s="29" t="s">
        <v>15</v>
      </c>
      <c r="D572" s="86">
        <v>21204011</v>
      </c>
      <c r="E572" s="29">
        <v>1400</v>
      </c>
    </row>
    <row r="573" spans="1:5">
      <c r="A573" s="29">
        <f t="shared" si="16"/>
        <v>570</v>
      </c>
      <c r="B573" s="36">
        <f t="shared" si="17"/>
        <v>190.33333333333334</v>
      </c>
      <c r="C573" s="29" t="s">
        <v>15</v>
      </c>
      <c r="D573" s="86">
        <v>31056011</v>
      </c>
      <c r="E573" s="29">
        <v>1400</v>
      </c>
    </row>
    <row r="574" spans="1:5">
      <c r="A574" s="29">
        <f t="shared" si="16"/>
        <v>571</v>
      </c>
      <c r="B574" s="36">
        <f t="shared" si="17"/>
        <v>190.66666666666666</v>
      </c>
      <c r="C574" s="29" t="s">
        <v>15</v>
      </c>
      <c r="D574" s="86">
        <v>11006011</v>
      </c>
      <c r="E574" s="29">
        <v>1400</v>
      </c>
    </row>
    <row r="575" spans="1:5">
      <c r="A575" s="29">
        <f t="shared" si="16"/>
        <v>572</v>
      </c>
      <c r="B575" s="36">
        <f t="shared" si="17"/>
        <v>191</v>
      </c>
      <c r="C575" s="29" t="s">
        <v>15</v>
      </c>
      <c r="D575" s="86">
        <v>21204011</v>
      </c>
      <c r="E575" s="29">
        <v>1400</v>
      </c>
    </row>
    <row r="576" spans="1:5">
      <c r="A576" s="29">
        <f t="shared" si="16"/>
        <v>573</v>
      </c>
      <c r="B576" s="36">
        <f t="shared" si="17"/>
        <v>191.33333333333334</v>
      </c>
      <c r="C576" s="29" t="s">
        <v>15</v>
      </c>
      <c r="D576" s="86">
        <v>31056011</v>
      </c>
      <c r="E576" s="29">
        <v>1400</v>
      </c>
    </row>
    <row r="577" spans="1:5">
      <c r="A577" s="29">
        <f t="shared" si="16"/>
        <v>574</v>
      </c>
      <c r="B577" s="36">
        <f t="shared" si="17"/>
        <v>191.66666666666666</v>
      </c>
      <c r="C577" s="42" t="s">
        <v>15</v>
      </c>
      <c r="D577" s="86">
        <v>11006011</v>
      </c>
      <c r="E577" s="42">
        <v>1400</v>
      </c>
    </row>
    <row r="578" spans="1:5">
      <c r="A578" s="29">
        <f t="shared" si="16"/>
        <v>575</v>
      </c>
      <c r="B578" s="36">
        <f t="shared" si="17"/>
        <v>192</v>
      </c>
      <c r="C578" s="42" t="s">
        <v>15</v>
      </c>
      <c r="D578" s="86">
        <v>21204011</v>
      </c>
      <c r="E578" s="42">
        <v>1400</v>
      </c>
    </row>
    <row r="579" spans="1:5">
      <c r="A579" s="29">
        <f t="shared" si="16"/>
        <v>576</v>
      </c>
      <c r="B579" s="36">
        <f t="shared" si="17"/>
        <v>192.33333333333334</v>
      </c>
      <c r="C579" s="42" t="s">
        <v>15</v>
      </c>
      <c r="D579" s="86">
        <v>31056011</v>
      </c>
      <c r="E579" s="42">
        <v>1400</v>
      </c>
    </row>
    <row r="580" spans="1:5">
      <c r="A580" s="29">
        <f t="shared" si="16"/>
        <v>577</v>
      </c>
      <c r="B580" s="36">
        <f t="shared" si="17"/>
        <v>192.66666666666666</v>
      </c>
      <c r="C580" s="41" t="s">
        <v>15</v>
      </c>
      <c r="D580" s="86">
        <v>11006011</v>
      </c>
      <c r="E580" s="41">
        <v>1400</v>
      </c>
    </row>
    <row r="581" spans="1:5">
      <c r="A581" s="29">
        <f t="shared" ref="A581:A606" si="18">ROW()-3</f>
        <v>578</v>
      </c>
      <c r="B581" s="36">
        <f t="shared" ref="B581:B606" si="19">(A581+1)/3</f>
        <v>193</v>
      </c>
      <c r="C581" s="42" t="s">
        <v>15</v>
      </c>
      <c r="D581" s="86">
        <v>21204011</v>
      </c>
      <c r="E581" s="42">
        <v>1400</v>
      </c>
    </row>
    <row r="582" spans="1:5">
      <c r="A582" s="29">
        <f t="shared" si="18"/>
        <v>579</v>
      </c>
      <c r="B582" s="36">
        <f t="shared" si="19"/>
        <v>193.33333333333334</v>
      </c>
      <c r="C582" s="42" t="s">
        <v>15</v>
      </c>
      <c r="D582" s="86">
        <v>31056011</v>
      </c>
      <c r="E582" s="42">
        <v>1400</v>
      </c>
    </row>
    <row r="583" spans="1:5">
      <c r="A583" s="29">
        <f t="shared" si="18"/>
        <v>580</v>
      </c>
      <c r="B583" s="36">
        <f t="shared" si="19"/>
        <v>193.66666666666666</v>
      </c>
      <c r="C583" s="42" t="s">
        <v>15</v>
      </c>
      <c r="D583" s="86">
        <v>11006011</v>
      </c>
      <c r="E583" s="42">
        <v>1400</v>
      </c>
    </row>
    <row r="584" spans="1:5">
      <c r="A584" s="29">
        <f t="shared" si="18"/>
        <v>581</v>
      </c>
      <c r="B584" s="36">
        <f t="shared" si="19"/>
        <v>194</v>
      </c>
      <c r="C584" s="42" t="s">
        <v>15</v>
      </c>
      <c r="D584" s="86">
        <v>21204011</v>
      </c>
      <c r="E584" s="42">
        <v>1400</v>
      </c>
    </row>
    <row r="585" spans="1:5">
      <c r="A585" s="29">
        <f t="shared" si="18"/>
        <v>582</v>
      </c>
      <c r="B585" s="36">
        <f t="shared" si="19"/>
        <v>194.33333333333334</v>
      </c>
      <c r="C585" s="42" t="s">
        <v>15</v>
      </c>
      <c r="D585" s="86">
        <v>31056011</v>
      </c>
      <c r="E585" s="42">
        <v>1400</v>
      </c>
    </row>
    <row r="586" spans="1:5">
      <c r="A586" s="29">
        <f t="shared" si="18"/>
        <v>583</v>
      </c>
      <c r="B586" s="36">
        <f t="shared" si="19"/>
        <v>194.66666666666666</v>
      </c>
      <c r="C586" s="42" t="s">
        <v>15</v>
      </c>
      <c r="D586" s="86">
        <v>11006011</v>
      </c>
      <c r="E586" s="42">
        <v>1400</v>
      </c>
    </row>
    <row r="587" spans="1:5">
      <c r="A587" s="29">
        <f t="shared" si="18"/>
        <v>584</v>
      </c>
      <c r="B587" s="36">
        <f t="shared" si="19"/>
        <v>195</v>
      </c>
      <c r="C587" s="42" t="s">
        <v>15</v>
      </c>
      <c r="D587" s="86">
        <v>21204011</v>
      </c>
      <c r="E587" s="42">
        <v>1400</v>
      </c>
    </row>
    <row r="588" spans="1:5">
      <c r="A588" s="29">
        <f t="shared" si="18"/>
        <v>585</v>
      </c>
      <c r="B588" s="36">
        <f t="shared" si="19"/>
        <v>195.33333333333334</v>
      </c>
      <c r="C588" s="42" t="s">
        <v>15</v>
      </c>
      <c r="D588" s="86">
        <v>31056011</v>
      </c>
      <c r="E588" s="42">
        <v>1400</v>
      </c>
    </row>
    <row r="589" spans="1:5">
      <c r="A589" s="29">
        <f>ROW()-3</f>
        <v>586</v>
      </c>
      <c r="B589" s="36">
        <f t="shared" si="19"/>
        <v>195.66666666666666</v>
      </c>
      <c r="C589" s="29" t="s">
        <v>15</v>
      </c>
      <c r="D589" s="86">
        <v>11006011</v>
      </c>
      <c r="E589" s="29">
        <v>1400</v>
      </c>
    </row>
    <row r="590" spans="1:5">
      <c r="A590" s="29">
        <f t="shared" si="18"/>
        <v>587</v>
      </c>
      <c r="B590" s="36">
        <f t="shared" si="19"/>
        <v>196</v>
      </c>
      <c r="C590" s="29" t="s">
        <v>15</v>
      </c>
      <c r="D590" s="86">
        <v>21204011</v>
      </c>
      <c r="E590" s="29">
        <v>1400</v>
      </c>
    </row>
    <row r="591" spans="1:5">
      <c r="A591" s="29">
        <f t="shared" si="18"/>
        <v>588</v>
      </c>
      <c r="B591" s="36">
        <f t="shared" si="19"/>
        <v>196.33333333333334</v>
      </c>
      <c r="C591" s="29" t="s">
        <v>15</v>
      </c>
      <c r="D591" s="86">
        <v>31056011</v>
      </c>
      <c r="E591" s="29">
        <v>1400</v>
      </c>
    </row>
    <row r="592" spans="1:5">
      <c r="A592" s="29">
        <f t="shared" si="18"/>
        <v>589</v>
      </c>
      <c r="B592" s="36">
        <f t="shared" si="19"/>
        <v>196.66666666666666</v>
      </c>
      <c r="C592" s="29" t="s">
        <v>15</v>
      </c>
      <c r="D592" s="86">
        <v>11006011</v>
      </c>
      <c r="E592" s="29">
        <v>1400</v>
      </c>
    </row>
    <row r="593" spans="1:5">
      <c r="A593" s="29">
        <f t="shared" si="18"/>
        <v>590</v>
      </c>
      <c r="B593" s="36">
        <f t="shared" si="19"/>
        <v>197</v>
      </c>
      <c r="C593" s="29" t="s">
        <v>15</v>
      </c>
      <c r="D593" s="86">
        <v>21204011</v>
      </c>
      <c r="E593" s="29">
        <v>1400</v>
      </c>
    </row>
    <row r="594" spans="1:5">
      <c r="A594" s="29">
        <f t="shared" si="18"/>
        <v>591</v>
      </c>
      <c r="B594" s="36">
        <f t="shared" si="19"/>
        <v>197.33333333333334</v>
      </c>
      <c r="C594" s="29" t="s">
        <v>15</v>
      </c>
      <c r="D594" s="86">
        <v>31056011</v>
      </c>
      <c r="E594" s="29">
        <v>1400</v>
      </c>
    </row>
    <row r="595" spans="1:5">
      <c r="A595" s="29">
        <f t="shared" si="18"/>
        <v>592</v>
      </c>
      <c r="B595" s="36">
        <f t="shared" si="19"/>
        <v>197.66666666666666</v>
      </c>
      <c r="C595" s="42" t="s">
        <v>15</v>
      </c>
      <c r="D595" s="86">
        <v>11006011</v>
      </c>
      <c r="E595" s="42">
        <v>1400</v>
      </c>
    </row>
    <row r="596" spans="1:5">
      <c r="A596" s="29">
        <f t="shared" si="18"/>
        <v>593</v>
      </c>
      <c r="B596" s="36">
        <f t="shared" si="19"/>
        <v>198</v>
      </c>
      <c r="C596" s="42" t="s">
        <v>15</v>
      </c>
      <c r="D596" s="86">
        <v>21204011</v>
      </c>
      <c r="E596" s="42">
        <v>1400</v>
      </c>
    </row>
    <row r="597" spans="1:5">
      <c r="A597" s="29">
        <f t="shared" si="18"/>
        <v>594</v>
      </c>
      <c r="B597" s="36">
        <f t="shared" si="19"/>
        <v>198.33333333333334</v>
      </c>
      <c r="C597" s="42" t="s">
        <v>15</v>
      </c>
      <c r="D597" s="86">
        <v>31056011</v>
      </c>
      <c r="E597" s="42">
        <v>1400</v>
      </c>
    </row>
    <row r="598" spans="1:5">
      <c r="A598" s="29">
        <f t="shared" si="18"/>
        <v>595</v>
      </c>
      <c r="B598" s="36">
        <f t="shared" si="19"/>
        <v>198.66666666666666</v>
      </c>
      <c r="C598" s="42" t="s">
        <v>15</v>
      </c>
      <c r="D598" s="86">
        <v>11006011</v>
      </c>
      <c r="E598" s="42">
        <v>1400</v>
      </c>
    </row>
    <row r="599" spans="1:5">
      <c r="A599" s="29">
        <f t="shared" si="18"/>
        <v>596</v>
      </c>
      <c r="B599" s="36">
        <f t="shared" si="19"/>
        <v>199</v>
      </c>
      <c r="C599" s="42" t="s">
        <v>15</v>
      </c>
      <c r="D599" s="86">
        <v>21204011</v>
      </c>
      <c r="E599" s="42">
        <v>1400</v>
      </c>
    </row>
    <row r="600" spans="1:5">
      <c r="A600" s="29">
        <f t="shared" si="18"/>
        <v>597</v>
      </c>
      <c r="B600" s="36">
        <f t="shared" si="19"/>
        <v>199.33333333333334</v>
      </c>
      <c r="C600" s="42" t="s">
        <v>15</v>
      </c>
      <c r="D600" s="86">
        <v>31056011</v>
      </c>
      <c r="E600" s="42">
        <v>1400</v>
      </c>
    </row>
    <row r="601" spans="1:5">
      <c r="A601" s="29">
        <f t="shared" si="18"/>
        <v>598</v>
      </c>
      <c r="B601" s="36">
        <f t="shared" si="19"/>
        <v>199.66666666666666</v>
      </c>
      <c r="C601" s="42" t="s">
        <v>15</v>
      </c>
      <c r="D601" s="86">
        <v>11006011</v>
      </c>
      <c r="E601" s="42">
        <v>1400</v>
      </c>
    </row>
    <row r="602" spans="1:5">
      <c r="A602" s="29">
        <f t="shared" si="18"/>
        <v>599</v>
      </c>
      <c r="B602" s="36">
        <f t="shared" si="19"/>
        <v>200</v>
      </c>
      <c r="C602" s="42" t="s">
        <v>15</v>
      </c>
      <c r="D602" s="86">
        <v>21204011</v>
      </c>
      <c r="E602" s="42">
        <v>1400</v>
      </c>
    </row>
    <row r="603" spans="1:5">
      <c r="A603" s="29">
        <f t="shared" si="18"/>
        <v>600</v>
      </c>
      <c r="B603" s="36">
        <f t="shared" si="19"/>
        <v>200.33333333333334</v>
      </c>
      <c r="C603" s="42" t="s">
        <v>15</v>
      </c>
      <c r="D603" s="86">
        <v>31056011</v>
      </c>
      <c r="E603" s="42">
        <v>1400</v>
      </c>
    </row>
    <row r="604" spans="1:5">
      <c r="A604" s="29">
        <f>ROW()-3</f>
        <v>601</v>
      </c>
      <c r="B604" s="36">
        <f t="shared" si="19"/>
        <v>200.66666666666666</v>
      </c>
      <c r="C604" s="29" t="s">
        <v>15</v>
      </c>
      <c r="D604" s="86">
        <v>11006011</v>
      </c>
      <c r="E604" s="29">
        <v>1400</v>
      </c>
    </row>
    <row r="605" spans="1:5">
      <c r="A605" s="29">
        <f t="shared" si="18"/>
        <v>602</v>
      </c>
      <c r="B605" s="36">
        <f t="shared" si="19"/>
        <v>201</v>
      </c>
      <c r="C605" s="29" t="s">
        <v>15</v>
      </c>
      <c r="D605" s="86">
        <v>21204011</v>
      </c>
      <c r="E605" s="29">
        <v>1400</v>
      </c>
    </row>
    <row r="606" spans="1:5">
      <c r="A606" s="29">
        <f t="shared" si="18"/>
        <v>603</v>
      </c>
      <c r="B606" s="36">
        <f t="shared" si="19"/>
        <v>201.33333333333334</v>
      </c>
      <c r="C606" s="29" t="s">
        <v>15</v>
      </c>
      <c r="D606" s="86">
        <v>31056011</v>
      </c>
      <c r="E606" s="29">
        <v>1400</v>
      </c>
    </row>
    <row r="607" spans="1:5">
      <c r="A607" s="29">
        <f>ROW()-3</f>
        <v>604</v>
      </c>
      <c r="B607" s="36">
        <f>(A607+1)/3</f>
        <v>201.66666666666666</v>
      </c>
      <c r="C607" s="29" t="s">
        <v>15</v>
      </c>
      <c r="D607" s="86">
        <v>11006011</v>
      </c>
      <c r="E607" s="29">
        <v>1400</v>
      </c>
    </row>
    <row r="608" spans="1:5">
      <c r="A608" s="29">
        <f t="shared" ref="A608:A671" si="20">ROW()-3</f>
        <v>605</v>
      </c>
      <c r="B608" s="36">
        <f t="shared" ref="B608:B671" si="21">(A608+1)/3</f>
        <v>202</v>
      </c>
      <c r="C608" s="29" t="s">
        <v>15</v>
      </c>
      <c r="D608" s="86">
        <v>21204011</v>
      </c>
      <c r="E608" s="29">
        <v>1400</v>
      </c>
    </row>
    <row r="609" spans="1:5">
      <c r="A609" s="29">
        <f t="shared" si="20"/>
        <v>606</v>
      </c>
      <c r="B609" s="36">
        <f t="shared" si="21"/>
        <v>202.33333333333334</v>
      </c>
      <c r="C609" s="29" t="s">
        <v>15</v>
      </c>
      <c r="D609" s="86">
        <v>31056011</v>
      </c>
      <c r="E609" s="29">
        <v>1400</v>
      </c>
    </row>
    <row r="610" spans="1:5">
      <c r="A610" s="29">
        <f t="shared" si="20"/>
        <v>607</v>
      </c>
      <c r="B610" s="36">
        <f t="shared" si="21"/>
        <v>202.66666666666666</v>
      </c>
      <c r="C610" s="29" t="s">
        <v>15</v>
      </c>
      <c r="D610" s="86">
        <v>11006011</v>
      </c>
      <c r="E610" s="29">
        <v>1400</v>
      </c>
    </row>
    <row r="611" spans="1:5">
      <c r="A611" s="29">
        <f t="shared" si="20"/>
        <v>608</v>
      </c>
      <c r="B611" s="36">
        <f t="shared" si="21"/>
        <v>203</v>
      </c>
      <c r="C611" s="29" t="s">
        <v>15</v>
      </c>
      <c r="D611" s="86">
        <v>21204011</v>
      </c>
      <c r="E611" s="29">
        <v>1400</v>
      </c>
    </row>
    <row r="612" spans="1:5">
      <c r="A612" s="29">
        <f t="shared" si="20"/>
        <v>609</v>
      </c>
      <c r="B612" s="36">
        <f t="shared" si="21"/>
        <v>203.33333333333334</v>
      </c>
      <c r="C612" s="29" t="s">
        <v>15</v>
      </c>
      <c r="D612" s="86">
        <v>31056011</v>
      </c>
      <c r="E612" s="29">
        <v>1400</v>
      </c>
    </row>
    <row r="613" spans="1:5">
      <c r="A613" s="29">
        <f t="shared" si="20"/>
        <v>610</v>
      </c>
      <c r="B613" s="36">
        <f t="shared" si="21"/>
        <v>203.66666666666666</v>
      </c>
      <c r="C613" s="42" t="s">
        <v>15</v>
      </c>
      <c r="D613" s="86">
        <v>11006011</v>
      </c>
      <c r="E613" s="42">
        <v>1400</v>
      </c>
    </row>
    <row r="614" spans="1:5">
      <c r="A614" s="29">
        <f t="shared" si="20"/>
        <v>611</v>
      </c>
      <c r="B614" s="36">
        <f t="shared" si="21"/>
        <v>204</v>
      </c>
      <c r="C614" s="42" t="s">
        <v>15</v>
      </c>
      <c r="D614" s="86">
        <v>21204011</v>
      </c>
      <c r="E614" s="42">
        <v>1400</v>
      </c>
    </row>
    <row r="615" spans="1:5">
      <c r="A615" s="29">
        <f t="shared" si="20"/>
        <v>612</v>
      </c>
      <c r="B615" s="36">
        <f t="shared" si="21"/>
        <v>204.33333333333334</v>
      </c>
      <c r="C615" s="42" t="s">
        <v>15</v>
      </c>
      <c r="D615" s="86">
        <v>31056011</v>
      </c>
      <c r="E615" s="42">
        <v>1400</v>
      </c>
    </row>
    <row r="616" spans="1:5">
      <c r="A616" s="29">
        <f t="shared" si="20"/>
        <v>613</v>
      </c>
      <c r="B616" s="36">
        <f t="shared" si="21"/>
        <v>204.66666666666666</v>
      </c>
      <c r="C616" s="41" t="s">
        <v>15</v>
      </c>
      <c r="D616" s="86">
        <v>11006011</v>
      </c>
      <c r="E616" s="41">
        <v>1400</v>
      </c>
    </row>
    <row r="617" spans="1:5">
      <c r="A617" s="29">
        <f t="shared" si="20"/>
        <v>614</v>
      </c>
      <c r="B617" s="36">
        <f t="shared" si="21"/>
        <v>205</v>
      </c>
      <c r="C617" s="42" t="s">
        <v>15</v>
      </c>
      <c r="D617" s="86">
        <v>21204011</v>
      </c>
      <c r="E617" s="42">
        <v>1400</v>
      </c>
    </row>
    <row r="618" spans="1:5">
      <c r="A618" s="29">
        <f t="shared" si="20"/>
        <v>615</v>
      </c>
      <c r="B618" s="36">
        <f t="shared" si="21"/>
        <v>205.33333333333334</v>
      </c>
      <c r="C618" s="42" t="s">
        <v>15</v>
      </c>
      <c r="D618" s="86">
        <v>31056011</v>
      </c>
      <c r="E618" s="42">
        <v>1400</v>
      </c>
    </row>
    <row r="619" spans="1:5">
      <c r="A619" s="29">
        <f t="shared" si="20"/>
        <v>616</v>
      </c>
      <c r="B619" s="36">
        <f t="shared" si="21"/>
        <v>205.66666666666666</v>
      </c>
      <c r="C619" s="42" t="s">
        <v>15</v>
      </c>
      <c r="D619" s="86">
        <v>11006011</v>
      </c>
      <c r="E619" s="42">
        <v>1400</v>
      </c>
    </row>
    <row r="620" spans="1:5">
      <c r="A620" s="29">
        <f t="shared" si="20"/>
        <v>617</v>
      </c>
      <c r="B620" s="36">
        <f t="shared" si="21"/>
        <v>206</v>
      </c>
      <c r="C620" s="42" t="s">
        <v>15</v>
      </c>
      <c r="D620" s="86">
        <v>21204011</v>
      </c>
      <c r="E620" s="42">
        <v>1400</v>
      </c>
    </row>
    <row r="621" spans="1:5">
      <c r="A621" s="29">
        <f t="shared" si="20"/>
        <v>618</v>
      </c>
      <c r="B621" s="36">
        <f t="shared" si="21"/>
        <v>206.33333333333334</v>
      </c>
      <c r="C621" s="42" t="s">
        <v>15</v>
      </c>
      <c r="D621" s="86">
        <v>31056011</v>
      </c>
      <c r="E621" s="42">
        <v>1400</v>
      </c>
    </row>
    <row r="622" spans="1:5">
      <c r="A622" s="29">
        <f>ROW()-3</f>
        <v>619</v>
      </c>
      <c r="B622" s="36">
        <f t="shared" si="21"/>
        <v>206.66666666666666</v>
      </c>
      <c r="C622" s="29" t="s">
        <v>15</v>
      </c>
      <c r="D622" s="86">
        <v>11006011</v>
      </c>
      <c r="E622" s="29">
        <v>1400</v>
      </c>
    </row>
    <row r="623" spans="1:5">
      <c r="A623" s="29">
        <f t="shared" si="20"/>
        <v>620</v>
      </c>
      <c r="B623" s="36">
        <f t="shared" si="21"/>
        <v>207</v>
      </c>
      <c r="C623" s="29" t="s">
        <v>15</v>
      </c>
      <c r="D623" s="86">
        <v>21204011</v>
      </c>
      <c r="E623" s="29">
        <v>1400</v>
      </c>
    </row>
    <row r="624" spans="1:5">
      <c r="A624" s="29">
        <f t="shared" si="20"/>
        <v>621</v>
      </c>
      <c r="B624" s="36">
        <f t="shared" si="21"/>
        <v>207.33333333333334</v>
      </c>
      <c r="C624" s="29" t="s">
        <v>15</v>
      </c>
      <c r="D624" s="86">
        <v>31056011</v>
      </c>
      <c r="E624" s="29">
        <v>1400</v>
      </c>
    </row>
    <row r="625" spans="1:5">
      <c r="A625" s="29">
        <f t="shared" si="20"/>
        <v>622</v>
      </c>
      <c r="B625" s="36">
        <f t="shared" si="21"/>
        <v>207.66666666666666</v>
      </c>
      <c r="C625" s="29" t="s">
        <v>15</v>
      </c>
      <c r="D625" s="86">
        <v>11006011</v>
      </c>
      <c r="E625" s="29">
        <v>1400</v>
      </c>
    </row>
    <row r="626" spans="1:5">
      <c r="A626" s="29">
        <f t="shared" si="20"/>
        <v>623</v>
      </c>
      <c r="B626" s="36">
        <f t="shared" si="21"/>
        <v>208</v>
      </c>
      <c r="C626" s="29" t="s">
        <v>15</v>
      </c>
      <c r="D626" s="86">
        <v>21204011</v>
      </c>
      <c r="E626" s="29">
        <v>1400</v>
      </c>
    </row>
    <row r="627" spans="1:5">
      <c r="A627" s="29">
        <f t="shared" si="20"/>
        <v>624</v>
      </c>
      <c r="B627" s="36">
        <f t="shared" si="21"/>
        <v>208.33333333333334</v>
      </c>
      <c r="C627" s="29" t="s">
        <v>15</v>
      </c>
      <c r="D627" s="86">
        <v>31056011</v>
      </c>
      <c r="E627" s="29">
        <v>1400</v>
      </c>
    </row>
    <row r="628" spans="1:5">
      <c r="A628" s="29">
        <f t="shared" si="20"/>
        <v>625</v>
      </c>
      <c r="B628" s="36">
        <f t="shared" si="21"/>
        <v>208.66666666666666</v>
      </c>
      <c r="C628" s="42" t="s">
        <v>15</v>
      </c>
      <c r="D628" s="86">
        <v>11006011</v>
      </c>
      <c r="E628" s="42">
        <v>1400</v>
      </c>
    </row>
    <row r="629" spans="1:5">
      <c r="A629" s="29">
        <f t="shared" si="20"/>
        <v>626</v>
      </c>
      <c r="B629" s="36">
        <f t="shared" si="21"/>
        <v>209</v>
      </c>
      <c r="C629" s="42" t="s">
        <v>15</v>
      </c>
      <c r="D629" s="86">
        <v>21204011</v>
      </c>
      <c r="E629" s="42">
        <v>1400</v>
      </c>
    </row>
    <row r="630" spans="1:5">
      <c r="A630" s="29">
        <f t="shared" si="20"/>
        <v>627</v>
      </c>
      <c r="B630" s="36">
        <f t="shared" si="21"/>
        <v>209.33333333333334</v>
      </c>
      <c r="C630" s="42" t="s">
        <v>15</v>
      </c>
      <c r="D630" s="86">
        <v>31056011</v>
      </c>
      <c r="E630" s="42">
        <v>1400</v>
      </c>
    </row>
    <row r="631" spans="1:5">
      <c r="A631" s="29">
        <f t="shared" si="20"/>
        <v>628</v>
      </c>
      <c r="B631" s="36">
        <f t="shared" si="21"/>
        <v>209.66666666666666</v>
      </c>
      <c r="C631" s="41" t="s">
        <v>15</v>
      </c>
      <c r="D631" s="86">
        <v>11006011</v>
      </c>
      <c r="E631" s="41">
        <v>1400</v>
      </c>
    </row>
    <row r="632" spans="1:5">
      <c r="A632" s="29">
        <f t="shared" si="20"/>
        <v>629</v>
      </c>
      <c r="B632" s="36">
        <f t="shared" si="21"/>
        <v>210</v>
      </c>
      <c r="C632" s="42" t="s">
        <v>15</v>
      </c>
      <c r="D632" s="86">
        <v>21204011</v>
      </c>
      <c r="E632" s="42">
        <v>1400</v>
      </c>
    </row>
    <row r="633" spans="1:5">
      <c r="A633" s="29">
        <f t="shared" si="20"/>
        <v>630</v>
      </c>
      <c r="B633" s="36">
        <f t="shared" si="21"/>
        <v>210.33333333333334</v>
      </c>
      <c r="C633" s="42" t="s">
        <v>15</v>
      </c>
      <c r="D633" s="86">
        <v>31056011</v>
      </c>
      <c r="E633" s="42">
        <v>1400</v>
      </c>
    </row>
    <row r="634" spans="1:5">
      <c r="A634" s="29">
        <f t="shared" si="20"/>
        <v>631</v>
      </c>
      <c r="B634" s="36">
        <f t="shared" si="21"/>
        <v>210.66666666666666</v>
      </c>
      <c r="C634" s="42" t="s">
        <v>15</v>
      </c>
      <c r="D634" s="86">
        <v>11006011</v>
      </c>
      <c r="E634" s="42">
        <v>1400</v>
      </c>
    </row>
    <row r="635" spans="1:5">
      <c r="A635" s="29">
        <f t="shared" si="20"/>
        <v>632</v>
      </c>
      <c r="B635" s="36">
        <f t="shared" si="21"/>
        <v>211</v>
      </c>
      <c r="C635" s="42" t="s">
        <v>15</v>
      </c>
      <c r="D635" s="86">
        <v>21204011</v>
      </c>
      <c r="E635" s="42">
        <v>1400</v>
      </c>
    </row>
    <row r="636" spans="1:5">
      <c r="A636" s="29">
        <f t="shared" si="20"/>
        <v>633</v>
      </c>
      <c r="B636" s="36">
        <f t="shared" si="21"/>
        <v>211.33333333333334</v>
      </c>
      <c r="C636" s="42" t="s">
        <v>15</v>
      </c>
      <c r="D636" s="86">
        <v>31056011</v>
      </c>
      <c r="E636" s="42">
        <v>1400</v>
      </c>
    </row>
    <row r="637" spans="1:5">
      <c r="A637" s="29">
        <f t="shared" si="20"/>
        <v>634</v>
      </c>
      <c r="B637" s="36">
        <f t="shared" si="21"/>
        <v>211.66666666666666</v>
      </c>
      <c r="C637" s="42" t="s">
        <v>15</v>
      </c>
      <c r="D637" s="86">
        <v>11006011</v>
      </c>
      <c r="E637" s="42">
        <v>1400</v>
      </c>
    </row>
    <row r="638" spans="1:5">
      <c r="A638" s="29">
        <f t="shared" si="20"/>
        <v>635</v>
      </c>
      <c r="B638" s="36">
        <f t="shared" si="21"/>
        <v>212</v>
      </c>
      <c r="C638" s="42" t="s">
        <v>15</v>
      </c>
      <c r="D638" s="86">
        <v>21204011</v>
      </c>
      <c r="E638" s="42">
        <v>1400</v>
      </c>
    </row>
    <row r="639" spans="1:5">
      <c r="A639" s="29">
        <f t="shared" si="20"/>
        <v>636</v>
      </c>
      <c r="B639" s="36">
        <f t="shared" si="21"/>
        <v>212.33333333333334</v>
      </c>
      <c r="C639" s="42" t="s">
        <v>15</v>
      </c>
      <c r="D639" s="86">
        <v>31056011</v>
      </c>
      <c r="E639" s="42">
        <v>1400</v>
      </c>
    </row>
    <row r="640" spans="1:5">
      <c r="A640" s="29">
        <f>ROW()-3</f>
        <v>637</v>
      </c>
      <c r="B640" s="36">
        <f t="shared" si="21"/>
        <v>212.66666666666666</v>
      </c>
      <c r="C640" s="29" t="s">
        <v>15</v>
      </c>
      <c r="D640" s="86">
        <v>11006011</v>
      </c>
      <c r="E640" s="29">
        <v>1400</v>
      </c>
    </row>
    <row r="641" spans="1:5">
      <c r="A641" s="29">
        <f t="shared" si="20"/>
        <v>638</v>
      </c>
      <c r="B641" s="36">
        <f t="shared" si="21"/>
        <v>213</v>
      </c>
      <c r="C641" s="29" t="s">
        <v>15</v>
      </c>
      <c r="D641" s="86">
        <v>21204011</v>
      </c>
      <c r="E641" s="29">
        <v>1400</v>
      </c>
    </row>
    <row r="642" spans="1:5">
      <c r="A642" s="29">
        <f t="shared" si="20"/>
        <v>639</v>
      </c>
      <c r="B642" s="36">
        <f t="shared" si="21"/>
        <v>213.33333333333334</v>
      </c>
      <c r="C642" s="29" t="s">
        <v>15</v>
      </c>
      <c r="D642" s="86">
        <v>31056011</v>
      </c>
      <c r="E642" s="29">
        <v>1400</v>
      </c>
    </row>
    <row r="643" spans="1:5">
      <c r="A643" s="29">
        <f t="shared" si="20"/>
        <v>640</v>
      </c>
      <c r="B643" s="36">
        <f t="shared" si="21"/>
        <v>213.66666666666666</v>
      </c>
      <c r="C643" s="29" t="s">
        <v>15</v>
      </c>
      <c r="D643" s="86">
        <v>11006011</v>
      </c>
      <c r="E643" s="29">
        <v>1400</v>
      </c>
    </row>
    <row r="644" spans="1:5">
      <c r="A644" s="29">
        <f t="shared" si="20"/>
        <v>641</v>
      </c>
      <c r="B644" s="36">
        <f t="shared" si="21"/>
        <v>214</v>
      </c>
      <c r="C644" s="29" t="s">
        <v>15</v>
      </c>
      <c r="D644" s="86">
        <v>21204011</v>
      </c>
      <c r="E644" s="29">
        <v>1400</v>
      </c>
    </row>
    <row r="645" spans="1:5">
      <c r="A645" s="29">
        <f t="shared" si="20"/>
        <v>642</v>
      </c>
      <c r="B645" s="36">
        <f t="shared" si="21"/>
        <v>214.33333333333334</v>
      </c>
      <c r="C645" s="29" t="s">
        <v>15</v>
      </c>
      <c r="D645" s="86">
        <v>31056011</v>
      </c>
      <c r="E645" s="29">
        <v>1400</v>
      </c>
    </row>
    <row r="646" spans="1:5">
      <c r="A646" s="29">
        <f t="shared" si="20"/>
        <v>643</v>
      </c>
      <c r="B646" s="36">
        <f t="shared" si="21"/>
        <v>214.66666666666666</v>
      </c>
      <c r="C646" s="42" t="s">
        <v>15</v>
      </c>
      <c r="D646" s="86">
        <v>11006011</v>
      </c>
      <c r="E646" s="42">
        <v>1400</v>
      </c>
    </row>
    <row r="647" spans="1:5">
      <c r="A647" s="29">
        <f t="shared" si="20"/>
        <v>644</v>
      </c>
      <c r="B647" s="36">
        <f t="shared" si="21"/>
        <v>215</v>
      </c>
      <c r="C647" s="42" t="s">
        <v>15</v>
      </c>
      <c r="D647" s="86">
        <v>21204011</v>
      </c>
      <c r="E647" s="42">
        <v>1400</v>
      </c>
    </row>
    <row r="648" spans="1:5">
      <c r="A648" s="29">
        <f t="shared" si="20"/>
        <v>645</v>
      </c>
      <c r="B648" s="36">
        <f t="shared" si="21"/>
        <v>215.33333333333334</v>
      </c>
      <c r="C648" s="42" t="s">
        <v>15</v>
      </c>
      <c r="D648" s="86">
        <v>31056011</v>
      </c>
      <c r="E648" s="42">
        <v>1400</v>
      </c>
    </row>
    <row r="649" spans="1:5">
      <c r="A649" s="29">
        <f t="shared" si="20"/>
        <v>646</v>
      </c>
      <c r="B649" s="36">
        <f t="shared" si="21"/>
        <v>215.66666666666666</v>
      </c>
      <c r="C649" s="41" t="s">
        <v>15</v>
      </c>
      <c r="D649" s="86">
        <v>11006011</v>
      </c>
      <c r="E649" s="41">
        <v>1400</v>
      </c>
    </row>
    <row r="650" spans="1:5">
      <c r="A650" s="29">
        <f t="shared" si="20"/>
        <v>647</v>
      </c>
      <c r="B650" s="36">
        <f t="shared" si="21"/>
        <v>216</v>
      </c>
      <c r="C650" s="42" t="s">
        <v>15</v>
      </c>
      <c r="D650" s="86">
        <v>21204011</v>
      </c>
      <c r="E650" s="42">
        <v>1400</v>
      </c>
    </row>
    <row r="651" spans="1:5">
      <c r="A651" s="29">
        <f t="shared" si="20"/>
        <v>648</v>
      </c>
      <c r="B651" s="36">
        <f t="shared" si="21"/>
        <v>216.33333333333334</v>
      </c>
      <c r="C651" s="42" t="s">
        <v>15</v>
      </c>
      <c r="D651" s="86">
        <v>31056011</v>
      </c>
      <c r="E651" s="42">
        <v>1400</v>
      </c>
    </row>
    <row r="652" spans="1:5">
      <c r="A652" s="29">
        <f t="shared" si="20"/>
        <v>649</v>
      </c>
      <c r="B652" s="36">
        <f t="shared" si="21"/>
        <v>216.66666666666666</v>
      </c>
      <c r="C652" s="42" t="s">
        <v>15</v>
      </c>
      <c r="D652" s="86">
        <v>11006011</v>
      </c>
      <c r="E652" s="42">
        <v>1400</v>
      </c>
    </row>
    <row r="653" spans="1:5">
      <c r="A653" s="29">
        <f t="shared" si="20"/>
        <v>650</v>
      </c>
      <c r="B653" s="36">
        <f t="shared" si="21"/>
        <v>217</v>
      </c>
      <c r="C653" s="42" t="s">
        <v>15</v>
      </c>
      <c r="D653" s="86">
        <v>21204011</v>
      </c>
      <c r="E653" s="42">
        <v>1400</v>
      </c>
    </row>
    <row r="654" spans="1:5">
      <c r="A654" s="29">
        <f t="shared" si="20"/>
        <v>651</v>
      </c>
      <c r="B654" s="36">
        <f t="shared" si="21"/>
        <v>217.33333333333334</v>
      </c>
      <c r="C654" s="42" t="s">
        <v>15</v>
      </c>
      <c r="D654" s="86">
        <v>31056011</v>
      </c>
      <c r="E654" s="42">
        <v>1400</v>
      </c>
    </row>
    <row r="655" spans="1:5">
      <c r="A655" s="29">
        <f t="shared" si="20"/>
        <v>652</v>
      </c>
      <c r="B655" s="36">
        <f t="shared" si="21"/>
        <v>217.66666666666666</v>
      </c>
      <c r="C655" s="42" t="s">
        <v>15</v>
      </c>
      <c r="D655" s="86">
        <v>11006011</v>
      </c>
      <c r="E655" s="42">
        <v>1400</v>
      </c>
    </row>
    <row r="656" spans="1:5">
      <c r="A656" s="29">
        <f t="shared" si="20"/>
        <v>653</v>
      </c>
      <c r="B656" s="36">
        <f t="shared" si="21"/>
        <v>218</v>
      </c>
      <c r="C656" s="42" t="s">
        <v>15</v>
      </c>
      <c r="D656" s="86">
        <v>21204011</v>
      </c>
      <c r="E656" s="42">
        <v>1400</v>
      </c>
    </row>
    <row r="657" spans="1:5">
      <c r="A657" s="29">
        <f t="shared" si="20"/>
        <v>654</v>
      </c>
      <c r="B657" s="36">
        <f t="shared" si="21"/>
        <v>218.33333333333334</v>
      </c>
      <c r="C657" s="42" t="s">
        <v>15</v>
      </c>
      <c r="D657" s="86">
        <v>31056011</v>
      </c>
      <c r="E657" s="42">
        <v>1400</v>
      </c>
    </row>
    <row r="658" spans="1:5">
      <c r="A658" s="29">
        <f>ROW()-3</f>
        <v>655</v>
      </c>
      <c r="B658" s="36">
        <f t="shared" si="21"/>
        <v>218.66666666666666</v>
      </c>
      <c r="C658" s="29" t="s">
        <v>15</v>
      </c>
      <c r="D658" s="86">
        <v>11006011</v>
      </c>
      <c r="E658" s="29">
        <v>1400</v>
      </c>
    </row>
    <row r="659" spans="1:5">
      <c r="A659" s="29">
        <f t="shared" si="20"/>
        <v>656</v>
      </c>
      <c r="B659" s="36">
        <f t="shared" si="21"/>
        <v>219</v>
      </c>
      <c r="C659" s="29" t="s">
        <v>15</v>
      </c>
      <c r="D659" s="86">
        <v>21204011</v>
      </c>
      <c r="E659" s="29">
        <v>1400</v>
      </c>
    </row>
    <row r="660" spans="1:5">
      <c r="A660" s="29">
        <f t="shared" si="20"/>
        <v>657</v>
      </c>
      <c r="B660" s="36">
        <f t="shared" si="21"/>
        <v>219.33333333333334</v>
      </c>
      <c r="C660" s="29" t="s">
        <v>15</v>
      </c>
      <c r="D660" s="86">
        <v>31056011</v>
      </c>
      <c r="E660" s="29">
        <v>1400</v>
      </c>
    </row>
    <row r="661" spans="1:5">
      <c r="A661" s="29">
        <f t="shared" si="20"/>
        <v>658</v>
      </c>
      <c r="B661" s="36">
        <f t="shared" si="21"/>
        <v>219.66666666666666</v>
      </c>
      <c r="C661" s="29" t="s">
        <v>15</v>
      </c>
      <c r="D661" s="86">
        <v>11006011</v>
      </c>
      <c r="E661" s="29">
        <v>1400</v>
      </c>
    </row>
    <row r="662" spans="1:5">
      <c r="A662" s="29">
        <f t="shared" si="20"/>
        <v>659</v>
      </c>
      <c r="B662" s="36">
        <f t="shared" si="21"/>
        <v>220</v>
      </c>
      <c r="C662" s="29" t="s">
        <v>15</v>
      </c>
      <c r="D662" s="86">
        <v>21204011</v>
      </c>
      <c r="E662" s="29">
        <v>1400</v>
      </c>
    </row>
    <row r="663" spans="1:5">
      <c r="A663" s="29">
        <f t="shared" si="20"/>
        <v>660</v>
      </c>
      <c r="B663" s="36">
        <f t="shared" si="21"/>
        <v>220.33333333333334</v>
      </c>
      <c r="C663" s="29" t="s">
        <v>15</v>
      </c>
      <c r="D663" s="86">
        <v>31056011</v>
      </c>
      <c r="E663" s="29">
        <v>1400</v>
      </c>
    </row>
    <row r="664" spans="1:5">
      <c r="A664" s="29">
        <f t="shared" si="20"/>
        <v>661</v>
      </c>
      <c r="B664" s="36">
        <f t="shared" si="21"/>
        <v>220.66666666666666</v>
      </c>
      <c r="C664" s="42" t="s">
        <v>15</v>
      </c>
      <c r="D664" s="86">
        <v>11006011</v>
      </c>
      <c r="E664" s="42">
        <v>1400</v>
      </c>
    </row>
    <row r="665" spans="1:5">
      <c r="A665" s="29">
        <f t="shared" si="20"/>
        <v>662</v>
      </c>
      <c r="B665" s="36">
        <f t="shared" si="21"/>
        <v>221</v>
      </c>
      <c r="C665" s="42" t="s">
        <v>15</v>
      </c>
      <c r="D665" s="86">
        <v>21204011</v>
      </c>
      <c r="E665" s="42">
        <v>1400</v>
      </c>
    </row>
    <row r="666" spans="1:5">
      <c r="A666" s="29">
        <f t="shared" si="20"/>
        <v>663</v>
      </c>
      <c r="B666" s="36">
        <f t="shared" si="21"/>
        <v>221.33333333333334</v>
      </c>
      <c r="C666" s="42" t="s">
        <v>15</v>
      </c>
      <c r="D666" s="86">
        <v>31056011</v>
      </c>
      <c r="E666" s="42">
        <v>1400</v>
      </c>
    </row>
    <row r="667" spans="1:5">
      <c r="A667" s="29">
        <f t="shared" si="20"/>
        <v>664</v>
      </c>
      <c r="B667" s="36">
        <f t="shared" si="21"/>
        <v>221.66666666666666</v>
      </c>
      <c r="C667" s="42" t="s">
        <v>15</v>
      </c>
      <c r="D667" s="86">
        <v>11006011</v>
      </c>
      <c r="E667" s="42">
        <v>1400</v>
      </c>
    </row>
    <row r="668" spans="1:5">
      <c r="A668" s="29">
        <f t="shared" si="20"/>
        <v>665</v>
      </c>
      <c r="B668" s="36">
        <f t="shared" si="21"/>
        <v>222</v>
      </c>
      <c r="C668" s="42" t="s">
        <v>15</v>
      </c>
      <c r="D668" s="86">
        <v>21204011</v>
      </c>
      <c r="E668" s="42">
        <v>1400</v>
      </c>
    </row>
    <row r="669" spans="1:5">
      <c r="A669" s="29">
        <f t="shared" si="20"/>
        <v>666</v>
      </c>
      <c r="B669" s="36">
        <f t="shared" si="21"/>
        <v>222.33333333333334</v>
      </c>
      <c r="C669" s="42" t="s">
        <v>15</v>
      </c>
      <c r="D669" s="86">
        <v>31056011</v>
      </c>
      <c r="E669" s="42">
        <v>1400</v>
      </c>
    </row>
    <row r="670" spans="1:5">
      <c r="A670" s="29">
        <f t="shared" si="20"/>
        <v>667</v>
      </c>
      <c r="B670" s="36">
        <f t="shared" si="21"/>
        <v>222.66666666666666</v>
      </c>
      <c r="C670" s="42" t="s">
        <v>15</v>
      </c>
      <c r="D670" s="86">
        <v>11006011</v>
      </c>
      <c r="E670" s="42">
        <v>1400</v>
      </c>
    </row>
    <row r="671" spans="1:5">
      <c r="A671" s="29">
        <f t="shared" si="20"/>
        <v>668</v>
      </c>
      <c r="B671" s="36">
        <f t="shared" si="21"/>
        <v>223</v>
      </c>
      <c r="C671" s="42" t="s">
        <v>15</v>
      </c>
      <c r="D671" s="86">
        <v>21204011</v>
      </c>
      <c r="E671" s="42">
        <v>1400</v>
      </c>
    </row>
    <row r="672" spans="1:5">
      <c r="A672" s="29">
        <f t="shared" ref="A672:A735" si="22">ROW()-3</f>
        <v>669</v>
      </c>
      <c r="B672" s="36">
        <f t="shared" ref="B672:B735" si="23">(A672+1)/3</f>
        <v>223.33333333333334</v>
      </c>
      <c r="C672" s="42" t="s">
        <v>15</v>
      </c>
      <c r="D672" s="86">
        <v>31056011</v>
      </c>
      <c r="E672" s="42">
        <v>1400</v>
      </c>
    </row>
    <row r="673" spans="1:5">
      <c r="A673" s="29">
        <f>ROW()-3</f>
        <v>670</v>
      </c>
      <c r="B673" s="36">
        <f t="shared" si="23"/>
        <v>223.66666666666666</v>
      </c>
      <c r="C673" s="29" t="s">
        <v>15</v>
      </c>
      <c r="D673" s="86">
        <v>11006011</v>
      </c>
      <c r="E673" s="29">
        <v>1400</v>
      </c>
    </row>
    <row r="674" spans="1:5">
      <c r="A674" s="29">
        <f t="shared" si="22"/>
        <v>671</v>
      </c>
      <c r="B674" s="36">
        <f t="shared" si="23"/>
        <v>224</v>
      </c>
      <c r="C674" s="29" t="s">
        <v>15</v>
      </c>
      <c r="D674" s="86">
        <v>21204011</v>
      </c>
      <c r="E674" s="29">
        <v>1400</v>
      </c>
    </row>
    <row r="675" spans="1:5">
      <c r="A675" s="29">
        <f t="shared" si="22"/>
        <v>672</v>
      </c>
      <c r="B675" s="36">
        <f t="shared" si="23"/>
        <v>224.33333333333334</v>
      </c>
      <c r="C675" s="29" t="s">
        <v>15</v>
      </c>
      <c r="D675" s="86">
        <v>31056011</v>
      </c>
      <c r="E675" s="29">
        <v>1400</v>
      </c>
    </row>
    <row r="676" spans="1:5">
      <c r="A676" s="29">
        <f t="shared" si="22"/>
        <v>673</v>
      </c>
      <c r="B676" s="36">
        <f t="shared" si="23"/>
        <v>224.66666666666666</v>
      </c>
      <c r="C676" s="29" t="s">
        <v>15</v>
      </c>
      <c r="D676" s="86">
        <v>11006011</v>
      </c>
      <c r="E676" s="29">
        <v>1400</v>
      </c>
    </row>
    <row r="677" spans="1:5">
      <c r="A677" s="29">
        <f t="shared" si="22"/>
        <v>674</v>
      </c>
      <c r="B677" s="36">
        <f t="shared" si="23"/>
        <v>225</v>
      </c>
      <c r="C677" s="29" t="s">
        <v>15</v>
      </c>
      <c r="D677" s="86">
        <v>21204011</v>
      </c>
      <c r="E677" s="29">
        <v>1400</v>
      </c>
    </row>
    <row r="678" spans="1:5">
      <c r="A678" s="29">
        <f t="shared" si="22"/>
        <v>675</v>
      </c>
      <c r="B678" s="36">
        <f t="shared" si="23"/>
        <v>225.33333333333334</v>
      </c>
      <c r="C678" s="29" t="s">
        <v>15</v>
      </c>
      <c r="D678" s="86">
        <v>31056011</v>
      </c>
      <c r="E678" s="29">
        <v>1400</v>
      </c>
    </row>
    <row r="679" spans="1:5">
      <c r="A679" s="29">
        <f t="shared" si="22"/>
        <v>676</v>
      </c>
      <c r="B679" s="36">
        <f t="shared" si="23"/>
        <v>225.66666666666666</v>
      </c>
      <c r="C679" s="42" t="s">
        <v>15</v>
      </c>
      <c r="D679" s="86">
        <v>11006011</v>
      </c>
      <c r="E679" s="42">
        <v>1400</v>
      </c>
    </row>
    <row r="680" spans="1:5">
      <c r="A680" s="29">
        <f t="shared" si="22"/>
        <v>677</v>
      </c>
      <c r="B680" s="36">
        <f t="shared" si="23"/>
        <v>226</v>
      </c>
      <c r="C680" s="42" t="s">
        <v>15</v>
      </c>
      <c r="D680" s="86">
        <v>21204011</v>
      </c>
      <c r="E680" s="42">
        <v>1400</v>
      </c>
    </row>
    <row r="681" spans="1:5">
      <c r="A681" s="29">
        <f t="shared" si="22"/>
        <v>678</v>
      </c>
      <c r="B681" s="36">
        <f t="shared" si="23"/>
        <v>226.33333333333334</v>
      </c>
      <c r="C681" s="42" t="s">
        <v>15</v>
      </c>
      <c r="D681" s="86">
        <v>31056011</v>
      </c>
      <c r="E681" s="42">
        <v>1400</v>
      </c>
    </row>
    <row r="682" spans="1:5">
      <c r="A682" s="29">
        <f t="shared" si="22"/>
        <v>679</v>
      </c>
      <c r="B682" s="36">
        <f t="shared" si="23"/>
        <v>226.66666666666666</v>
      </c>
      <c r="C682" s="41" t="s">
        <v>15</v>
      </c>
      <c r="D682" s="86">
        <v>11006011</v>
      </c>
      <c r="E682" s="41">
        <v>1400</v>
      </c>
    </row>
    <row r="683" spans="1:5">
      <c r="A683" s="29">
        <f t="shared" si="22"/>
        <v>680</v>
      </c>
      <c r="B683" s="36">
        <f t="shared" si="23"/>
        <v>227</v>
      </c>
      <c r="C683" s="42" t="s">
        <v>15</v>
      </c>
      <c r="D683" s="86">
        <v>21204011</v>
      </c>
      <c r="E683" s="42">
        <v>1400</v>
      </c>
    </row>
    <row r="684" spans="1:5">
      <c r="A684" s="29">
        <f t="shared" si="22"/>
        <v>681</v>
      </c>
      <c r="B684" s="36">
        <f t="shared" si="23"/>
        <v>227.33333333333334</v>
      </c>
      <c r="C684" s="42" t="s">
        <v>15</v>
      </c>
      <c r="D684" s="86">
        <v>31056011</v>
      </c>
      <c r="E684" s="42">
        <v>1400</v>
      </c>
    </row>
    <row r="685" spans="1:5">
      <c r="A685" s="29">
        <f t="shared" si="22"/>
        <v>682</v>
      </c>
      <c r="B685" s="36">
        <f t="shared" si="23"/>
        <v>227.66666666666666</v>
      </c>
      <c r="C685" s="42" t="s">
        <v>15</v>
      </c>
      <c r="D685" s="86">
        <v>11006011</v>
      </c>
      <c r="E685" s="42">
        <v>1400</v>
      </c>
    </row>
    <row r="686" spans="1:5">
      <c r="A686" s="29">
        <f t="shared" si="22"/>
        <v>683</v>
      </c>
      <c r="B686" s="36">
        <f t="shared" si="23"/>
        <v>228</v>
      </c>
      <c r="C686" s="42" t="s">
        <v>15</v>
      </c>
      <c r="D686" s="86">
        <v>21204011</v>
      </c>
      <c r="E686" s="42">
        <v>1400</v>
      </c>
    </row>
    <row r="687" spans="1:5">
      <c r="A687" s="29">
        <f t="shared" si="22"/>
        <v>684</v>
      </c>
      <c r="B687" s="36">
        <f t="shared" si="23"/>
        <v>228.33333333333334</v>
      </c>
      <c r="C687" s="42" t="s">
        <v>15</v>
      </c>
      <c r="D687" s="86">
        <v>31056011</v>
      </c>
      <c r="E687" s="42">
        <v>1400</v>
      </c>
    </row>
    <row r="688" spans="1:5">
      <c r="A688" s="29">
        <f t="shared" si="22"/>
        <v>685</v>
      </c>
      <c r="B688" s="36">
        <f t="shared" si="23"/>
        <v>228.66666666666666</v>
      </c>
      <c r="C688" s="42" t="s">
        <v>15</v>
      </c>
      <c r="D688" s="86">
        <v>11006011</v>
      </c>
      <c r="E688" s="42">
        <v>1400</v>
      </c>
    </row>
    <row r="689" spans="1:5">
      <c r="A689" s="29">
        <f t="shared" si="22"/>
        <v>686</v>
      </c>
      <c r="B689" s="36">
        <f t="shared" si="23"/>
        <v>229</v>
      </c>
      <c r="C689" s="42" t="s">
        <v>15</v>
      </c>
      <c r="D689" s="86">
        <v>21204011</v>
      </c>
      <c r="E689" s="42">
        <v>1400</v>
      </c>
    </row>
    <row r="690" spans="1:5">
      <c r="A690" s="29">
        <f t="shared" si="22"/>
        <v>687</v>
      </c>
      <c r="B690" s="36">
        <f t="shared" si="23"/>
        <v>229.33333333333334</v>
      </c>
      <c r="C690" s="42" t="s">
        <v>15</v>
      </c>
      <c r="D690" s="86">
        <v>31056011</v>
      </c>
      <c r="E690" s="42">
        <v>1400</v>
      </c>
    </row>
    <row r="691" spans="1:5">
      <c r="A691" s="29">
        <f>ROW()-3</f>
        <v>688</v>
      </c>
      <c r="B691" s="36">
        <f t="shared" si="23"/>
        <v>229.66666666666666</v>
      </c>
      <c r="C691" s="29" t="s">
        <v>15</v>
      </c>
      <c r="D691" s="86">
        <v>11006011</v>
      </c>
      <c r="E691" s="29">
        <v>1400</v>
      </c>
    </row>
    <row r="692" spans="1:5">
      <c r="A692" s="29">
        <f t="shared" si="22"/>
        <v>689</v>
      </c>
      <c r="B692" s="36">
        <f t="shared" si="23"/>
        <v>230</v>
      </c>
      <c r="C692" s="29" t="s">
        <v>15</v>
      </c>
      <c r="D692" s="86">
        <v>21204011</v>
      </c>
      <c r="E692" s="29">
        <v>1400</v>
      </c>
    </row>
    <row r="693" spans="1:5">
      <c r="A693" s="29">
        <f t="shared" si="22"/>
        <v>690</v>
      </c>
      <c r="B693" s="36">
        <f t="shared" si="23"/>
        <v>230.33333333333334</v>
      </c>
      <c r="C693" s="29" t="s">
        <v>15</v>
      </c>
      <c r="D693" s="86">
        <v>31056011</v>
      </c>
      <c r="E693" s="29">
        <v>1400</v>
      </c>
    </row>
    <row r="694" spans="1:5">
      <c r="A694" s="29">
        <f t="shared" si="22"/>
        <v>691</v>
      </c>
      <c r="B694" s="36">
        <f t="shared" si="23"/>
        <v>230.66666666666666</v>
      </c>
      <c r="C694" s="29" t="s">
        <v>15</v>
      </c>
      <c r="D694" s="86">
        <v>11006011</v>
      </c>
      <c r="E694" s="29">
        <v>1400</v>
      </c>
    </row>
    <row r="695" spans="1:5">
      <c r="A695" s="29">
        <f t="shared" si="22"/>
        <v>692</v>
      </c>
      <c r="B695" s="36">
        <f t="shared" si="23"/>
        <v>231</v>
      </c>
      <c r="C695" s="29" t="s">
        <v>15</v>
      </c>
      <c r="D695" s="86">
        <v>21204011</v>
      </c>
      <c r="E695" s="29">
        <v>1400</v>
      </c>
    </row>
    <row r="696" spans="1:5">
      <c r="A696" s="29">
        <f t="shared" si="22"/>
        <v>693</v>
      </c>
      <c r="B696" s="36">
        <f t="shared" si="23"/>
        <v>231.33333333333334</v>
      </c>
      <c r="C696" s="29" t="s">
        <v>15</v>
      </c>
      <c r="D696" s="86">
        <v>31056011</v>
      </c>
      <c r="E696" s="29">
        <v>1400</v>
      </c>
    </row>
    <row r="697" spans="1:5">
      <c r="A697" s="29">
        <f t="shared" si="22"/>
        <v>694</v>
      </c>
      <c r="B697" s="36">
        <f t="shared" si="23"/>
        <v>231.66666666666666</v>
      </c>
      <c r="C697" s="42" t="s">
        <v>15</v>
      </c>
      <c r="D697" s="86">
        <v>11006011</v>
      </c>
      <c r="E697" s="42">
        <v>1400</v>
      </c>
    </row>
    <row r="698" spans="1:5">
      <c r="A698" s="29">
        <f t="shared" si="22"/>
        <v>695</v>
      </c>
      <c r="B698" s="36">
        <f t="shared" si="23"/>
        <v>232</v>
      </c>
      <c r="C698" s="42" t="s">
        <v>15</v>
      </c>
      <c r="D698" s="86">
        <v>21204011</v>
      </c>
      <c r="E698" s="42">
        <v>1400</v>
      </c>
    </row>
    <row r="699" spans="1:5">
      <c r="A699" s="29">
        <f t="shared" si="22"/>
        <v>696</v>
      </c>
      <c r="B699" s="36">
        <f t="shared" si="23"/>
        <v>232.33333333333334</v>
      </c>
      <c r="C699" s="42" t="s">
        <v>15</v>
      </c>
      <c r="D699" s="86">
        <v>31056011</v>
      </c>
      <c r="E699" s="42">
        <v>1400</v>
      </c>
    </row>
    <row r="700" spans="1:5">
      <c r="A700" s="29">
        <f t="shared" si="22"/>
        <v>697</v>
      </c>
      <c r="B700" s="36">
        <f t="shared" si="23"/>
        <v>232.66666666666666</v>
      </c>
      <c r="C700" s="42" t="s">
        <v>15</v>
      </c>
      <c r="D700" s="86">
        <v>11006011</v>
      </c>
      <c r="E700" s="42">
        <v>1400</v>
      </c>
    </row>
    <row r="701" spans="1:5">
      <c r="A701" s="29">
        <f t="shared" si="22"/>
        <v>698</v>
      </c>
      <c r="B701" s="36">
        <f t="shared" si="23"/>
        <v>233</v>
      </c>
      <c r="C701" s="42" t="s">
        <v>15</v>
      </c>
      <c r="D701" s="86">
        <v>21204011</v>
      </c>
      <c r="E701" s="42">
        <v>1400</v>
      </c>
    </row>
    <row r="702" spans="1:5">
      <c r="A702" s="29">
        <f t="shared" si="22"/>
        <v>699</v>
      </c>
      <c r="B702" s="36">
        <f t="shared" si="23"/>
        <v>233.33333333333334</v>
      </c>
      <c r="C702" s="42" t="s">
        <v>15</v>
      </c>
      <c r="D702" s="86">
        <v>31056011</v>
      </c>
      <c r="E702" s="42">
        <v>1400</v>
      </c>
    </row>
    <row r="703" spans="1:5">
      <c r="A703" s="29">
        <f t="shared" si="22"/>
        <v>700</v>
      </c>
      <c r="B703" s="36">
        <f t="shared" si="23"/>
        <v>233.66666666666666</v>
      </c>
      <c r="C703" s="42" t="s">
        <v>15</v>
      </c>
      <c r="D703" s="86">
        <v>11006011</v>
      </c>
      <c r="E703" s="42">
        <v>1400</v>
      </c>
    </row>
    <row r="704" spans="1:5">
      <c r="A704" s="29">
        <f t="shared" si="22"/>
        <v>701</v>
      </c>
      <c r="B704" s="36">
        <f t="shared" si="23"/>
        <v>234</v>
      </c>
      <c r="C704" s="42" t="s">
        <v>15</v>
      </c>
      <c r="D704" s="86">
        <v>21204011</v>
      </c>
      <c r="E704" s="42">
        <v>1400</v>
      </c>
    </row>
    <row r="705" spans="1:5">
      <c r="A705" s="29">
        <f t="shared" si="22"/>
        <v>702</v>
      </c>
      <c r="B705" s="36">
        <f t="shared" si="23"/>
        <v>234.33333333333334</v>
      </c>
      <c r="C705" s="42" t="s">
        <v>15</v>
      </c>
      <c r="D705" s="86">
        <v>31056011</v>
      </c>
      <c r="E705" s="42">
        <v>1400</v>
      </c>
    </row>
    <row r="706" spans="1:5">
      <c r="A706" s="29">
        <f>ROW()-3</f>
        <v>703</v>
      </c>
      <c r="B706" s="36">
        <f t="shared" si="23"/>
        <v>234.66666666666666</v>
      </c>
      <c r="C706" s="29" t="s">
        <v>15</v>
      </c>
      <c r="D706" s="86">
        <v>11006011</v>
      </c>
      <c r="E706" s="29">
        <v>1400</v>
      </c>
    </row>
    <row r="707" spans="1:5">
      <c r="A707" s="29">
        <f t="shared" si="22"/>
        <v>704</v>
      </c>
      <c r="B707" s="36">
        <f t="shared" si="23"/>
        <v>235</v>
      </c>
      <c r="C707" s="29" t="s">
        <v>15</v>
      </c>
      <c r="D707" s="86">
        <v>21204011</v>
      </c>
      <c r="E707" s="29">
        <v>1400</v>
      </c>
    </row>
    <row r="708" spans="1:5">
      <c r="A708" s="29">
        <f t="shared" si="22"/>
        <v>705</v>
      </c>
      <c r="B708" s="36">
        <f t="shared" si="23"/>
        <v>235.33333333333334</v>
      </c>
      <c r="C708" s="29" t="s">
        <v>15</v>
      </c>
      <c r="D708" s="86">
        <v>31056011</v>
      </c>
      <c r="E708" s="29">
        <v>1400</v>
      </c>
    </row>
    <row r="709" spans="1:5">
      <c r="A709" s="29">
        <f t="shared" si="22"/>
        <v>706</v>
      </c>
      <c r="B709" s="36">
        <f t="shared" si="23"/>
        <v>235.66666666666666</v>
      </c>
      <c r="C709" s="29" t="s">
        <v>15</v>
      </c>
      <c r="D709" s="86">
        <v>11006011</v>
      </c>
      <c r="E709" s="29">
        <v>1400</v>
      </c>
    </row>
    <row r="710" spans="1:5">
      <c r="A710" s="29">
        <f t="shared" si="22"/>
        <v>707</v>
      </c>
      <c r="B710" s="36">
        <f t="shared" si="23"/>
        <v>236</v>
      </c>
      <c r="C710" s="29" t="s">
        <v>15</v>
      </c>
      <c r="D710" s="86">
        <v>21204011</v>
      </c>
      <c r="E710" s="29">
        <v>1400</v>
      </c>
    </row>
    <row r="711" spans="1:5">
      <c r="A711" s="29">
        <f t="shared" si="22"/>
        <v>708</v>
      </c>
      <c r="B711" s="36">
        <f t="shared" si="23"/>
        <v>236.33333333333334</v>
      </c>
      <c r="C711" s="29" t="s">
        <v>15</v>
      </c>
      <c r="D711" s="86">
        <v>31056011</v>
      </c>
      <c r="E711" s="29">
        <v>1400</v>
      </c>
    </row>
    <row r="712" spans="1:5">
      <c r="A712" s="29">
        <f t="shared" si="22"/>
        <v>709</v>
      </c>
      <c r="B712" s="36">
        <f t="shared" si="23"/>
        <v>236.66666666666666</v>
      </c>
      <c r="C712" s="42" t="s">
        <v>15</v>
      </c>
      <c r="D712" s="86">
        <v>11006011</v>
      </c>
      <c r="E712" s="42">
        <v>1400</v>
      </c>
    </row>
    <row r="713" spans="1:5">
      <c r="A713" s="29">
        <f t="shared" si="22"/>
        <v>710</v>
      </c>
      <c r="B713" s="36">
        <f t="shared" si="23"/>
        <v>237</v>
      </c>
      <c r="C713" s="42" t="s">
        <v>15</v>
      </c>
      <c r="D713" s="86">
        <v>21204011</v>
      </c>
      <c r="E713" s="42">
        <v>1400</v>
      </c>
    </row>
    <row r="714" spans="1:5">
      <c r="A714" s="29">
        <f t="shared" si="22"/>
        <v>711</v>
      </c>
      <c r="B714" s="36">
        <f t="shared" si="23"/>
        <v>237.33333333333334</v>
      </c>
      <c r="C714" s="42" t="s">
        <v>15</v>
      </c>
      <c r="D714" s="86">
        <v>31056011</v>
      </c>
      <c r="E714" s="42">
        <v>1400</v>
      </c>
    </row>
    <row r="715" spans="1:5">
      <c r="A715" s="29">
        <f t="shared" si="22"/>
        <v>712</v>
      </c>
      <c r="B715" s="36">
        <f t="shared" si="23"/>
        <v>237.66666666666666</v>
      </c>
      <c r="C715" s="41" t="s">
        <v>15</v>
      </c>
      <c r="D715" s="86">
        <v>11006011</v>
      </c>
      <c r="E715" s="41">
        <v>1400</v>
      </c>
    </row>
    <row r="716" spans="1:5">
      <c r="A716" s="29">
        <f t="shared" si="22"/>
        <v>713</v>
      </c>
      <c r="B716" s="36">
        <f t="shared" si="23"/>
        <v>238</v>
      </c>
      <c r="C716" s="42" t="s">
        <v>15</v>
      </c>
      <c r="D716" s="86">
        <v>21204011</v>
      </c>
      <c r="E716" s="42">
        <v>1400</v>
      </c>
    </row>
    <row r="717" spans="1:5">
      <c r="A717" s="29">
        <f t="shared" si="22"/>
        <v>714</v>
      </c>
      <c r="B717" s="36">
        <f t="shared" si="23"/>
        <v>238.33333333333334</v>
      </c>
      <c r="C717" s="42" t="s">
        <v>15</v>
      </c>
      <c r="D717" s="86">
        <v>31056011</v>
      </c>
      <c r="E717" s="42">
        <v>1400</v>
      </c>
    </row>
    <row r="718" spans="1:5">
      <c r="A718" s="29">
        <f t="shared" si="22"/>
        <v>715</v>
      </c>
      <c r="B718" s="36">
        <f t="shared" si="23"/>
        <v>238.66666666666666</v>
      </c>
      <c r="C718" s="42" t="s">
        <v>15</v>
      </c>
      <c r="D718" s="86">
        <v>11006011</v>
      </c>
      <c r="E718" s="42">
        <v>1400</v>
      </c>
    </row>
    <row r="719" spans="1:5">
      <c r="A719" s="29">
        <f t="shared" si="22"/>
        <v>716</v>
      </c>
      <c r="B719" s="36">
        <f t="shared" si="23"/>
        <v>239</v>
      </c>
      <c r="C719" s="42" t="s">
        <v>15</v>
      </c>
      <c r="D719" s="86">
        <v>21204011</v>
      </c>
      <c r="E719" s="42">
        <v>1400</v>
      </c>
    </row>
    <row r="720" spans="1:5">
      <c r="A720" s="29">
        <f t="shared" si="22"/>
        <v>717</v>
      </c>
      <c r="B720" s="36">
        <f t="shared" si="23"/>
        <v>239.33333333333334</v>
      </c>
      <c r="C720" s="42" t="s">
        <v>15</v>
      </c>
      <c r="D720" s="86">
        <v>31056011</v>
      </c>
      <c r="E720" s="42">
        <v>1400</v>
      </c>
    </row>
    <row r="721" spans="1:5">
      <c r="A721" s="29">
        <f t="shared" si="22"/>
        <v>718</v>
      </c>
      <c r="B721" s="36">
        <f t="shared" si="23"/>
        <v>239.66666666666666</v>
      </c>
      <c r="C721" s="42" t="s">
        <v>15</v>
      </c>
      <c r="D721" s="86">
        <v>11006011</v>
      </c>
      <c r="E721" s="42">
        <v>1400</v>
      </c>
    </row>
    <row r="722" spans="1:5">
      <c r="A722" s="29">
        <f t="shared" si="22"/>
        <v>719</v>
      </c>
      <c r="B722" s="36">
        <f t="shared" si="23"/>
        <v>240</v>
      </c>
      <c r="C722" s="42" t="s">
        <v>15</v>
      </c>
      <c r="D722" s="86">
        <v>21204011</v>
      </c>
      <c r="E722" s="42">
        <v>1400</v>
      </c>
    </row>
    <row r="723" spans="1:5">
      <c r="A723" s="29">
        <f t="shared" si="22"/>
        <v>720</v>
      </c>
      <c r="B723" s="36">
        <f t="shared" si="23"/>
        <v>240.33333333333334</v>
      </c>
      <c r="C723" s="42" t="s">
        <v>15</v>
      </c>
      <c r="D723" s="86">
        <v>31056011</v>
      </c>
      <c r="E723" s="42">
        <v>1400</v>
      </c>
    </row>
    <row r="724" spans="1:5">
      <c r="A724" s="29">
        <f>ROW()-3</f>
        <v>721</v>
      </c>
      <c r="B724" s="36">
        <f t="shared" si="23"/>
        <v>240.66666666666666</v>
      </c>
      <c r="C724" s="29" t="s">
        <v>15</v>
      </c>
      <c r="D724" s="86">
        <v>11006011</v>
      </c>
      <c r="E724" s="29">
        <v>1400</v>
      </c>
    </row>
    <row r="725" spans="1:5">
      <c r="A725" s="29">
        <f t="shared" si="22"/>
        <v>722</v>
      </c>
      <c r="B725" s="36">
        <f t="shared" si="23"/>
        <v>241</v>
      </c>
      <c r="C725" s="29" t="s">
        <v>15</v>
      </c>
      <c r="D725" s="86">
        <v>21204011</v>
      </c>
      <c r="E725" s="29">
        <v>1400</v>
      </c>
    </row>
    <row r="726" spans="1:5">
      <c r="A726" s="29">
        <f t="shared" si="22"/>
        <v>723</v>
      </c>
      <c r="B726" s="36">
        <f t="shared" si="23"/>
        <v>241.33333333333334</v>
      </c>
      <c r="C726" s="29" t="s">
        <v>15</v>
      </c>
      <c r="D726" s="86">
        <v>31056011</v>
      </c>
      <c r="E726" s="29">
        <v>1400</v>
      </c>
    </row>
    <row r="727" spans="1:5">
      <c r="A727" s="29">
        <f t="shared" si="22"/>
        <v>724</v>
      </c>
      <c r="B727" s="36">
        <f t="shared" si="23"/>
        <v>241.66666666666666</v>
      </c>
      <c r="C727" s="29" t="s">
        <v>15</v>
      </c>
      <c r="D727" s="86">
        <v>11006011</v>
      </c>
      <c r="E727" s="29">
        <v>1400</v>
      </c>
    </row>
    <row r="728" spans="1:5">
      <c r="A728" s="29">
        <f t="shared" si="22"/>
        <v>725</v>
      </c>
      <c r="B728" s="36">
        <f t="shared" si="23"/>
        <v>242</v>
      </c>
      <c r="C728" s="29" t="s">
        <v>15</v>
      </c>
      <c r="D728" s="86">
        <v>21204011</v>
      </c>
      <c r="E728" s="29">
        <v>1400</v>
      </c>
    </row>
    <row r="729" spans="1:5">
      <c r="A729" s="29">
        <f t="shared" si="22"/>
        <v>726</v>
      </c>
      <c r="B729" s="36">
        <f t="shared" si="23"/>
        <v>242.33333333333334</v>
      </c>
      <c r="C729" s="29" t="s">
        <v>15</v>
      </c>
      <c r="D729" s="86">
        <v>31056011</v>
      </c>
      <c r="E729" s="29">
        <v>1400</v>
      </c>
    </row>
    <row r="730" spans="1:5">
      <c r="A730" s="29">
        <f t="shared" si="22"/>
        <v>727</v>
      </c>
      <c r="B730" s="36">
        <f t="shared" si="23"/>
        <v>242.66666666666666</v>
      </c>
      <c r="C730" s="42" t="s">
        <v>15</v>
      </c>
      <c r="D730" s="86">
        <v>11006011</v>
      </c>
      <c r="E730" s="42">
        <v>1400</v>
      </c>
    </row>
    <row r="731" spans="1:5">
      <c r="A731" s="29">
        <f t="shared" si="22"/>
        <v>728</v>
      </c>
      <c r="B731" s="36">
        <f t="shared" si="23"/>
        <v>243</v>
      </c>
      <c r="C731" s="42" t="s">
        <v>15</v>
      </c>
      <c r="D731" s="86">
        <v>21204011</v>
      </c>
      <c r="E731" s="42">
        <v>1400</v>
      </c>
    </row>
    <row r="732" spans="1:5">
      <c r="A732" s="29">
        <f t="shared" si="22"/>
        <v>729</v>
      </c>
      <c r="B732" s="36">
        <f t="shared" si="23"/>
        <v>243.33333333333334</v>
      </c>
      <c r="C732" s="42" t="s">
        <v>15</v>
      </c>
      <c r="D732" s="86">
        <v>31056011</v>
      </c>
      <c r="E732" s="42">
        <v>1400</v>
      </c>
    </row>
    <row r="733" spans="1:5">
      <c r="A733" s="29">
        <f t="shared" si="22"/>
        <v>730</v>
      </c>
      <c r="B733" s="36">
        <f t="shared" si="23"/>
        <v>243.66666666666666</v>
      </c>
      <c r="C733" s="42" t="s">
        <v>15</v>
      </c>
      <c r="D733" s="86">
        <v>11006011</v>
      </c>
      <c r="E733" s="42">
        <v>1400</v>
      </c>
    </row>
    <row r="734" spans="1:5">
      <c r="A734" s="29">
        <f t="shared" si="22"/>
        <v>731</v>
      </c>
      <c r="B734" s="36">
        <f t="shared" si="23"/>
        <v>244</v>
      </c>
      <c r="C734" s="42" t="s">
        <v>15</v>
      </c>
      <c r="D734" s="86">
        <v>21204011</v>
      </c>
      <c r="E734" s="42">
        <v>1400</v>
      </c>
    </row>
    <row r="735" spans="1:5">
      <c r="A735" s="29">
        <f t="shared" si="22"/>
        <v>732</v>
      </c>
      <c r="B735" s="36">
        <f t="shared" si="23"/>
        <v>244.33333333333334</v>
      </c>
      <c r="C735" s="42" t="s">
        <v>15</v>
      </c>
      <c r="D735" s="86">
        <v>31056011</v>
      </c>
      <c r="E735" s="42">
        <v>1400</v>
      </c>
    </row>
    <row r="736" spans="1:5">
      <c r="A736" s="29">
        <f t="shared" ref="A736:A799" si="24">ROW()-3</f>
        <v>733</v>
      </c>
      <c r="B736" s="36">
        <f t="shared" ref="B736:B799" si="25">(A736+1)/3</f>
        <v>244.66666666666666</v>
      </c>
      <c r="C736" s="42" t="s">
        <v>15</v>
      </c>
      <c r="D736" s="86">
        <v>11006011</v>
      </c>
      <c r="E736" s="42">
        <v>1400</v>
      </c>
    </row>
    <row r="737" spans="1:5">
      <c r="A737" s="29">
        <f t="shared" si="24"/>
        <v>734</v>
      </c>
      <c r="B737" s="36">
        <f t="shared" si="25"/>
        <v>245</v>
      </c>
      <c r="C737" s="42" t="s">
        <v>15</v>
      </c>
      <c r="D737" s="86">
        <v>21204011</v>
      </c>
      <c r="E737" s="42">
        <v>1400</v>
      </c>
    </row>
    <row r="738" spans="1:5">
      <c r="A738" s="29">
        <f t="shared" si="24"/>
        <v>735</v>
      </c>
      <c r="B738" s="36">
        <f t="shared" si="25"/>
        <v>245.33333333333334</v>
      </c>
      <c r="C738" s="42" t="s">
        <v>15</v>
      </c>
      <c r="D738" s="86">
        <v>31056011</v>
      </c>
      <c r="E738" s="42">
        <v>1400</v>
      </c>
    </row>
    <row r="739" spans="1:5">
      <c r="A739" s="29">
        <f>ROW()-3</f>
        <v>736</v>
      </c>
      <c r="B739" s="36">
        <f t="shared" si="25"/>
        <v>245.66666666666666</v>
      </c>
      <c r="C739" s="29" t="s">
        <v>15</v>
      </c>
      <c r="D739" s="86">
        <v>11006011</v>
      </c>
      <c r="E739" s="29">
        <v>1400</v>
      </c>
    </row>
    <row r="740" spans="1:5">
      <c r="A740" s="29">
        <f t="shared" si="24"/>
        <v>737</v>
      </c>
      <c r="B740" s="36">
        <f t="shared" si="25"/>
        <v>246</v>
      </c>
      <c r="C740" s="29" t="s">
        <v>15</v>
      </c>
      <c r="D740" s="86">
        <v>21204011</v>
      </c>
      <c r="E740" s="29">
        <v>1400</v>
      </c>
    </row>
    <row r="741" spans="1:5">
      <c r="A741" s="29">
        <f t="shared" si="24"/>
        <v>738</v>
      </c>
      <c r="B741" s="36">
        <f t="shared" si="25"/>
        <v>246.33333333333334</v>
      </c>
      <c r="C741" s="29" t="s">
        <v>15</v>
      </c>
      <c r="D741" s="86">
        <v>31056011</v>
      </c>
      <c r="E741" s="29">
        <v>1400</v>
      </c>
    </row>
    <row r="742" spans="1:5">
      <c r="A742" s="29">
        <f t="shared" si="24"/>
        <v>739</v>
      </c>
      <c r="B742" s="36">
        <f t="shared" si="25"/>
        <v>246.66666666666666</v>
      </c>
      <c r="C742" s="29" t="s">
        <v>15</v>
      </c>
      <c r="D742" s="86">
        <v>11006011</v>
      </c>
      <c r="E742" s="29">
        <v>1400</v>
      </c>
    </row>
    <row r="743" spans="1:5">
      <c r="A743" s="29">
        <f t="shared" si="24"/>
        <v>740</v>
      </c>
      <c r="B743" s="36">
        <f t="shared" si="25"/>
        <v>247</v>
      </c>
      <c r="C743" s="29" t="s">
        <v>15</v>
      </c>
      <c r="D743" s="86">
        <v>21204011</v>
      </c>
      <c r="E743" s="29">
        <v>1400</v>
      </c>
    </row>
    <row r="744" spans="1:5">
      <c r="A744" s="29">
        <f t="shared" si="24"/>
        <v>741</v>
      </c>
      <c r="B744" s="36">
        <f t="shared" si="25"/>
        <v>247.33333333333334</v>
      </c>
      <c r="C744" s="29" t="s">
        <v>15</v>
      </c>
      <c r="D744" s="86">
        <v>31056011</v>
      </c>
      <c r="E744" s="29">
        <v>1400</v>
      </c>
    </row>
    <row r="745" spans="1:5">
      <c r="A745" s="29">
        <f t="shared" si="24"/>
        <v>742</v>
      </c>
      <c r="B745" s="36">
        <f t="shared" si="25"/>
        <v>247.66666666666666</v>
      </c>
      <c r="C745" s="42" t="s">
        <v>15</v>
      </c>
      <c r="D745" s="86">
        <v>11006011</v>
      </c>
      <c r="E745" s="42">
        <v>1400</v>
      </c>
    </row>
    <row r="746" spans="1:5">
      <c r="A746" s="29">
        <f t="shared" si="24"/>
        <v>743</v>
      </c>
      <c r="B746" s="36">
        <f t="shared" si="25"/>
        <v>248</v>
      </c>
      <c r="C746" s="42" t="s">
        <v>15</v>
      </c>
      <c r="D746" s="86">
        <v>21204011</v>
      </c>
      <c r="E746" s="42">
        <v>1400</v>
      </c>
    </row>
    <row r="747" spans="1:5">
      <c r="A747" s="29">
        <f t="shared" si="24"/>
        <v>744</v>
      </c>
      <c r="B747" s="36">
        <f t="shared" si="25"/>
        <v>248.33333333333334</v>
      </c>
      <c r="C747" s="42" t="s">
        <v>15</v>
      </c>
      <c r="D747" s="86">
        <v>31056011</v>
      </c>
      <c r="E747" s="42">
        <v>1400</v>
      </c>
    </row>
    <row r="748" spans="1:5">
      <c r="A748" s="29">
        <f t="shared" si="24"/>
        <v>745</v>
      </c>
      <c r="B748" s="36">
        <f t="shared" si="25"/>
        <v>248.66666666666666</v>
      </c>
      <c r="C748" s="41" t="s">
        <v>15</v>
      </c>
      <c r="D748" s="86">
        <v>11006011</v>
      </c>
      <c r="E748" s="41">
        <v>1400</v>
      </c>
    </row>
    <row r="749" spans="1:5">
      <c r="A749" s="29">
        <f t="shared" si="24"/>
        <v>746</v>
      </c>
      <c r="B749" s="36">
        <f t="shared" si="25"/>
        <v>249</v>
      </c>
      <c r="C749" s="42" t="s">
        <v>15</v>
      </c>
      <c r="D749" s="86">
        <v>21204011</v>
      </c>
      <c r="E749" s="42">
        <v>1400</v>
      </c>
    </row>
    <row r="750" spans="1:5">
      <c r="A750" s="29">
        <f t="shared" si="24"/>
        <v>747</v>
      </c>
      <c r="B750" s="36">
        <f t="shared" si="25"/>
        <v>249.33333333333334</v>
      </c>
      <c r="C750" s="42" t="s">
        <v>15</v>
      </c>
      <c r="D750" s="86">
        <v>31056011</v>
      </c>
      <c r="E750" s="42">
        <v>1400</v>
      </c>
    </row>
    <row r="751" spans="1:5">
      <c r="A751" s="29">
        <f t="shared" si="24"/>
        <v>748</v>
      </c>
      <c r="B751" s="36">
        <f t="shared" si="25"/>
        <v>249.66666666666666</v>
      </c>
      <c r="C751" s="42" t="s">
        <v>15</v>
      </c>
      <c r="D751" s="86">
        <v>11006011</v>
      </c>
      <c r="E751" s="42">
        <v>1400</v>
      </c>
    </row>
    <row r="752" spans="1:5">
      <c r="A752" s="29">
        <f t="shared" si="24"/>
        <v>749</v>
      </c>
      <c r="B752" s="36">
        <f t="shared" si="25"/>
        <v>250</v>
      </c>
      <c r="C752" s="42" t="s">
        <v>15</v>
      </c>
      <c r="D752" s="86">
        <v>21204011</v>
      </c>
      <c r="E752" s="42">
        <v>1400</v>
      </c>
    </row>
    <row r="753" spans="1:5">
      <c r="A753" s="29">
        <f t="shared" si="24"/>
        <v>750</v>
      </c>
      <c r="B753" s="36">
        <f t="shared" si="25"/>
        <v>250.33333333333334</v>
      </c>
      <c r="C753" s="42" t="s">
        <v>15</v>
      </c>
      <c r="D753" s="86">
        <v>31056011</v>
      </c>
      <c r="E753" s="42">
        <v>1400</v>
      </c>
    </row>
    <row r="754" spans="1:5">
      <c r="A754" s="29">
        <f t="shared" si="24"/>
        <v>751</v>
      </c>
      <c r="B754" s="36">
        <f t="shared" si="25"/>
        <v>250.66666666666666</v>
      </c>
      <c r="C754" s="42" t="s">
        <v>15</v>
      </c>
      <c r="D754" s="86">
        <v>11006011</v>
      </c>
      <c r="E754" s="42">
        <v>1400</v>
      </c>
    </row>
    <row r="755" spans="1:5">
      <c r="A755" s="29">
        <f t="shared" si="24"/>
        <v>752</v>
      </c>
      <c r="B755" s="36">
        <f t="shared" si="25"/>
        <v>251</v>
      </c>
      <c r="C755" s="42" t="s">
        <v>15</v>
      </c>
      <c r="D755" s="86">
        <v>21204011</v>
      </c>
      <c r="E755" s="42">
        <v>1400</v>
      </c>
    </row>
    <row r="756" spans="1:5">
      <c r="A756" s="29">
        <f t="shared" si="24"/>
        <v>753</v>
      </c>
      <c r="B756" s="36">
        <f t="shared" si="25"/>
        <v>251.33333333333334</v>
      </c>
      <c r="C756" s="42" t="s">
        <v>15</v>
      </c>
      <c r="D756" s="86">
        <v>31056011</v>
      </c>
      <c r="E756" s="42">
        <v>1400</v>
      </c>
    </row>
    <row r="757" spans="1:5">
      <c r="A757" s="29">
        <f>ROW()-3</f>
        <v>754</v>
      </c>
      <c r="B757" s="36">
        <f t="shared" si="25"/>
        <v>251.66666666666666</v>
      </c>
      <c r="C757" s="29" t="s">
        <v>15</v>
      </c>
      <c r="D757" s="86">
        <v>11006011</v>
      </c>
      <c r="E757" s="29">
        <v>1400</v>
      </c>
    </row>
    <row r="758" spans="1:5">
      <c r="A758" s="29">
        <f t="shared" si="24"/>
        <v>755</v>
      </c>
      <c r="B758" s="36">
        <f t="shared" si="25"/>
        <v>252</v>
      </c>
      <c r="C758" s="29" t="s">
        <v>15</v>
      </c>
      <c r="D758" s="86">
        <v>21204011</v>
      </c>
      <c r="E758" s="29">
        <v>1400</v>
      </c>
    </row>
    <row r="759" spans="1:5">
      <c r="A759" s="29">
        <f t="shared" si="24"/>
        <v>756</v>
      </c>
      <c r="B759" s="36">
        <f t="shared" si="25"/>
        <v>252.33333333333334</v>
      </c>
      <c r="C759" s="29" t="s">
        <v>15</v>
      </c>
      <c r="D759" s="86">
        <v>31056011</v>
      </c>
      <c r="E759" s="29">
        <v>1400</v>
      </c>
    </row>
    <row r="760" spans="1:5">
      <c r="A760" s="29">
        <f t="shared" si="24"/>
        <v>757</v>
      </c>
      <c r="B760" s="36">
        <f t="shared" si="25"/>
        <v>252.66666666666666</v>
      </c>
      <c r="C760" s="29" t="s">
        <v>15</v>
      </c>
      <c r="D760" s="86">
        <v>11006011</v>
      </c>
      <c r="E760" s="29">
        <v>1400</v>
      </c>
    </row>
    <row r="761" spans="1:5">
      <c r="A761" s="29">
        <f t="shared" si="24"/>
        <v>758</v>
      </c>
      <c r="B761" s="36">
        <f t="shared" si="25"/>
        <v>253</v>
      </c>
      <c r="C761" s="29" t="s">
        <v>15</v>
      </c>
      <c r="D761" s="86">
        <v>21204011</v>
      </c>
      <c r="E761" s="29">
        <v>1400</v>
      </c>
    </row>
    <row r="762" spans="1:5">
      <c r="A762" s="29">
        <f t="shared" si="24"/>
        <v>759</v>
      </c>
      <c r="B762" s="36">
        <f t="shared" si="25"/>
        <v>253.33333333333334</v>
      </c>
      <c r="C762" s="29" t="s">
        <v>15</v>
      </c>
      <c r="D762" s="86">
        <v>31056011</v>
      </c>
      <c r="E762" s="29">
        <v>1400</v>
      </c>
    </row>
    <row r="763" spans="1:5">
      <c r="A763" s="29">
        <f t="shared" si="24"/>
        <v>760</v>
      </c>
      <c r="B763" s="36">
        <f t="shared" si="25"/>
        <v>253.66666666666666</v>
      </c>
      <c r="C763" s="42" t="s">
        <v>15</v>
      </c>
      <c r="D763" s="86">
        <v>11006011</v>
      </c>
      <c r="E763" s="42">
        <v>1400</v>
      </c>
    </row>
    <row r="764" spans="1:5">
      <c r="A764" s="29">
        <f t="shared" si="24"/>
        <v>761</v>
      </c>
      <c r="B764" s="36">
        <f t="shared" si="25"/>
        <v>254</v>
      </c>
      <c r="C764" s="42" t="s">
        <v>15</v>
      </c>
      <c r="D764" s="86">
        <v>21204011</v>
      </c>
      <c r="E764" s="42">
        <v>1400</v>
      </c>
    </row>
    <row r="765" spans="1:5">
      <c r="A765" s="29">
        <f t="shared" si="24"/>
        <v>762</v>
      </c>
      <c r="B765" s="36">
        <f t="shared" si="25"/>
        <v>254.33333333333334</v>
      </c>
      <c r="C765" s="42" t="s">
        <v>15</v>
      </c>
      <c r="D765" s="86">
        <v>31056011</v>
      </c>
      <c r="E765" s="42">
        <v>1400</v>
      </c>
    </row>
    <row r="766" spans="1:5">
      <c r="A766" s="29">
        <f t="shared" si="24"/>
        <v>763</v>
      </c>
      <c r="B766" s="36">
        <f t="shared" si="25"/>
        <v>254.66666666666666</v>
      </c>
      <c r="C766" s="29" t="s">
        <v>15</v>
      </c>
      <c r="D766" s="86">
        <v>11006011</v>
      </c>
      <c r="E766" s="29">
        <v>1400</v>
      </c>
    </row>
    <row r="767" spans="1:5">
      <c r="A767" s="29">
        <f t="shared" si="24"/>
        <v>764</v>
      </c>
      <c r="B767" s="36">
        <f t="shared" si="25"/>
        <v>255</v>
      </c>
      <c r="C767" s="29" t="s">
        <v>15</v>
      </c>
      <c r="D767" s="86">
        <v>21204011</v>
      </c>
      <c r="E767" s="29">
        <v>1400</v>
      </c>
    </row>
    <row r="768" spans="1:5">
      <c r="A768" s="29">
        <f t="shared" si="24"/>
        <v>765</v>
      </c>
      <c r="B768" s="36">
        <f t="shared" si="25"/>
        <v>255.33333333333334</v>
      </c>
      <c r="C768" s="29" t="s">
        <v>15</v>
      </c>
      <c r="D768" s="86">
        <v>31056011</v>
      </c>
      <c r="E768" s="29">
        <v>1400</v>
      </c>
    </row>
    <row r="769" spans="1:5">
      <c r="A769" s="29">
        <f t="shared" si="24"/>
        <v>766</v>
      </c>
      <c r="B769" s="36">
        <f t="shared" si="25"/>
        <v>255.66666666666666</v>
      </c>
      <c r="C769" s="42" t="s">
        <v>15</v>
      </c>
      <c r="D769" s="86">
        <v>11006011</v>
      </c>
      <c r="E769" s="42">
        <v>1400</v>
      </c>
    </row>
    <row r="770" spans="1:5">
      <c r="A770" s="29">
        <f t="shared" si="24"/>
        <v>767</v>
      </c>
      <c r="B770" s="36">
        <f t="shared" si="25"/>
        <v>256</v>
      </c>
      <c r="C770" s="42" t="s">
        <v>15</v>
      </c>
      <c r="D770" s="86">
        <v>21204011</v>
      </c>
      <c r="E770" s="42">
        <v>1400</v>
      </c>
    </row>
    <row r="771" spans="1:5">
      <c r="A771" s="29">
        <f t="shared" si="24"/>
        <v>768</v>
      </c>
      <c r="B771" s="36">
        <f t="shared" si="25"/>
        <v>256.33333333333331</v>
      </c>
      <c r="C771" s="42" t="s">
        <v>15</v>
      </c>
      <c r="D771" s="86">
        <v>31056011</v>
      </c>
      <c r="E771" s="42">
        <v>1400</v>
      </c>
    </row>
    <row r="772" spans="1:5">
      <c r="A772" s="29">
        <f t="shared" si="24"/>
        <v>769</v>
      </c>
      <c r="B772" s="36">
        <f t="shared" si="25"/>
        <v>256.66666666666669</v>
      </c>
      <c r="C772" s="41" t="s">
        <v>15</v>
      </c>
      <c r="D772" s="86">
        <v>11006011</v>
      </c>
      <c r="E772" s="41">
        <v>1400</v>
      </c>
    </row>
    <row r="773" spans="1:5">
      <c r="A773" s="29">
        <f t="shared" si="24"/>
        <v>770</v>
      </c>
      <c r="B773" s="36">
        <f t="shared" si="25"/>
        <v>257</v>
      </c>
      <c r="C773" s="42" t="s">
        <v>15</v>
      </c>
      <c r="D773" s="86">
        <v>21204011</v>
      </c>
      <c r="E773" s="42">
        <v>1400</v>
      </c>
    </row>
    <row r="774" spans="1:5">
      <c r="A774" s="29">
        <f t="shared" si="24"/>
        <v>771</v>
      </c>
      <c r="B774" s="36">
        <f t="shared" si="25"/>
        <v>257.33333333333331</v>
      </c>
      <c r="C774" s="42" t="s">
        <v>15</v>
      </c>
      <c r="D774" s="86">
        <v>31056011</v>
      </c>
      <c r="E774" s="42">
        <v>1400</v>
      </c>
    </row>
    <row r="775" spans="1:5">
      <c r="A775" s="29">
        <f t="shared" si="24"/>
        <v>772</v>
      </c>
      <c r="B775" s="36">
        <f t="shared" si="25"/>
        <v>257.66666666666669</v>
      </c>
      <c r="C775" s="42" t="s">
        <v>15</v>
      </c>
      <c r="D775" s="86">
        <v>11006011</v>
      </c>
      <c r="E775" s="42">
        <v>1400</v>
      </c>
    </row>
    <row r="776" spans="1:5">
      <c r="A776" s="29">
        <f t="shared" si="24"/>
        <v>773</v>
      </c>
      <c r="B776" s="36">
        <f t="shared" si="25"/>
        <v>258</v>
      </c>
      <c r="C776" s="42" t="s">
        <v>15</v>
      </c>
      <c r="D776" s="86">
        <v>21204011</v>
      </c>
      <c r="E776" s="42">
        <v>1400</v>
      </c>
    </row>
    <row r="777" spans="1:5">
      <c r="A777" s="29">
        <f t="shared" si="24"/>
        <v>774</v>
      </c>
      <c r="B777" s="36">
        <f t="shared" si="25"/>
        <v>258.33333333333331</v>
      </c>
      <c r="C777" s="42" t="s">
        <v>15</v>
      </c>
      <c r="D777" s="86">
        <v>31056011</v>
      </c>
      <c r="E777" s="42">
        <v>1400</v>
      </c>
    </row>
    <row r="778" spans="1:5">
      <c r="A778" s="29">
        <f>ROW()-3</f>
        <v>775</v>
      </c>
      <c r="B778" s="36">
        <f t="shared" si="25"/>
        <v>258.66666666666669</v>
      </c>
      <c r="C778" s="29" t="s">
        <v>15</v>
      </c>
      <c r="D778" s="86">
        <v>11006011</v>
      </c>
      <c r="E778" s="29">
        <v>1400</v>
      </c>
    </row>
    <row r="779" spans="1:5">
      <c r="A779" s="29">
        <f t="shared" si="24"/>
        <v>776</v>
      </c>
      <c r="B779" s="36">
        <f t="shared" si="25"/>
        <v>259</v>
      </c>
      <c r="C779" s="29" t="s">
        <v>15</v>
      </c>
      <c r="D779" s="86">
        <v>21204011</v>
      </c>
      <c r="E779" s="29">
        <v>1400</v>
      </c>
    </row>
    <row r="780" spans="1:5">
      <c r="A780" s="29">
        <f t="shared" si="24"/>
        <v>777</v>
      </c>
      <c r="B780" s="36">
        <f t="shared" si="25"/>
        <v>259.33333333333331</v>
      </c>
      <c r="C780" s="29" t="s">
        <v>15</v>
      </c>
      <c r="D780" s="86">
        <v>31056011</v>
      </c>
      <c r="E780" s="29">
        <v>1400</v>
      </c>
    </row>
    <row r="781" spans="1:5">
      <c r="A781" s="29">
        <f t="shared" si="24"/>
        <v>778</v>
      </c>
      <c r="B781" s="36">
        <f t="shared" si="25"/>
        <v>259.66666666666669</v>
      </c>
      <c r="C781" s="29" t="s">
        <v>15</v>
      </c>
      <c r="D781" s="86">
        <v>11006011</v>
      </c>
      <c r="E781" s="29">
        <v>1400</v>
      </c>
    </row>
    <row r="782" spans="1:5">
      <c r="A782" s="29">
        <f t="shared" si="24"/>
        <v>779</v>
      </c>
      <c r="B782" s="36">
        <f t="shared" si="25"/>
        <v>260</v>
      </c>
      <c r="C782" s="29" t="s">
        <v>15</v>
      </c>
      <c r="D782" s="86">
        <v>21204011</v>
      </c>
      <c r="E782" s="29">
        <v>1400</v>
      </c>
    </row>
    <row r="783" spans="1:5">
      <c r="A783" s="29">
        <f t="shared" si="24"/>
        <v>780</v>
      </c>
      <c r="B783" s="36">
        <f t="shared" si="25"/>
        <v>260.33333333333331</v>
      </c>
      <c r="C783" s="29" t="s">
        <v>15</v>
      </c>
      <c r="D783" s="86">
        <v>31056011</v>
      </c>
      <c r="E783" s="29">
        <v>1400</v>
      </c>
    </row>
    <row r="784" spans="1:5">
      <c r="A784" s="29">
        <f t="shared" si="24"/>
        <v>781</v>
      </c>
      <c r="B784" s="36">
        <f t="shared" si="25"/>
        <v>260.66666666666669</v>
      </c>
      <c r="C784" s="42" t="s">
        <v>15</v>
      </c>
      <c r="D784" s="86">
        <v>11006011</v>
      </c>
      <c r="E784" s="42">
        <v>1400</v>
      </c>
    </row>
    <row r="785" spans="1:5">
      <c r="A785" s="29">
        <f t="shared" si="24"/>
        <v>782</v>
      </c>
      <c r="B785" s="36">
        <f t="shared" si="25"/>
        <v>261</v>
      </c>
      <c r="C785" s="42" t="s">
        <v>15</v>
      </c>
      <c r="D785" s="86">
        <v>21204011</v>
      </c>
      <c r="E785" s="42">
        <v>1400</v>
      </c>
    </row>
    <row r="786" spans="1:5">
      <c r="A786" s="29">
        <f t="shared" si="24"/>
        <v>783</v>
      </c>
      <c r="B786" s="36">
        <f t="shared" si="25"/>
        <v>261.33333333333331</v>
      </c>
      <c r="C786" s="42" t="s">
        <v>15</v>
      </c>
      <c r="D786" s="86">
        <v>31056011</v>
      </c>
      <c r="E786" s="42">
        <v>1400</v>
      </c>
    </row>
    <row r="787" spans="1:5">
      <c r="A787" s="29">
        <f t="shared" si="24"/>
        <v>784</v>
      </c>
      <c r="B787" s="36">
        <f t="shared" si="25"/>
        <v>261.66666666666669</v>
      </c>
      <c r="C787" s="41" t="s">
        <v>15</v>
      </c>
      <c r="D787" s="86">
        <v>11006011</v>
      </c>
      <c r="E787" s="41">
        <v>1400</v>
      </c>
    </row>
    <row r="788" spans="1:5">
      <c r="A788" s="29">
        <f t="shared" si="24"/>
        <v>785</v>
      </c>
      <c r="B788" s="36">
        <f t="shared" si="25"/>
        <v>262</v>
      </c>
      <c r="C788" s="42" t="s">
        <v>15</v>
      </c>
      <c r="D788" s="86">
        <v>21204011</v>
      </c>
      <c r="E788" s="42">
        <v>1400</v>
      </c>
    </row>
    <row r="789" spans="1:5">
      <c r="A789" s="29">
        <f t="shared" si="24"/>
        <v>786</v>
      </c>
      <c r="B789" s="36">
        <f t="shared" si="25"/>
        <v>262.33333333333331</v>
      </c>
      <c r="C789" s="42" t="s">
        <v>15</v>
      </c>
      <c r="D789" s="86">
        <v>31056011</v>
      </c>
      <c r="E789" s="42">
        <v>1400</v>
      </c>
    </row>
    <row r="790" spans="1:5">
      <c r="A790" s="29">
        <f t="shared" si="24"/>
        <v>787</v>
      </c>
      <c r="B790" s="36">
        <f t="shared" si="25"/>
        <v>262.66666666666669</v>
      </c>
      <c r="C790" s="42" t="s">
        <v>15</v>
      </c>
      <c r="D790" s="86">
        <v>11006011</v>
      </c>
      <c r="E790" s="42">
        <v>1400</v>
      </c>
    </row>
    <row r="791" spans="1:5">
      <c r="A791" s="29">
        <f t="shared" si="24"/>
        <v>788</v>
      </c>
      <c r="B791" s="36">
        <f t="shared" si="25"/>
        <v>263</v>
      </c>
      <c r="C791" s="42" t="s">
        <v>15</v>
      </c>
      <c r="D791" s="86">
        <v>21204011</v>
      </c>
      <c r="E791" s="42">
        <v>1400</v>
      </c>
    </row>
    <row r="792" spans="1:5">
      <c r="A792" s="29">
        <f t="shared" si="24"/>
        <v>789</v>
      </c>
      <c r="B792" s="36">
        <f t="shared" si="25"/>
        <v>263.33333333333331</v>
      </c>
      <c r="C792" s="42" t="s">
        <v>15</v>
      </c>
      <c r="D792" s="86">
        <v>31056011</v>
      </c>
      <c r="E792" s="42">
        <v>1400</v>
      </c>
    </row>
    <row r="793" spans="1:5">
      <c r="A793" s="29">
        <f t="shared" si="24"/>
        <v>790</v>
      </c>
      <c r="B793" s="36">
        <f t="shared" si="25"/>
        <v>263.66666666666669</v>
      </c>
      <c r="C793" s="42" t="s">
        <v>15</v>
      </c>
      <c r="D793" s="86">
        <v>11006011</v>
      </c>
      <c r="E793" s="42">
        <v>1400</v>
      </c>
    </row>
    <row r="794" spans="1:5">
      <c r="A794" s="29">
        <f t="shared" si="24"/>
        <v>791</v>
      </c>
      <c r="B794" s="36">
        <f t="shared" si="25"/>
        <v>264</v>
      </c>
      <c r="C794" s="42" t="s">
        <v>15</v>
      </c>
      <c r="D794" s="86">
        <v>21204011</v>
      </c>
      <c r="E794" s="42">
        <v>1400</v>
      </c>
    </row>
    <row r="795" spans="1:5">
      <c r="A795" s="29">
        <f t="shared" si="24"/>
        <v>792</v>
      </c>
      <c r="B795" s="36">
        <f t="shared" si="25"/>
        <v>264.33333333333331</v>
      </c>
      <c r="C795" s="42" t="s">
        <v>15</v>
      </c>
      <c r="D795" s="86">
        <v>31056011</v>
      </c>
      <c r="E795" s="42">
        <v>1400</v>
      </c>
    </row>
    <row r="796" spans="1:5">
      <c r="A796" s="29">
        <f>ROW()-3</f>
        <v>793</v>
      </c>
      <c r="B796" s="36">
        <f t="shared" si="25"/>
        <v>264.66666666666669</v>
      </c>
      <c r="C796" s="29" t="s">
        <v>15</v>
      </c>
      <c r="D796" s="86">
        <v>11006011</v>
      </c>
      <c r="E796" s="29">
        <v>1400</v>
      </c>
    </row>
    <row r="797" spans="1:5">
      <c r="A797" s="29">
        <f t="shared" si="24"/>
        <v>794</v>
      </c>
      <c r="B797" s="36">
        <f t="shared" si="25"/>
        <v>265</v>
      </c>
      <c r="C797" s="29" t="s">
        <v>15</v>
      </c>
      <c r="D797" s="86">
        <v>21204011</v>
      </c>
      <c r="E797" s="29">
        <v>1400</v>
      </c>
    </row>
    <row r="798" spans="1:5">
      <c r="A798" s="29">
        <f t="shared" si="24"/>
        <v>795</v>
      </c>
      <c r="B798" s="36">
        <f t="shared" si="25"/>
        <v>265.33333333333331</v>
      </c>
      <c r="C798" s="29" t="s">
        <v>15</v>
      </c>
      <c r="D798" s="86">
        <v>31056011</v>
      </c>
      <c r="E798" s="29">
        <v>1400</v>
      </c>
    </row>
    <row r="799" spans="1:5">
      <c r="A799" s="29">
        <f t="shared" si="24"/>
        <v>796</v>
      </c>
      <c r="B799" s="36">
        <f t="shared" si="25"/>
        <v>265.66666666666669</v>
      </c>
      <c r="C799" s="29" t="s">
        <v>15</v>
      </c>
      <c r="D799" s="86">
        <v>11006011</v>
      </c>
      <c r="E799" s="29">
        <v>1400</v>
      </c>
    </row>
    <row r="800" spans="1:5">
      <c r="A800" s="29">
        <f t="shared" ref="A800:A863" si="26">ROW()-3</f>
        <v>797</v>
      </c>
      <c r="B800" s="36">
        <f t="shared" ref="B800:B863" si="27">(A800+1)/3</f>
        <v>266</v>
      </c>
      <c r="C800" s="29" t="s">
        <v>15</v>
      </c>
      <c r="D800" s="86">
        <v>21204011</v>
      </c>
      <c r="E800" s="29">
        <v>1400</v>
      </c>
    </row>
    <row r="801" spans="1:5">
      <c r="A801" s="29">
        <f t="shared" si="26"/>
        <v>798</v>
      </c>
      <c r="B801" s="36">
        <f t="shared" si="27"/>
        <v>266.33333333333331</v>
      </c>
      <c r="C801" s="29" t="s">
        <v>15</v>
      </c>
      <c r="D801" s="86">
        <v>31056011</v>
      </c>
      <c r="E801" s="29">
        <v>1400</v>
      </c>
    </row>
    <row r="802" spans="1:5">
      <c r="A802" s="29">
        <f t="shared" si="26"/>
        <v>799</v>
      </c>
      <c r="B802" s="36">
        <f t="shared" si="27"/>
        <v>266.66666666666669</v>
      </c>
      <c r="C802" s="42" t="s">
        <v>15</v>
      </c>
      <c r="D802" s="86">
        <v>11006011</v>
      </c>
      <c r="E802" s="42">
        <v>1400</v>
      </c>
    </row>
    <row r="803" spans="1:5">
      <c r="A803" s="29">
        <f t="shared" si="26"/>
        <v>800</v>
      </c>
      <c r="B803" s="36">
        <f t="shared" si="27"/>
        <v>267</v>
      </c>
      <c r="C803" s="42" t="s">
        <v>15</v>
      </c>
      <c r="D803" s="86">
        <v>21204011</v>
      </c>
      <c r="E803" s="42">
        <v>1400</v>
      </c>
    </row>
    <row r="804" spans="1:5">
      <c r="A804" s="29">
        <f t="shared" si="26"/>
        <v>801</v>
      </c>
      <c r="B804" s="36">
        <f t="shared" si="27"/>
        <v>267.33333333333331</v>
      </c>
      <c r="C804" s="42" t="s">
        <v>15</v>
      </c>
      <c r="D804" s="86">
        <v>31056011</v>
      </c>
      <c r="E804" s="42">
        <v>1400</v>
      </c>
    </row>
    <row r="805" spans="1:5">
      <c r="A805" s="29">
        <f t="shared" si="26"/>
        <v>802</v>
      </c>
      <c r="B805" s="36">
        <f t="shared" si="27"/>
        <v>267.66666666666669</v>
      </c>
      <c r="C805" s="41" t="s">
        <v>15</v>
      </c>
      <c r="D805" s="86">
        <v>11006011</v>
      </c>
      <c r="E805" s="41">
        <v>1400</v>
      </c>
    </row>
    <row r="806" spans="1:5">
      <c r="A806" s="29">
        <f t="shared" si="26"/>
        <v>803</v>
      </c>
      <c r="B806" s="36">
        <f t="shared" si="27"/>
        <v>268</v>
      </c>
      <c r="C806" s="42" t="s">
        <v>15</v>
      </c>
      <c r="D806" s="86">
        <v>21204011</v>
      </c>
      <c r="E806" s="42">
        <v>1400</v>
      </c>
    </row>
    <row r="807" spans="1:5">
      <c r="A807" s="29">
        <f t="shared" si="26"/>
        <v>804</v>
      </c>
      <c r="B807" s="36">
        <f t="shared" si="27"/>
        <v>268.33333333333331</v>
      </c>
      <c r="C807" s="42" t="s">
        <v>15</v>
      </c>
      <c r="D807" s="86">
        <v>31056011</v>
      </c>
      <c r="E807" s="42">
        <v>1400</v>
      </c>
    </row>
    <row r="808" spans="1:5">
      <c r="A808" s="29">
        <f t="shared" si="26"/>
        <v>805</v>
      </c>
      <c r="B808" s="36">
        <f t="shared" si="27"/>
        <v>268.66666666666669</v>
      </c>
      <c r="C808" s="42" t="s">
        <v>15</v>
      </c>
      <c r="D808" s="86">
        <v>11006011</v>
      </c>
      <c r="E808" s="42">
        <v>1400</v>
      </c>
    </row>
    <row r="809" spans="1:5">
      <c r="A809" s="29">
        <f t="shared" si="26"/>
        <v>806</v>
      </c>
      <c r="B809" s="36">
        <f t="shared" si="27"/>
        <v>269</v>
      </c>
      <c r="C809" s="42" t="s">
        <v>15</v>
      </c>
      <c r="D809" s="86">
        <v>21204011</v>
      </c>
      <c r="E809" s="42">
        <v>1400</v>
      </c>
    </row>
    <row r="810" spans="1:5">
      <c r="A810" s="29">
        <f t="shared" si="26"/>
        <v>807</v>
      </c>
      <c r="B810" s="36">
        <f t="shared" si="27"/>
        <v>269.33333333333331</v>
      </c>
      <c r="C810" s="42" t="s">
        <v>15</v>
      </c>
      <c r="D810" s="86">
        <v>31056011</v>
      </c>
      <c r="E810" s="42">
        <v>1400</v>
      </c>
    </row>
    <row r="811" spans="1:5">
      <c r="A811" s="29">
        <f t="shared" si="26"/>
        <v>808</v>
      </c>
      <c r="B811" s="36">
        <f t="shared" si="27"/>
        <v>269.66666666666669</v>
      </c>
      <c r="C811" s="42" t="s">
        <v>15</v>
      </c>
      <c r="D811" s="86">
        <v>11006011</v>
      </c>
      <c r="E811" s="42">
        <v>1400</v>
      </c>
    </row>
    <row r="812" spans="1:5">
      <c r="A812" s="29">
        <f t="shared" si="26"/>
        <v>809</v>
      </c>
      <c r="B812" s="36">
        <f t="shared" si="27"/>
        <v>270</v>
      </c>
      <c r="C812" s="42" t="s">
        <v>15</v>
      </c>
      <c r="D812" s="86">
        <v>21204011</v>
      </c>
      <c r="E812" s="42">
        <v>1400</v>
      </c>
    </row>
    <row r="813" spans="1:5">
      <c r="A813" s="29">
        <f t="shared" si="26"/>
        <v>810</v>
      </c>
      <c r="B813" s="36">
        <f t="shared" si="27"/>
        <v>270.33333333333331</v>
      </c>
      <c r="C813" s="42" t="s">
        <v>15</v>
      </c>
      <c r="D813" s="86">
        <v>31056011</v>
      </c>
      <c r="E813" s="42">
        <v>1400</v>
      </c>
    </row>
    <row r="814" spans="1:5">
      <c r="A814" s="29">
        <f>ROW()-3</f>
        <v>811</v>
      </c>
      <c r="B814" s="36">
        <f t="shared" si="27"/>
        <v>270.66666666666669</v>
      </c>
      <c r="C814" s="29" t="s">
        <v>15</v>
      </c>
      <c r="D814" s="86">
        <v>11006011</v>
      </c>
      <c r="E814" s="29">
        <v>1400</v>
      </c>
    </row>
    <row r="815" spans="1:5">
      <c r="A815" s="29">
        <f t="shared" si="26"/>
        <v>812</v>
      </c>
      <c r="B815" s="36">
        <f t="shared" si="27"/>
        <v>271</v>
      </c>
      <c r="C815" s="29" t="s">
        <v>15</v>
      </c>
      <c r="D815" s="86">
        <v>21204011</v>
      </c>
      <c r="E815" s="29">
        <v>1400</v>
      </c>
    </row>
    <row r="816" spans="1:5">
      <c r="A816" s="29">
        <f t="shared" si="26"/>
        <v>813</v>
      </c>
      <c r="B816" s="36">
        <f t="shared" si="27"/>
        <v>271.33333333333331</v>
      </c>
      <c r="C816" s="29" t="s">
        <v>15</v>
      </c>
      <c r="D816" s="86">
        <v>31056011</v>
      </c>
      <c r="E816" s="29">
        <v>1400</v>
      </c>
    </row>
    <row r="817" spans="1:5">
      <c r="A817" s="29">
        <f t="shared" si="26"/>
        <v>814</v>
      </c>
      <c r="B817" s="36">
        <f t="shared" si="27"/>
        <v>271.66666666666669</v>
      </c>
      <c r="C817" s="29" t="s">
        <v>15</v>
      </c>
      <c r="D817" s="86">
        <v>11006011</v>
      </c>
      <c r="E817" s="29">
        <v>1400</v>
      </c>
    </row>
    <row r="818" spans="1:5">
      <c r="A818" s="29">
        <f t="shared" si="26"/>
        <v>815</v>
      </c>
      <c r="B818" s="36">
        <f t="shared" si="27"/>
        <v>272</v>
      </c>
      <c r="C818" s="29" t="s">
        <v>15</v>
      </c>
      <c r="D818" s="86">
        <v>21204011</v>
      </c>
      <c r="E818" s="29">
        <v>1400</v>
      </c>
    </row>
    <row r="819" spans="1:5">
      <c r="A819" s="29">
        <f t="shared" si="26"/>
        <v>816</v>
      </c>
      <c r="B819" s="36">
        <f t="shared" si="27"/>
        <v>272.33333333333331</v>
      </c>
      <c r="C819" s="29" t="s">
        <v>15</v>
      </c>
      <c r="D819" s="86">
        <v>31056011</v>
      </c>
      <c r="E819" s="29">
        <v>1400</v>
      </c>
    </row>
    <row r="820" spans="1:5">
      <c r="A820" s="29">
        <f t="shared" si="26"/>
        <v>817</v>
      </c>
      <c r="B820" s="36">
        <f t="shared" si="27"/>
        <v>272.66666666666669</v>
      </c>
      <c r="C820" s="42" t="s">
        <v>15</v>
      </c>
      <c r="D820" s="86">
        <v>11006011</v>
      </c>
      <c r="E820" s="42">
        <v>1400</v>
      </c>
    </row>
    <row r="821" spans="1:5">
      <c r="A821" s="29">
        <f t="shared" si="26"/>
        <v>818</v>
      </c>
      <c r="B821" s="36">
        <f t="shared" si="27"/>
        <v>273</v>
      </c>
      <c r="C821" s="42" t="s">
        <v>15</v>
      </c>
      <c r="D821" s="86">
        <v>21204011</v>
      </c>
      <c r="E821" s="42">
        <v>1400</v>
      </c>
    </row>
    <row r="822" spans="1:5">
      <c r="A822" s="29">
        <f t="shared" si="26"/>
        <v>819</v>
      </c>
      <c r="B822" s="36">
        <f t="shared" si="27"/>
        <v>273.33333333333331</v>
      </c>
      <c r="C822" s="42" t="s">
        <v>15</v>
      </c>
      <c r="D822" s="86">
        <v>31056011</v>
      </c>
      <c r="E822" s="42">
        <v>1400</v>
      </c>
    </row>
    <row r="823" spans="1:5">
      <c r="A823" s="29">
        <f t="shared" si="26"/>
        <v>820</v>
      </c>
      <c r="B823" s="36">
        <f t="shared" si="27"/>
        <v>273.66666666666669</v>
      </c>
      <c r="C823" s="42" t="s">
        <v>15</v>
      </c>
      <c r="D823" s="86">
        <v>11006011</v>
      </c>
      <c r="E823" s="42">
        <v>1400</v>
      </c>
    </row>
    <row r="824" spans="1:5">
      <c r="A824" s="29">
        <f t="shared" si="26"/>
        <v>821</v>
      </c>
      <c r="B824" s="36">
        <f t="shared" si="27"/>
        <v>274</v>
      </c>
      <c r="C824" s="42" t="s">
        <v>15</v>
      </c>
      <c r="D824" s="86">
        <v>21204011</v>
      </c>
      <c r="E824" s="42">
        <v>1400</v>
      </c>
    </row>
    <row r="825" spans="1:5">
      <c r="A825" s="29">
        <f t="shared" si="26"/>
        <v>822</v>
      </c>
      <c r="B825" s="36">
        <f t="shared" si="27"/>
        <v>274.33333333333331</v>
      </c>
      <c r="C825" s="42" t="s">
        <v>15</v>
      </c>
      <c r="D825" s="86">
        <v>31056011</v>
      </c>
      <c r="E825" s="42">
        <v>1400</v>
      </c>
    </row>
    <row r="826" spans="1:5">
      <c r="A826" s="29">
        <f t="shared" si="26"/>
        <v>823</v>
      </c>
      <c r="B826" s="36">
        <f t="shared" si="27"/>
        <v>274.66666666666669</v>
      </c>
      <c r="C826" s="42" t="s">
        <v>15</v>
      </c>
      <c r="D826" s="86">
        <v>11006011</v>
      </c>
      <c r="E826" s="42">
        <v>1400</v>
      </c>
    </row>
    <row r="827" spans="1:5">
      <c r="A827" s="29">
        <f t="shared" si="26"/>
        <v>824</v>
      </c>
      <c r="B827" s="36">
        <f t="shared" si="27"/>
        <v>275</v>
      </c>
      <c r="C827" s="42" t="s">
        <v>15</v>
      </c>
      <c r="D827" s="86">
        <v>21204011</v>
      </c>
      <c r="E827" s="42">
        <v>1400</v>
      </c>
    </row>
    <row r="828" spans="1:5">
      <c r="A828" s="29">
        <f t="shared" si="26"/>
        <v>825</v>
      </c>
      <c r="B828" s="36">
        <f t="shared" si="27"/>
        <v>275.33333333333331</v>
      </c>
      <c r="C828" s="42" t="s">
        <v>15</v>
      </c>
      <c r="D828" s="86">
        <v>31056011</v>
      </c>
      <c r="E828" s="42">
        <v>1400</v>
      </c>
    </row>
    <row r="829" spans="1:5">
      <c r="A829" s="29">
        <f>ROW()-3</f>
        <v>826</v>
      </c>
      <c r="B829" s="36">
        <f t="shared" si="27"/>
        <v>275.66666666666669</v>
      </c>
      <c r="C829" s="29" t="s">
        <v>15</v>
      </c>
      <c r="D829" s="86">
        <v>11006011</v>
      </c>
      <c r="E829" s="29">
        <v>1400</v>
      </c>
    </row>
    <row r="830" spans="1:5">
      <c r="A830" s="29">
        <f t="shared" si="26"/>
        <v>827</v>
      </c>
      <c r="B830" s="36">
        <f t="shared" si="27"/>
        <v>276</v>
      </c>
      <c r="C830" s="29" t="s">
        <v>15</v>
      </c>
      <c r="D830" s="86">
        <v>21204011</v>
      </c>
      <c r="E830" s="29">
        <v>1400</v>
      </c>
    </row>
    <row r="831" spans="1:5">
      <c r="A831" s="29">
        <f t="shared" si="26"/>
        <v>828</v>
      </c>
      <c r="B831" s="36">
        <f t="shared" si="27"/>
        <v>276.33333333333331</v>
      </c>
      <c r="C831" s="29" t="s">
        <v>15</v>
      </c>
      <c r="D831" s="86">
        <v>31056011</v>
      </c>
      <c r="E831" s="29">
        <v>1400</v>
      </c>
    </row>
    <row r="832" spans="1:5">
      <c r="A832" s="29">
        <f t="shared" si="26"/>
        <v>829</v>
      </c>
      <c r="B832" s="36">
        <f t="shared" si="27"/>
        <v>276.66666666666669</v>
      </c>
      <c r="C832" s="29" t="s">
        <v>15</v>
      </c>
      <c r="D832" s="86">
        <v>11006011</v>
      </c>
      <c r="E832" s="29">
        <v>1400</v>
      </c>
    </row>
    <row r="833" spans="1:5">
      <c r="A833" s="29">
        <f t="shared" si="26"/>
        <v>830</v>
      </c>
      <c r="B833" s="36">
        <f t="shared" si="27"/>
        <v>277</v>
      </c>
      <c r="C833" s="29" t="s">
        <v>15</v>
      </c>
      <c r="D833" s="86">
        <v>21204011</v>
      </c>
      <c r="E833" s="29">
        <v>1400</v>
      </c>
    </row>
    <row r="834" spans="1:5">
      <c r="A834" s="29">
        <f t="shared" si="26"/>
        <v>831</v>
      </c>
      <c r="B834" s="36">
        <f t="shared" si="27"/>
        <v>277.33333333333331</v>
      </c>
      <c r="C834" s="29" t="s">
        <v>15</v>
      </c>
      <c r="D834" s="86">
        <v>31056011</v>
      </c>
      <c r="E834" s="29">
        <v>1400</v>
      </c>
    </row>
    <row r="835" spans="1:5">
      <c r="A835" s="29">
        <f t="shared" si="26"/>
        <v>832</v>
      </c>
      <c r="B835" s="36">
        <f t="shared" si="27"/>
        <v>277.66666666666669</v>
      </c>
      <c r="C835" s="42" t="s">
        <v>15</v>
      </c>
      <c r="D835" s="86">
        <v>11006011</v>
      </c>
      <c r="E835" s="42">
        <v>1400</v>
      </c>
    </row>
    <row r="836" spans="1:5">
      <c r="A836" s="29">
        <f t="shared" si="26"/>
        <v>833</v>
      </c>
      <c r="B836" s="36">
        <f t="shared" si="27"/>
        <v>278</v>
      </c>
      <c r="C836" s="42" t="s">
        <v>15</v>
      </c>
      <c r="D836" s="86">
        <v>21204011</v>
      </c>
      <c r="E836" s="42">
        <v>1400</v>
      </c>
    </row>
    <row r="837" spans="1:5">
      <c r="A837" s="29">
        <f t="shared" si="26"/>
        <v>834</v>
      </c>
      <c r="B837" s="36">
        <f t="shared" si="27"/>
        <v>278.33333333333331</v>
      </c>
      <c r="C837" s="42" t="s">
        <v>15</v>
      </c>
      <c r="D837" s="86">
        <v>31056011</v>
      </c>
      <c r="E837" s="42">
        <v>1400</v>
      </c>
    </row>
    <row r="838" spans="1:5">
      <c r="A838" s="29">
        <f t="shared" si="26"/>
        <v>835</v>
      </c>
      <c r="B838" s="36">
        <f t="shared" si="27"/>
        <v>278.66666666666669</v>
      </c>
      <c r="C838" s="41" t="s">
        <v>15</v>
      </c>
      <c r="D838" s="86">
        <v>11006011</v>
      </c>
      <c r="E838" s="41">
        <v>1400</v>
      </c>
    </row>
    <row r="839" spans="1:5">
      <c r="A839" s="29">
        <f t="shared" si="26"/>
        <v>836</v>
      </c>
      <c r="B839" s="36">
        <f t="shared" si="27"/>
        <v>279</v>
      </c>
      <c r="C839" s="42" t="s">
        <v>15</v>
      </c>
      <c r="D839" s="86">
        <v>21204011</v>
      </c>
      <c r="E839" s="42">
        <v>1400</v>
      </c>
    </row>
    <row r="840" spans="1:5">
      <c r="A840" s="29">
        <f t="shared" si="26"/>
        <v>837</v>
      </c>
      <c r="B840" s="36">
        <f t="shared" si="27"/>
        <v>279.33333333333331</v>
      </c>
      <c r="C840" s="42" t="s">
        <v>15</v>
      </c>
      <c r="D840" s="86">
        <v>31056011</v>
      </c>
      <c r="E840" s="42">
        <v>1400</v>
      </c>
    </row>
    <row r="841" spans="1:5">
      <c r="A841" s="29">
        <f t="shared" si="26"/>
        <v>838</v>
      </c>
      <c r="B841" s="36">
        <f t="shared" si="27"/>
        <v>279.66666666666669</v>
      </c>
      <c r="C841" s="42" t="s">
        <v>15</v>
      </c>
      <c r="D841" s="86">
        <v>11006011</v>
      </c>
      <c r="E841" s="42">
        <v>1400</v>
      </c>
    </row>
    <row r="842" spans="1:5">
      <c r="A842" s="29">
        <f t="shared" si="26"/>
        <v>839</v>
      </c>
      <c r="B842" s="36">
        <f t="shared" si="27"/>
        <v>280</v>
      </c>
      <c r="C842" s="42" t="s">
        <v>15</v>
      </c>
      <c r="D842" s="86">
        <v>21204011</v>
      </c>
      <c r="E842" s="42">
        <v>1400</v>
      </c>
    </row>
    <row r="843" spans="1:5">
      <c r="A843" s="29">
        <f t="shared" si="26"/>
        <v>840</v>
      </c>
      <c r="B843" s="36">
        <f t="shared" si="27"/>
        <v>280.33333333333331</v>
      </c>
      <c r="C843" s="42" t="s">
        <v>15</v>
      </c>
      <c r="D843" s="86">
        <v>31056011</v>
      </c>
      <c r="E843" s="42">
        <v>1400</v>
      </c>
    </row>
    <row r="844" spans="1:5">
      <c r="A844" s="29">
        <f t="shared" si="26"/>
        <v>841</v>
      </c>
      <c r="B844" s="36">
        <f t="shared" si="27"/>
        <v>280.66666666666669</v>
      </c>
      <c r="C844" s="42" t="s">
        <v>15</v>
      </c>
      <c r="D844" s="86">
        <v>11006011</v>
      </c>
      <c r="E844" s="42">
        <v>1400</v>
      </c>
    </row>
    <row r="845" spans="1:5">
      <c r="A845" s="29">
        <f t="shared" si="26"/>
        <v>842</v>
      </c>
      <c r="B845" s="36">
        <f t="shared" si="27"/>
        <v>281</v>
      </c>
      <c r="C845" s="42" t="s">
        <v>15</v>
      </c>
      <c r="D845" s="86">
        <v>21204011</v>
      </c>
      <c r="E845" s="42">
        <v>1400</v>
      </c>
    </row>
    <row r="846" spans="1:5">
      <c r="A846" s="29">
        <f t="shared" si="26"/>
        <v>843</v>
      </c>
      <c r="B846" s="36">
        <f t="shared" si="27"/>
        <v>281.33333333333331</v>
      </c>
      <c r="C846" s="42" t="s">
        <v>15</v>
      </c>
      <c r="D846" s="86">
        <v>31056011</v>
      </c>
      <c r="E846" s="42">
        <v>1400</v>
      </c>
    </row>
    <row r="847" spans="1:5">
      <c r="A847" s="29">
        <f>ROW()-3</f>
        <v>844</v>
      </c>
      <c r="B847" s="36">
        <f t="shared" si="27"/>
        <v>281.66666666666669</v>
      </c>
      <c r="C847" s="29" t="s">
        <v>15</v>
      </c>
      <c r="D847" s="86">
        <v>11006011</v>
      </c>
      <c r="E847" s="29">
        <v>1400</v>
      </c>
    </row>
    <row r="848" spans="1:5">
      <c r="A848" s="29">
        <f t="shared" si="26"/>
        <v>845</v>
      </c>
      <c r="B848" s="36">
        <f t="shared" si="27"/>
        <v>282</v>
      </c>
      <c r="C848" s="29" t="s">
        <v>15</v>
      </c>
      <c r="D848" s="86">
        <v>21204011</v>
      </c>
      <c r="E848" s="29">
        <v>1400</v>
      </c>
    </row>
    <row r="849" spans="1:5">
      <c r="A849" s="29">
        <f t="shared" si="26"/>
        <v>846</v>
      </c>
      <c r="B849" s="36">
        <f t="shared" si="27"/>
        <v>282.33333333333331</v>
      </c>
      <c r="C849" s="29" t="s">
        <v>15</v>
      </c>
      <c r="D849" s="86">
        <v>31056011</v>
      </c>
      <c r="E849" s="29">
        <v>1400</v>
      </c>
    </row>
    <row r="850" spans="1:5">
      <c r="A850" s="29">
        <f t="shared" si="26"/>
        <v>847</v>
      </c>
      <c r="B850" s="36">
        <f t="shared" si="27"/>
        <v>282.66666666666669</v>
      </c>
      <c r="C850" s="29" t="s">
        <v>15</v>
      </c>
      <c r="D850" s="86">
        <v>11006011</v>
      </c>
      <c r="E850" s="29">
        <v>1400</v>
      </c>
    </row>
    <row r="851" spans="1:5">
      <c r="A851" s="29">
        <f t="shared" si="26"/>
        <v>848</v>
      </c>
      <c r="B851" s="36">
        <f t="shared" si="27"/>
        <v>283</v>
      </c>
      <c r="C851" s="29" t="s">
        <v>15</v>
      </c>
      <c r="D851" s="86">
        <v>21204011</v>
      </c>
      <c r="E851" s="29">
        <v>1400</v>
      </c>
    </row>
    <row r="852" spans="1:5">
      <c r="A852" s="29">
        <f t="shared" si="26"/>
        <v>849</v>
      </c>
      <c r="B852" s="36">
        <f t="shared" si="27"/>
        <v>283.33333333333331</v>
      </c>
      <c r="C852" s="29" t="s">
        <v>15</v>
      </c>
      <c r="D852" s="86">
        <v>31056011</v>
      </c>
      <c r="E852" s="29">
        <v>1400</v>
      </c>
    </row>
    <row r="853" spans="1:5">
      <c r="A853" s="29">
        <f t="shared" si="26"/>
        <v>850</v>
      </c>
      <c r="B853" s="36">
        <f t="shared" si="27"/>
        <v>283.66666666666669</v>
      </c>
      <c r="C853" s="42" t="s">
        <v>15</v>
      </c>
      <c r="D853" s="86">
        <v>11006011</v>
      </c>
      <c r="E853" s="42">
        <v>1400</v>
      </c>
    </row>
    <row r="854" spans="1:5">
      <c r="A854" s="29">
        <f t="shared" si="26"/>
        <v>851</v>
      </c>
      <c r="B854" s="36">
        <f t="shared" si="27"/>
        <v>284</v>
      </c>
      <c r="C854" s="42" t="s">
        <v>15</v>
      </c>
      <c r="D854" s="86">
        <v>21204011</v>
      </c>
      <c r="E854" s="42">
        <v>1400</v>
      </c>
    </row>
    <row r="855" spans="1:5">
      <c r="A855" s="29">
        <f t="shared" si="26"/>
        <v>852</v>
      </c>
      <c r="B855" s="36">
        <f t="shared" si="27"/>
        <v>284.33333333333331</v>
      </c>
      <c r="C855" s="42" t="s">
        <v>15</v>
      </c>
      <c r="D855" s="86">
        <v>31056011</v>
      </c>
      <c r="E855" s="42">
        <v>1400</v>
      </c>
    </row>
    <row r="856" spans="1:5">
      <c r="A856" s="29">
        <f t="shared" si="26"/>
        <v>853</v>
      </c>
      <c r="B856" s="36">
        <f t="shared" si="27"/>
        <v>284.66666666666669</v>
      </c>
      <c r="C856" s="42" t="s">
        <v>15</v>
      </c>
      <c r="D856" s="86">
        <v>11006011</v>
      </c>
      <c r="E856" s="42">
        <v>1400</v>
      </c>
    </row>
    <row r="857" spans="1:5">
      <c r="A857" s="29">
        <f t="shared" si="26"/>
        <v>854</v>
      </c>
      <c r="B857" s="36">
        <f t="shared" si="27"/>
        <v>285</v>
      </c>
      <c r="C857" s="42" t="s">
        <v>15</v>
      </c>
      <c r="D857" s="86">
        <v>21204011</v>
      </c>
      <c r="E857" s="42">
        <v>1400</v>
      </c>
    </row>
    <row r="858" spans="1:5">
      <c r="A858" s="29">
        <f t="shared" si="26"/>
        <v>855</v>
      </c>
      <c r="B858" s="36">
        <f t="shared" si="27"/>
        <v>285.33333333333331</v>
      </c>
      <c r="C858" s="42" t="s">
        <v>15</v>
      </c>
      <c r="D858" s="86">
        <v>31056011</v>
      </c>
      <c r="E858" s="42">
        <v>1400</v>
      </c>
    </row>
    <row r="859" spans="1:5">
      <c r="A859" s="29">
        <f t="shared" si="26"/>
        <v>856</v>
      </c>
      <c r="B859" s="36">
        <f t="shared" si="27"/>
        <v>285.66666666666669</v>
      </c>
      <c r="C859" s="42" t="s">
        <v>15</v>
      </c>
      <c r="D859" s="86">
        <v>11006011</v>
      </c>
      <c r="E859" s="42">
        <v>1400</v>
      </c>
    </row>
    <row r="860" spans="1:5">
      <c r="A860" s="29">
        <f t="shared" si="26"/>
        <v>857</v>
      </c>
      <c r="B860" s="36">
        <f t="shared" si="27"/>
        <v>286</v>
      </c>
      <c r="C860" s="42" t="s">
        <v>15</v>
      </c>
      <c r="D860" s="86">
        <v>21204011</v>
      </c>
      <c r="E860" s="42">
        <v>1400</v>
      </c>
    </row>
    <row r="861" spans="1:5">
      <c r="A861" s="29">
        <f t="shared" si="26"/>
        <v>858</v>
      </c>
      <c r="B861" s="36">
        <f t="shared" si="27"/>
        <v>286.33333333333331</v>
      </c>
      <c r="C861" s="42" t="s">
        <v>15</v>
      </c>
      <c r="D861" s="86">
        <v>31056011</v>
      </c>
      <c r="E861" s="42">
        <v>1400</v>
      </c>
    </row>
    <row r="862" spans="1:5">
      <c r="A862" s="29">
        <f>ROW()-3</f>
        <v>859</v>
      </c>
      <c r="B862" s="36">
        <f t="shared" si="27"/>
        <v>286.66666666666669</v>
      </c>
      <c r="C862" s="29" t="s">
        <v>15</v>
      </c>
      <c r="D862" s="86">
        <v>11006011</v>
      </c>
      <c r="E862" s="29">
        <v>1400</v>
      </c>
    </row>
    <row r="863" spans="1:5">
      <c r="A863" s="29">
        <f t="shared" si="26"/>
        <v>860</v>
      </c>
      <c r="B863" s="36">
        <f t="shared" si="27"/>
        <v>287</v>
      </c>
      <c r="C863" s="29" t="s">
        <v>15</v>
      </c>
      <c r="D863" s="86">
        <v>21204011</v>
      </c>
      <c r="E863" s="29">
        <v>1400</v>
      </c>
    </row>
    <row r="864" spans="1:5">
      <c r="A864" s="29">
        <f t="shared" ref="A864:A927" si="28">ROW()-3</f>
        <v>861</v>
      </c>
      <c r="B864" s="36">
        <f t="shared" ref="B864:B927" si="29">(A864+1)/3</f>
        <v>287.33333333333331</v>
      </c>
      <c r="C864" s="29" t="s">
        <v>15</v>
      </c>
      <c r="D864" s="86">
        <v>31056011</v>
      </c>
      <c r="E864" s="29">
        <v>1400</v>
      </c>
    </row>
    <row r="865" spans="1:5">
      <c r="A865" s="29">
        <f t="shared" si="28"/>
        <v>862</v>
      </c>
      <c r="B865" s="36">
        <f t="shared" si="29"/>
        <v>287.66666666666669</v>
      </c>
      <c r="C865" s="29" t="s">
        <v>15</v>
      </c>
      <c r="D865" s="86">
        <v>11006011</v>
      </c>
      <c r="E865" s="29">
        <v>1400</v>
      </c>
    </row>
    <row r="866" spans="1:5">
      <c r="A866" s="29">
        <f t="shared" si="28"/>
        <v>863</v>
      </c>
      <c r="B866" s="36">
        <f t="shared" si="29"/>
        <v>288</v>
      </c>
      <c r="C866" s="29" t="s">
        <v>15</v>
      </c>
      <c r="D866" s="86">
        <v>21204011</v>
      </c>
      <c r="E866" s="29">
        <v>1400</v>
      </c>
    </row>
    <row r="867" spans="1:5">
      <c r="A867" s="29">
        <f t="shared" si="28"/>
        <v>864</v>
      </c>
      <c r="B867" s="36">
        <f t="shared" si="29"/>
        <v>288.33333333333331</v>
      </c>
      <c r="C867" s="29" t="s">
        <v>15</v>
      </c>
      <c r="D867" s="86">
        <v>31056011</v>
      </c>
      <c r="E867" s="29">
        <v>1400</v>
      </c>
    </row>
    <row r="868" spans="1:5">
      <c r="A868" s="29">
        <f t="shared" si="28"/>
        <v>865</v>
      </c>
      <c r="B868" s="36">
        <f t="shared" si="29"/>
        <v>288.66666666666669</v>
      </c>
      <c r="C868" s="42" t="s">
        <v>15</v>
      </c>
      <c r="D868" s="86">
        <v>11006011</v>
      </c>
      <c r="E868" s="42">
        <v>1400</v>
      </c>
    </row>
    <row r="869" spans="1:5">
      <c r="A869" s="29">
        <f t="shared" si="28"/>
        <v>866</v>
      </c>
      <c r="B869" s="36">
        <f t="shared" si="29"/>
        <v>289</v>
      </c>
      <c r="C869" s="42" t="s">
        <v>15</v>
      </c>
      <c r="D869" s="86">
        <v>21204011</v>
      </c>
      <c r="E869" s="42">
        <v>1400</v>
      </c>
    </row>
    <row r="870" spans="1:5">
      <c r="A870" s="29">
        <f t="shared" si="28"/>
        <v>867</v>
      </c>
      <c r="B870" s="36">
        <f t="shared" si="29"/>
        <v>289.33333333333331</v>
      </c>
      <c r="C870" s="42" t="s">
        <v>15</v>
      </c>
      <c r="D870" s="86">
        <v>31056011</v>
      </c>
      <c r="E870" s="42">
        <v>1400</v>
      </c>
    </row>
    <row r="871" spans="1:5">
      <c r="A871" s="29">
        <f t="shared" si="28"/>
        <v>868</v>
      </c>
      <c r="B871" s="36">
        <f t="shared" si="29"/>
        <v>289.66666666666669</v>
      </c>
      <c r="C871" s="41" t="s">
        <v>15</v>
      </c>
      <c r="D871" s="86">
        <v>11006011</v>
      </c>
      <c r="E871" s="41">
        <v>1400</v>
      </c>
    </row>
    <row r="872" spans="1:5">
      <c r="A872" s="29">
        <f t="shared" si="28"/>
        <v>869</v>
      </c>
      <c r="B872" s="36">
        <f t="shared" si="29"/>
        <v>290</v>
      </c>
      <c r="C872" s="42" t="s">
        <v>15</v>
      </c>
      <c r="D872" s="86">
        <v>21204011</v>
      </c>
      <c r="E872" s="42">
        <v>1400</v>
      </c>
    </row>
    <row r="873" spans="1:5">
      <c r="A873" s="29">
        <f t="shared" si="28"/>
        <v>870</v>
      </c>
      <c r="B873" s="36">
        <f t="shared" si="29"/>
        <v>290.33333333333331</v>
      </c>
      <c r="C873" s="42" t="s">
        <v>15</v>
      </c>
      <c r="D873" s="86">
        <v>31056011</v>
      </c>
      <c r="E873" s="42">
        <v>1400</v>
      </c>
    </row>
    <row r="874" spans="1:5">
      <c r="A874" s="29">
        <f t="shared" si="28"/>
        <v>871</v>
      </c>
      <c r="B874" s="36">
        <f t="shared" si="29"/>
        <v>290.66666666666669</v>
      </c>
      <c r="C874" s="42" t="s">
        <v>15</v>
      </c>
      <c r="D874" s="86">
        <v>11006011</v>
      </c>
      <c r="E874" s="42">
        <v>1400</v>
      </c>
    </row>
    <row r="875" spans="1:5">
      <c r="A875" s="29">
        <f t="shared" si="28"/>
        <v>872</v>
      </c>
      <c r="B875" s="36">
        <f t="shared" si="29"/>
        <v>291</v>
      </c>
      <c r="C875" s="42" t="s">
        <v>15</v>
      </c>
      <c r="D875" s="86">
        <v>21204011</v>
      </c>
      <c r="E875" s="42">
        <v>1400</v>
      </c>
    </row>
    <row r="876" spans="1:5">
      <c r="A876" s="29">
        <f t="shared" si="28"/>
        <v>873</v>
      </c>
      <c r="B876" s="36">
        <f t="shared" si="29"/>
        <v>291.33333333333331</v>
      </c>
      <c r="C876" s="42" t="s">
        <v>15</v>
      </c>
      <c r="D876" s="86">
        <v>31056011</v>
      </c>
      <c r="E876" s="42">
        <v>1400</v>
      </c>
    </row>
    <row r="877" spans="1:5">
      <c r="A877" s="29">
        <f t="shared" si="28"/>
        <v>874</v>
      </c>
      <c r="B877" s="36">
        <f t="shared" si="29"/>
        <v>291.66666666666669</v>
      </c>
      <c r="C877" s="42" t="s">
        <v>15</v>
      </c>
      <c r="D877" s="86">
        <v>11006011</v>
      </c>
      <c r="E877" s="42">
        <v>1400</v>
      </c>
    </row>
    <row r="878" spans="1:5">
      <c r="A878" s="29">
        <f t="shared" si="28"/>
        <v>875</v>
      </c>
      <c r="B878" s="36">
        <f t="shared" si="29"/>
        <v>292</v>
      </c>
      <c r="C878" s="42" t="s">
        <v>15</v>
      </c>
      <c r="D878" s="86">
        <v>21204011</v>
      </c>
      <c r="E878" s="42">
        <v>1400</v>
      </c>
    </row>
    <row r="879" spans="1:5">
      <c r="A879" s="29">
        <f t="shared" si="28"/>
        <v>876</v>
      </c>
      <c r="B879" s="36">
        <f t="shared" si="29"/>
        <v>292.33333333333331</v>
      </c>
      <c r="C879" s="42" t="s">
        <v>15</v>
      </c>
      <c r="D879" s="86">
        <v>31056011</v>
      </c>
      <c r="E879" s="42">
        <v>1400</v>
      </c>
    </row>
    <row r="880" spans="1:5">
      <c r="A880" s="29">
        <f>ROW()-3</f>
        <v>877</v>
      </c>
      <c r="B880" s="36">
        <f t="shared" si="29"/>
        <v>292.66666666666669</v>
      </c>
      <c r="C880" s="29" t="s">
        <v>15</v>
      </c>
      <c r="D880" s="86">
        <v>11006011</v>
      </c>
      <c r="E880" s="29">
        <v>1400</v>
      </c>
    </row>
    <row r="881" spans="1:5">
      <c r="A881" s="29">
        <f t="shared" si="28"/>
        <v>878</v>
      </c>
      <c r="B881" s="36">
        <f t="shared" si="29"/>
        <v>293</v>
      </c>
      <c r="C881" s="29" t="s">
        <v>15</v>
      </c>
      <c r="D881" s="86">
        <v>21204011</v>
      </c>
      <c r="E881" s="29">
        <v>1400</v>
      </c>
    </row>
    <row r="882" spans="1:5">
      <c r="A882" s="29">
        <f t="shared" si="28"/>
        <v>879</v>
      </c>
      <c r="B882" s="36">
        <f t="shared" si="29"/>
        <v>293.33333333333331</v>
      </c>
      <c r="C882" s="29" t="s">
        <v>15</v>
      </c>
      <c r="D882" s="86">
        <v>31056011</v>
      </c>
      <c r="E882" s="29">
        <v>1400</v>
      </c>
    </row>
    <row r="883" spans="1:5">
      <c r="A883" s="29">
        <f t="shared" si="28"/>
        <v>880</v>
      </c>
      <c r="B883" s="36">
        <f t="shared" si="29"/>
        <v>293.66666666666669</v>
      </c>
      <c r="C883" s="29" t="s">
        <v>15</v>
      </c>
      <c r="D883" s="86">
        <v>11006011</v>
      </c>
      <c r="E883" s="29">
        <v>1400</v>
      </c>
    </row>
    <row r="884" spans="1:5">
      <c r="A884" s="29">
        <f t="shared" si="28"/>
        <v>881</v>
      </c>
      <c r="B884" s="36">
        <f t="shared" si="29"/>
        <v>294</v>
      </c>
      <c r="C884" s="29" t="s">
        <v>15</v>
      </c>
      <c r="D884" s="86">
        <v>21204011</v>
      </c>
      <c r="E884" s="29">
        <v>1400</v>
      </c>
    </row>
    <row r="885" spans="1:5">
      <c r="A885" s="29">
        <f t="shared" si="28"/>
        <v>882</v>
      </c>
      <c r="B885" s="36">
        <f t="shared" si="29"/>
        <v>294.33333333333331</v>
      </c>
      <c r="C885" s="29" t="s">
        <v>15</v>
      </c>
      <c r="D885" s="86">
        <v>31056011</v>
      </c>
      <c r="E885" s="29">
        <v>1400</v>
      </c>
    </row>
    <row r="886" spans="1:5">
      <c r="A886" s="29">
        <f t="shared" si="28"/>
        <v>883</v>
      </c>
      <c r="B886" s="36">
        <f t="shared" si="29"/>
        <v>294.66666666666669</v>
      </c>
      <c r="C886" s="42" t="s">
        <v>15</v>
      </c>
      <c r="D886" s="86">
        <v>11006011</v>
      </c>
      <c r="E886" s="42">
        <v>1400</v>
      </c>
    </row>
    <row r="887" spans="1:5">
      <c r="A887" s="29">
        <f t="shared" si="28"/>
        <v>884</v>
      </c>
      <c r="B887" s="36">
        <f t="shared" si="29"/>
        <v>295</v>
      </c>
      <c r="C887" s="42" t="s">
        <v>15</v>
      </c>
      <c r="D887" s="86">
        <v>21204011</v>
      </c>
      <c r="E887" s="42">
        <v>1400</v>
      </c>
    </row>
    <row r="888" spans="1:5">
      <c r="A888" s="29">
        <f t="shared" si="28"/>
        <v>885</v>
      </c>
      <c r="B888" s="36">
        <f t="shared" si="29"/>
        <v>295.33333333333331</v>
      </c>
      <c r="C888" s="42" t="s">
        <v>15</v>
      </c>
      <c r="D888" s="86">
        <v>31056011</v>
      </c>
      <c r="E888" s="42">
        <v>1400</v>
      </c>
    </row>
    <row r="889" spans="1:5">
      <c r="A889" s="29">
        <f t="shared" si="28"/>
        <v>886</v>
      </c>
      <c r="B889" s="36">
        <f t="shared" si="29"/>
        <v>295.66666666666669</v>
      </c>
      <c r="C889" s="42" t="s">
        <v>15</v>
      </c>
      <c r="D889" s="86">
        <v>11006011</v>
      </c>
      <c r="E889" s="42">
        <v>1400</v>
      </c>
    </row>
    <row r="890" spans="1:5">
      <c r="A890" s="29">
        <f t="shared" si="28"/>
        <v>887</v>
      </c>
      <c r="B890" s="36">
        <f t="shared" si="29"/>
        <v>296</v>
      </c>
      <c r="C890" s="42" t="s">
        <v>15</v>
      </c>
      <c r="D890" s="86">
        <v>21204011</v>
      </c>
      <c r="E890" s="42">
        <v>1400</v>
      </c>
    </row>
    <row r="891" spans="1:5">
      <c r="A891" s="29">
        <f t="shared" si="28"/>
        <v>888</v>
      </c>
      <c r="B891" s="36">
        <f t="shared" si="29"/>
        <v>296.33333333333331</v>
      </c>
      <c r="C891" s="42" t="s">
        <v>15</v>
      </c>
      <c r="D891" s="86">
        <v>31056011</v>
      </c>
      <c r="E891" s="42">
        <v>1400</v>
      </c>
    </row>
    <row r="892" spans="1:5">
      <c r="A892" s="29">
        <f t="shared" si="28"/>
        <v>889</v>
      </c>
      <c r="B892" s="36">
        <f t="shared" si="29"/>
        <v>296.66666666666669</v>
      </c>
      <c r="C892" s="42" t="s">
        <v>15</v>
      </c>
      <c r="D892" s="86">
        <v>11006011</v>
      </c>
      <c r="E892" s="42">
        <v>1400</v>
      </c>
    </row>
    <row r="893" spans="1:5">
      <c r="A893" s="29">
        <f t="shared" si="28"/>
        <v>890</v>
      </c>
      <c r="B893" s="36">
        <f t="shared" si="29"/>
        <v>297</v>
      </c>
      <c r="C893" s="42" t="s">
        <v>15</v>
      </c>
      <c r="D893" s="86">
        <v>21204011</v>
      </c>
      <c r="E893" s="42">
        <v>1400</v>
      </c>
    </row>
    <row r="894" spans="1:5">
      <c r="A894" s="29">
        <f t="shared" si="28"/>
        <v>891</v>
      </c>
      <c r="B894" s="36">
        <f t="shared" si="29"/>
        <v>297.33333333333331</v>
      </c>
      <c r="C894" s="42" t="s">
        <v>15</v>
      </c>
      <c r="D894" s="86">
        <v>31056011</v>
      </c>
      <c r="E894" s="42">
        <v>1400</v>
      </c>
    </row>
    <row r="895" spans="1:5">
      <c r="A895" s="29">
        <f>ROW()-3</f>
        <v>892</v>
      </c>
      <c r="B895" s="36">
        <f t="shared" si="29"/>
        <v>297.66666666666669</v>
      </c>
      <c r="C895" s="29" t="s">
        <v>15</v>
      </c>
      <c r="D895" s="86">
        <v>11006011</v>
      </c>
      <c r="E895" s="29">
        <v>1400</v>
      </c>
    </row>
    <row r="896" spans="1:5">
      <c r="A896" s="29">
        <f t="shared" si="28"/>
        <v>893</v>
      </c>
      <c r="B896" s="36">
        <f t="shared" si="29"/>
        <v>298</v>
      </c>
      <c r="C896" s="29" t="s">
        <v>15</v>
      </c>
      <c r="D896" s="86">
        <v>21204011</v>
      </c>
      <c r="E896" s="29">
        <v>1400</v>
      </c>
    </row>
    <row r="897" spans="1:5">
      <c r="A897" s="29">
        <f t="shared" si="28"/>
        <v>894</v>
      </c>
      <c r="B897" s="36">
        <f t="shared" si="29"/>
        <v>298.33333333333331</v>
      </c>
      <c r="C897" s="29" t="s">
        <v>15</v>
      </c>
      <c r="D897" s="86">
        <v>31056011</v>
      </c>
      <c r="E897" s="29">
        <v>1400</v>
      </c>
    </row>
    <row r="898" spans="1:5">
      <c r="A898" s="29">
        <f t="shared" si="28"/>
        <v>895</v>
      </c>
      <c r="B898" s="36">
        <f t="shared" si="29"/>
        <v>298.66666666666669</v>
      </c>
      <c r="C898" s="29" t="s">
        <v>15</v>
      </c>
      <c r="D898" s="86">
        <v>11006011</v>
      </c>
      <c r="E898" s="29">
        <v>1400</v>
      </c>
    </row>
    <row r="899" spans="1:5">
      <c r="A899" s="29">
        <f t="shared" si="28"/>
        <v>896</v>
      </c>
      <c r="B899" s="36">
        <f t="shared" si="29"/>
        <v>299</v>
      </c>
      <c r="C899" s="29" t="s">
        <v>15</v>
      </c>
      <c r="D899" s="86">
        <v>21204011</v>
      </c>
      <c r="E899" s="29">
        <v>1400</v>
      </c>
    </row>
    <row r="900" spans="1:5">
      <c r="A900" s="29">
        <f t="shared" si="28"/>
        <v>897</v>
      </c>
      <c r="B900" s="36">
        <f t="shared" si="29"/>
        <v>299.33333333333331</v>
      </c>
      <c r="C900" s="29" t="s">
        <v>15</v>
      </c>
      <c r="D900" s="86">
        <v>31056011</v>
      </c>
      <c r="E900" s="29">
        <v>1400</v>
      </c>
    </row>
    <row r="901" spans="1:5">
      <c r="A901" s="29">
        <f t="shared" si="28"/>
        <v>898</v>
      </c>
      <c r="B901" s="36">
        <f t="shared" si="29"/>
        <v>299.66666666666669</v>
      </c>
      <c r="C901" s="42" t="s">
        <v>15</v>
      </c>
      <c r="D901" s="86">
        <v>11006011</v>
      </c>
      <c r="E901" s="42">
        <v>1400</v>
      </c>
    </row>
    <row r="902" spans="1:5">
      <c r="A902" s="29">
        <f t="shared" si="28"/>
        <v>899</v>
      </c>
      <c r="B902" s="36">
        <f t="shared" si="29"/>
        <v>300</v>
      </c>
      <c r="C902" s="42" t="s">
        <v>15</v>
      </c>
      <c r="D902" s="86">
        <v>21204011</v>
      </c>
      <c r="E902" s="42">
        <v>1400</v>
      </c>
    </row>
    <row r="903" spans="1:5">
      <c r="A903" s="29">
        <f t="shared" si="28"/>
        <v>900</v>
      </c>
      <c r="B903" s="36">
        <f t="shared" si="29"/>
        <v>300.33333333333331</v>
      </c>
      <c r="C903" s="42" t="s">
        <v>15</v>
      </c>
      <c r="D903" s="86">
        <v>31056011</v>
      </c>
      <c r="E903" s="42">
        <v>1400</v>
      </c>
    </row>
    <row r="904" spans="1:5">
      <c r="A904" s="29">
        <f t="shared" si="28"/>
        <v>901</v>
      </c>
      <c r="B904" s="36">
        <f t="shared" si="29"/>
        <v>300.66666666666669</v>
      </c>
      <c r="C904" s="41" t="s">
        <v>15</v>
      </c>
      <c r="D904" s="86">
        <v>11006011</v>
      </c>
      <c r="E904" s="41">
        <v>1400</v>
      </c>
    </row>
    <row r="905" spans="1:5">
      <c r="A905" s="29">
        <f t="shared" si="28"/>
        <v>902</v>
      </c>
      <c r="B905" s="36">
        <f t="shared" si="29"/>
        <v>301</v>
      </c>
      <c r="C905" s="42" t="s">
        <v>15</v>
      </c>
      <c r="D905" s="86">
        <v>21204011</v>
      </c>
      <c r="E905" s="42">
        <v>1400</v>
      </c>
    </row>
    <row r="906" spans="1:5">
      <c r="A906" s="29">
        <f t="shared" si="28"/>
        <v>903</v>
      </c>
      <c r="B906" s="36">
        <f t="shared" si="29"/>
        <v>301.33333333333331</v>
      </c>
      <c r="C906" s="42" t="s">
        <v>15</v>
      </c>
      <c r="D906" s="86">
        <v>31056011</v>
      </c>
      <c r="E906" s="42">
        <v>1400</v>
      </c>
    </row>
    <row r="907" spans="1:5">
      <c r="A907" s="29">
        <f t="shared" si="28"/>
        <v>904</v>
      </c>
      <c r="B907" s="36">
        <f t="shared" si="29"/>
        <v>301.66666666666669</v>
      </c>
      <c r="C907" s="42" t="s">
        <v>15</v>
      </c>
      <c r="D907" s="86">
        <v>11006011</v>
      </c>
      <c r="E907" s="42">
        <v>1400</v>
      </c>
    </row>
    <row r="908" spans="1:5">
      <c r="A908" s="29">
        <f t="shared" si="28"/>
        <v>905</v>
      </c>
      <c r="B908" s="36">
        <f t="shared" si="29"/>
        <v>302</v>
      </c>
      <c r="C908" s="42" t="s">
        <v>15</v>
      </c>
      <c r="D908" s="86">
        <v>21204011</v>
      </c>
      <c r="E908" s="42">
        <v>1400</v>
      </c>
    </row>
    <row r="909" spans="1:5">
      <c r="A909" s="29">
        <f t="shared" si="28"/>
        <v>906</v>
      </c>
      <c r="B909" s="36">
        <f t="shared" si="29"/>
        <v>302.33333333333331</v>
      </c>
      <c r="C909" s="42" t="s">
        <v>15</v>
      </c>
      <c r="D909" s="86">
        <v>31056011</v>
      </c>
      <c r="E909" s="42">
        <v>1400</v>
      </c>
    </row>
    <row r="910" spans="1:5">
      <c r="A910" s="29">
        <f t="shared" si="28"/>
        <v>907</v>
      </c>
      <c r="B910" s="36">
        <f t="shared" si="29"/>
        <v>302.66666666666669</v>
      </c>
      <c r="C910" s="42" t="s">
        <v>15</v>
      </c>
      <c r="D910" s="86">
        <v>11006011</v>
      </c>
      <c r="E910" s="42">
        <v>1400</v>
      </c>
    </row>
    <row r="911" spans="1:5">
      <c r="A911" s="29">
        <f t="shared" si="28"/>
        <v>908</v>
      </c>
      <c r="B911" s="36">
        <f t="shared" si="29"/>
        <v>303</v>
      </c>
      <c r="C911" s="42" t="s">
        <v>15</v>
      </c>
      <c r="D911" s="86">
        <v>21204011</v>
      </c>
      <c r="E911" s="42">
        <v>1400</v>
      </c>
    </row>
    <row r="912" spans="1:5">
      <c r="A912" s="29">
        <f t="shared" si="28"/>
        <v>909</v>
      </c>
      <c r="B912" s="36">
        <f t="shared" si="29"/>
        <v>303.33333333333331</v>
      </c>
      <c r="C912" s="42" t="s">
        <v>15</v>
      </c>
      <c r="D912" s="86">
        <v>31056011</v>
      </c>
      <c r="E912" s="42">
        <v>1400</v>
      </c>
    </row>
    <row r="913" spans="1:5">
      <c r="A913" s="29">
        <f>ROW()-3</f>
        <v>910</v>
      </c>
      <c r="B913" s="36">
        <f t="shared" si="29"/>
        <v>303.66666666666669</v>
      </c>
      <c r="C913" s="29" t="s">
        <v>15</v>
      </c>
      <c r="D913" s="86">
        <v>11006011</v>
      </c>
      <c r="E913" s="29">
        <v>1400</v>
      </c>
    </row>
    <row r="914" spans="1:5">
      <c r="A914" s="29">
        <f t="shared" si="28"/>
        <v>911</v>
      </c>
      <c r="B914" s="36">
        <f t="shared" si="29"/>
        <v>304</v>
      </c>
      <c r="C914" s="29" t="s">
        <v>15</v>
      </c>
      <c r="D914" s="86">
        <v>21204011</v>
      </c>
      <c r="E914" s="29">
        <v>1400</v>
      </c>
    </row>
    <row r="915" spans="1:5">
      <c r="A915" s="29">
        <f t="shared" si="28"/>
        <v>912</v>
      </c>
      <c r="B915" s="36">
        <f t="shared" si="29"/>
        <v>304.33333333333331</v>
      </c>
      <c r="C915" s="29" t="s">
        <v>15</v>
      </c>
      <c r="D915" s="86">
        <v>31056011</v>
      </c>
      <c r="E915" s="29">
        <v>1400</v>
      </c>
    </row>
    <row r="916" spans="1:5">
      <c r="A916" s="29">
        <f t="shared" si="28"/>
        <v>913</v>
      </c>
      <c r="B916" s="36">
        <f t="shared" si="29"/>
        <v>304.66666666666669</v>
      </c>
      <c r="C916" s="29" t="s">
        <v>15</v>
      </c>
      <c r="D916" s="86">
        <v>11006011</v>
      </c>
      <c r="E916" s="29">
        <v>1400</v>
      </c>
    </row>
    <row r="917" spans="1:5">
      <c r="A917" s="29">
        <f t="shared" si="28"/>
        <v>914</v>
      </c>
      <c r="B917" s="36">
        <f t="shared" si="29"/>
        <v>305</v>
      </c>
      <c r="C917" s="29" t="s">
        <v>15</v>
      </c>
      <c r="D917" s="86">
        <v>21204011</v>
      </c>
      <c r="E917" s="29">
        <v>1400</v>
      </c>
    </row>
    <row r="918" spans="1:5">
      <c r="A918" s="29">
        <f t="shared" si="28"/>
        <v>915</v>
      </c>
      <c r="B918" s="36">
        <f t="shared" si="29"/>
        <v>305.33333333333331</v>
      </c>
      <c r="C918" s="29" t="s">
        <v>15</v>
      </c>
      <c r="D918" s="86">
        <v>31056011</v>
      </c>
      <c r="E918" s="29">
        <v>1400</v>
      </c>
    </row>
    <row r="919" spans="1:5">
      <c r="A919" s="29">
        <f t="shared" si="28"/>
        <v>916</v>
      </c>
      <c r="B919" s="36">
        <f t="shared" si="29"/>
        <v>305.66666666666669</v>
      </c>
      <c r="C919" s="42" t="s">
        <v>15</v>
      </c>
      <c r="D919" s="86">
        <v>11006011</v>
      </c>
      <c r="E919" s="42">
        <v>1400</v>
      </c>
    </row>
    <row r="920" spans="1:5">
      <c r="A920" s="29">
        <f t="shared" si="28"/>
        <v>917</v>
      </c>
      <c r="B920" s="36">
        <f t="shared" si="29"/>
        <v>306</v>
      </c>
      <c r="C920" s="42" t="s">
        <v>15</v>
      </c>
      <c r="D920" s="86">
        <v>21204011</v>
      </c>
      <c r="E920" s="42">
        <v>1400</v>
      </c>
    </row>
    <row r="921" spans="1:5">
      <c r="A921" s="29">
        <f t="shared" si="28"/>
        <v>918</v>
      </c>
      <c r="B921" s="36">
        <f t="shared" si="29"/>
        <v>306.33333333333331</v>
      </c>
      <c r="C921" s="42" t="s">
        <v>15</v>
      </c>
      <c r="D921" s="86">
        <v>31056011</v>
      </c>
      <c r="E921" s="42">
        <v>1400</v>
      </c>
    </row>
    <row r="922" spans="1:5">
      <c r="A922" s="29">
        <f t="shared" si="28"/>
        <v>919</v>
      </c>
      <c r="B922" s="36">
        <f t="shared" si="29"/>
        <v>306.66666666666669</v>
      </c>
      <c r="C922" s="29" t="s">
        <v>15</v>
      </c>
      <c r="D922" s="86">
        <v>11006011</v>
      </c>
      <c r="E922" s="29">
        <v>1400</v>
      </c>
    </row>
    <row r="923" spans="1:5">
      <c r="A923" s="29">
        <f t="shared" si="28"/>
        <v>920</v>
      </c>
      <c r="B923" s="36">
        <f t="shared" si="29"/>
        <v>307</v>
      </c>
      <c r="C923" s="29" t="s">
        <v>15</v>
      </c>
      <c r="D923" s="86">
        <v>21204011</v>
      </c>
      <c r="E923" s="29">
        <v>1400</v>
      </c>
    </row>
    <row r="924" spans="1:5">
      <c r="A924" s="29">
        <f t="shared" si="28"/>
        <v>921</v>
      </c>
      <c r="B924" s="36">
        <f t="shared" si="29"/>
        <v>307.33333333333331</v>
      </c>
      <c r="C924" s="29" t="s">
        <v>15</v>
      </c>
      <c r="D924" s="86">
        <v>31056011</v>
      </c>
      <c r="E924" s="29">
        <v>1400</v>
      </c>
    </row>
    <row r="925" spans="1:5">
      <c r="A925" s="29">
        <f t="shared" si="28"/>
        <v>922</v>
      </c>
      <c r="B925" s="36">
        <f t="shared" si="29"/>
        <v>307.66666666666669</v>
      </c>
      <c r="C925" s="42" t="s">
        <v>15</v>
      </c>
      <c r="D925" s="86">
        <v>11006011</v>
      </c>
      <c r="E925" s="42">
        <v>1400</v>
      </c>
    </row>
    <row r="926" spans="1:5">
      <c r="A926" s="29">
        <f t="shared" si="28"/>
        <v>923</v>
      </c>
      <c r="B926" s="36">
        <f t="shared" si="29"/>
        <v>308</v>
      </c>
      <c r="C926" s="42" t="s">
        <v>15</v>
      </c>
      <c r="D926" s="86">
        <v>21204011</v>
      </c>
      <c r="E926" s="42">
        <v>1400</v>
      </c>
    </row>
    <row r="927" spans="1:5">
      <c r="A927" s="29">
        <f t="shared" si="28"/>
        <v>924</v>
      </c>
      <c r="B927" s="36">
        <f t="shared" si="29"/>
        <v>308.33333333333331</v>
      </c>
      <c r="C927" s="42" t="s">
        <v>15</v>
      </c>
      <c r="D927" s="86">
        <v>31056011</v>
      </c>
      <c r="E927" s="42">
        <v>1400</v>
      </c>
    </row>
    <row r="928" spans="1:5">
      <c r="A928" s="29">
        <f t="shared" ref="A928:A991" si="30">ROW()-3</f>
        <v>925</v>
      </c>
      <c r="B928" s="36">
        <f t="shared" ref="B928:B991" si="31">(A928+1)/3</f>
        <v>308.66666666666669</v>
      </c>
      <c r="C928" s="41" t="s">
        <v>15</v>
      </c>
      <c r="D928" s="86">
        <v>11006011</v>
      </c>
      <c r="E928" s="41">
        <v>1400</v>
      </c>
    </row>
    <row r="929" spans="1:5">
      <c r="A929" s="29">
        <f t="shared" si="30"/>
        <v>926</v>
      </c>
      <c r="B929" s="36">
        <f t="shared" si="31"/>
        <v>309</v>
      </c>
      <c r="C929" s="42" t="s">
        <v>15</v>
      </c>
      <c r="D929" s="86">
        <v>21204011</v>
      </c>
      <c r="E929" s="42">
        <v>1400</v>
      </c>
    </row>
    <row r="930" spans="1:5">
      <c r="A930" s="29">
        <f t="shared" si="30"/>
        <v>927</v>
      </c>
      <c r="B930" s="36">
        <f t="shared" si="31"/>
        <v>309.33333333333331</v>
      </c>
      <c r="C930" s="42" t="s">
        <v>15</v>
      </c>
      <c r="D930" s="86">
        <v>31056011</v>
      </c>
      <c r="E930" s="42">
        <v>1400</v>
      </c>
    </row>
    <row r="931" spans="1:5">
      <c r="A931" s="29">
        <f t="shared" si="30"/>
        <v>928</v>
      </c>
      <c r="B931" s="36">
        <f t="shared" si="31"/>
        <v>309.66666666666669</v>
      </c>
      <c r="C931" s="42" t="s">
        <v>15</v>
      </c>
      <c r="D931" s="86">
        <v>11006011</v>
      </c>
      <c r="E931" s="42">
        <v>1400</v>
      </c>
    </row>
    <row r="932" spans="1:5">
      <c r="A932" s="29">
        <f t="shared" si="30"/>
        <v>929</v>
      </c>
      <c r="B932" s="36">
        <f t="shared" si="31"/>
        <v>310</v>
      </c>
      <c r="C932" s="42" t="s">
        <v>15</v>
      </c>
      <c r="D932" s="86">
        <v>21204011</v>
      </c>
      <c r="E932" s="42">
        <v>1400</v>
      </c>
    </row>
    <row r="933" spans="1:5">
      <c r="A933" s="29">
        <f t="shared" si="30"/>
        <v>930</v>
      </c>
      <c r="B933" s="36">
        <f t="shared" si="31"/>
        <v>310.33333333333331</v>
      </c>
      <c r="C933" s="42" t="s">
        <v>15</v>
      </c>
      <c r="D933" s="86">
        <v>31056011</v>
      </c>
      <c r="E933" s="42">
        <v>1400</v>
      </c>
    </row>
    <row r="934" spans="1:5">
      <c r="A934" s="29">
        <f>ROW()-3</f>
        <v>931</v>
      </c>
      <c r="B934" s="36">
        <f t="shared" si="31"/>
        <v>310.66666666666669</v>
      </c>
      <c r="C934" s="29" t="s">
        <v>15</v>
      </c>
      <c r="D934" s="86">
        <v>11006011</v>
      </c>
      <c r="E934" s="29">
        <v>1400</v>
      </c>
    </row>
    <row r="935" spans="1:5">
      <c r="A935" s="29">
        <f t="shared" si="30"/>
        <v>932</v>
      </c>
      <c r="B935" s="36">
        <f t="shared" si="31"/>
        <v>311</v>
      </c>
      <c r="C935" s="29" t="s">
        <v>15</v>
      </c>
      <c r="D935" s="86">
        <v>21204011</v>
      </c>
      <c r="E935" s="29">
        <v>1400</v>
      </c>
    </row>
    <row r="936" spans="1:5">
      <c r="A936" s="29">
        <f t="shared" si="30"/>
        <v>933</v>
      </c>
      <c r="B936" s="36">
        <f t="shared" si="31"/>
        <v>311.33333333333331</v>
      </c>
      <c r="C936" s="29" t="s">
        <v>15</v>
      </c>
      <c r="D936" s="86">
        <v>31056011</v>
      </c>
      <c r="E936" s="29">
        <v>1400</v>
      </c>
    </row>
    <row r="937" spans="1:5">
      <c r="A937" s="29">
        <f t="shared" si="30"/>
        <v>934</v>
      </c>
      <c r="B937" s="36">
        <f t="shared" si="31"/>
        <v>311.66666666666669</v>
      </c>
      <c r="C937" s="29" t="s">
        <v>15</v>
      </c>
      <c r="D937" s="86">
        <v>11006011</v>
      </c>
      <c r="E937" s="29">
        <v>1400</v>
      </c>
    </row>
    <row r="938" spans="1:5">
      <c r="A938" s="29">
        <f t="shared" si="30"/>
        <v>935</v>
      </c>
      <c r="B938" s="36">
        <f t="shared" si="31"/>
        <v>312</v>
      </c>
      <c r="C938" s="29" t="s">
        <v>15</v>
      </c>
      <c r="D938" s="86">
        <v>21204011</v>
      </c>
      <c r="E938" s="29">
        <v>1400</v>
      </c>
    </row>
    <row r="939" spans="1:5">
      <c r="A939" s="29">
        <f t="shared" si="30"/>
        <v>936</v>
      </c>
      <c r="B939" s="36">
        <f t="shared" si="31"/>
        <v>312.33333333333331</v>
      </c>
      <c r="C939" s="29" t="s">
        <v>15</v>
      </c>
      <c r="D939" s="86">
        <v>31056011</v>
      </c>
      <c r="E939" s="29">
        <v>1400</v>
      </c>
    </row>
    <row r="940" spans="1:5">
      <c r="A940" s="29">
        <f t="shared" si="30"/>
        <v>937</v>
      </c>
      <c r="B940" s="36">
        <f t="shared" si="31"/>
        <v>312.66666666666669</v>
      </c>
      <c r="C940" s="42" t="s">
        <v>15</v>
      </c>
      <c r="D940" s="86">
        <v>11006011</v>
      </c>
      <c r="E940" s="42">
        <v>1400</v>
      </c>
    </row>
    <row r="941" spans="1:5">
      <c r="A941" s="29">
        <f t="shared" si="30"/>
        <v>938</v>
      </c>
      <c r="B941" s="36">
        <f t="shared" si="31"/>
        <v>313</v>
      </c>
      <c r="C941" s="42" t="s">
        <v>15</v>
      </c>
      <c r="D941" s="86">
        <v>21204011</v>
      </c>
      <c r="E941" s="42">
        <v>1400</v>
      </c>
    </row>
    <row r="942" spans="1:5">
      <c r="A942" s="29">
        <f t="shared" si="30"/>
        <v>939</v>
      </c>
      <c r="B942" s="36">
        <f t="shared" si="31"/>
        <v>313.33333333333331</v>
      </c>
      <c r="C942" s="42" t="s">
        <v>15</v>
      </c>
      <c r="D942" s="86">
        <v>31056011</v>
      </c>
      <c r="E942" s="42">
        <v>1400</v>
      </c>
    </row>
    <row r="943" spans="1:5">
      <c r="A943" s="29">
        <f t="shared" si="30"/>
        <v>940</v>
      </c>
      <c r="B943" s="36">
        <f t="shared" si="31"/>
        <v>313.66666666666669</v>
      </c>
      <c r="C943" s="41" t="s">
        <v>15</v>
      </c>
      <c r="D943" s="86">
        <v>11006011</v>
      </c>
      <c r="E943" s="41">
        <v>1400</v>
      </c>
    </row>
    <row r="944" spans="1:5">
      <c r="A944" s="29">
        <f t="shared" si="30"/>
        <v>941</v>
      </c>
      <c r="B944" s="36">
        <f t="shared" si="31"/>
        <v>314</v>
      </c>
      <c r="C944" s="42" t="s">
        <v>15</v>
      </c>
      <c r="D944" s="86">
        <v>21204011</v>
      </c>
      <c r="E944" s="42">
        <v>1400</v>
      </c>
    </row>
    <row r="945" spans="1:5">
      <c r="A945" s="29">
        <f t="shared" si="30"/>
        <v>942</v>
      </c>
      <c r="B945" s="36">
        <f t="shared" si="31"/>
        <v>314.33333333333331</v>
      </c>
      <c r="C945" s="42" t="s">
        <v>15</v>
      </c>
      <c r="D945" s="86">
        <v>31056011</v>
      </c>
      <c r="E945" s="42">
        <v>1400</v>
      </c>
    </row>
    <row r="946" spans="1:5">
      <c r="A946" s="29">
        <f t="shared" si="30"/>
        <v>943</v>
      </c>
      <c r="B946" s="36">
        <f t="shared" si="31"/>
        <v>314.66666666666669</v>
      </c>
      <c r="C946" s="42" t="s">
        <v>15</v>
      </c>
      <c r="D946" s="86">
        <v>11006011</v>
      </c>
      <c r="E946" s="42">
        <v>1400</v>
      </c>
    </row>
    <row r="947" spans="1:5">
      <c r="A947" s="29">
        <f t="shared" si="30"/>
        <v>944</v>
      </c>
      <c r="B947" s="36">
        <f t="shared" si="31"/>
        <v>315</v>
      </c>
      <c r="C947" s="42" t="s">
        <v>15</v>
      </c>
      <c r="D947" s="86">
        <v>21204011</v>
      </c>
      <c r="E947" s="42">
        <v>1400</v>
      </c>
    </row>
    <row r="948" spans="1:5">
      <c r="A948" s="29">
        <f t="shared" si="30"/>
        <v>945</v>
      </c>
      <c r="B948" s="36">
        <f t="shared" si="31"/>
        <v>315.33333333333331</v>
      </c>
      <c r="C948" s="42" t="s">
        <v>15</v>
      </c>
      <c r="D948" s="86">
        <v>31056011</v>
      </c>
      <c r="E948" s="42">
        <v>1400</v>
      </c>
    </row>
    <row r="949" spans="1:5">
      <c r="A949" s="29">
        <f t="shared" si="30"/>
        <v>946</v>
      </c>
      <c r="B949" s="36">
        <f t="shared" si="31"/>
        <v>315.66666666666669</v>
      </c>
      <c r="C949" s="42" t="s">
        <v>15</v>
      </c>
      <c r="D949" s="86">
        <v>11006011</v>
      </c>
      <c r="E949" s="42">
        <v>1400</v>
      </c>
    </row>
    <row r="950" spans="1:5">
      <c r="A950" s="29">
        <f t="shared" si="30"/>
        <v>947</v>
      </c>
      <c r="B950" s="36">
        <f t="shared" si="31"/>
        <v>316</v>
      </c>
      <c r="C950" s="42" t="s">
        <v>15</v>
      </c>
      <c r="D950" s="86">
        <v>21204011</v>
      </c>
      <c r="E950" s="42">
        <v>1400</v>
      </c>
    </row>
    <row r="951" spans="1:5">
      <c r="A951" s="29">
        <f t="shared" si="30"/>
        <v>948</v>
      </c>
      <c r="B951" s="36">
        <f t="shared" si="31"/>
        <v>316.33333333333331</v>
      </c>
      <c r="C951" s="42" t="s">
        <v>15</v>
      </c>
      <c r="D951" s="86">
        <v>31056011</v>
      </c>
      <c r="E951" s="42">
        <v>1400</v>
      </c>
    </row>
    <row r="952" spans="1:5">
      <c r="A952" s="29">
        <f>ROW()-3</f>
        <v>949</v>
      </c>
      <c r="B952" s="36">
        <f t="shared" si="31"/>
        <v>316.66666666666669</v>
      </c>
      <c r="C952" s="29" t="s">
        <v>15</v>
      </c>
      <c r="D952" s="86">
        <v>11006011</v>
      </c>
      <c r="E952" s="29">
        <v>1400</v>
      </c>
    </row>
    <row r="953" spans="1:5">
      <c r="A953" s="29">
        <f t="shared" si="30"/>
        <v>950</v>
      </c>
      <c r="B953" s="36">
        <f t="shared" si="31"/>
        <v>317</v>
      </c>
      <c r="C953" s="29" t="s">
        <v>15</v>
      </c>
      <c r="D953" s="86">
        <v>21204011</v>
      </c>
      <c r="E953" s="29">
        <v>1400</v>
      </c>
    </row>
    <row r="954" spans="1:5">
      <c r="A954" s="29">
        <f t="shared" si="30"/>
        <v>951</v>
      </c>
      <c r="B954" s="36">
        <f t="shared" si="31"/>
        <v>317.33333333333331</v>
      </c>
      <c r="C954" s="29" t="s">
        <v>15</v>
      </c>
      <c r="D954" s="86">
        <v>31056011</v>
      </c>
      <c r="E954" s="29">
        <v>1400</v>
      </c>
    </row>
    <row r="955" spans="1:5">
      <c r="A955" s="29">
        <f t="shared" si="30"/>
        <v>952</v>
      </c>
      <c r="B955" s="36">
        <f t="shared" si="31"/>
        <v>317.66666666666669</v>
      </c>
      <c r="C955" s="29" t="s">
        <v>15</v>
      </c>
      <c r="D955" s="86">
        <v>11006011</v>
      </c>
      <c r="E955" s="29">
        <v>1400</v>
      </c>
    </row>
    <row r="956" spans="1:5">
      <c r="A956" s="29">
        <f t="shared" si="30"/>
        <v>953</v>
      </c>
      <c r="B956" s="36">
        <f t="shared" si="31"/>
        <v>318</v>
      </c>
      <c r="C956" s="29" t="s">
        <v>15</v>
      </c>
      <c r="D956" s="86">
        <v>21204011</v>
      </c>
      <c r="E956" s="29">
        <v>1400</v>
      </c>
    </row>
    <row r="957" spans="1:5">
      <c r="A957" s="29">
        <f t="shared" si="30"/>
        <v>954</v>
      </c>
      <c r="B957" s="36">
        <f t="shared" si="31"/>
        <v>318.33333333333331</v>
      </c>
      <c r="C957" s="29" t="s">
        <v>15</v>
      </c>
      <c r="D957" s="86">
        <v>31056011</v>
      </c>
      <c r="E957" s="29">
        <v>1400</v>
      </c>
    </row>
    <row r="958" spans="1:5">
      <c r="A958" s="29">
        <f t="shared" si="30"/>
        <v>955</v>
      </c>
      <c r="B958" s="36">
        <f t="shared" si="31"/>
        <v>318.66666666666669</v>
      </c>
      <c r="C958" s="42" t="s">
        <v>15</v>
      </c>
      <c r="D958" s="86">
        <v>11006011</v>
      </c>
      <c r="E958" s="42">
        <v>1400</v>
      </c>
    </row>
    <row r="959" spans="1:5">
      <c r="A959" s="29">
        <f t="shared" si="30"/>
        <v>956</v>
      </c>
      <c r="B959" s="36">
        <f t="shared" si="31"/>
        <v>319</v>
      </c>
      <c r="C959" s="42" t="s">
        <v>15</v>
      </c>
      <c r="D959" s="86">
        <v>21204011</v>
      </c>
      <c r="E959" s="42">
        <v>1400</v>
      </c>
    </row>
    <row r="960" spans="1:5">
      <c r="A960" s="29">
        <f t="shared" si="30"/>
        <v>957</v>
      </c>
      <c r="B960" s="36">
        <f t="shared" si="31"/>
        <v>319.33333333333331</v>
      </c>
      <c r="C960" s="42" t="s">
        <v>15</v>
      </c>
      <c r="D960" s="86">
        <v>31056011</v>
      </c>
      <c r="E960" s="42">
        <v>1400</v>
      </c>
    </row>
    <row r="961" spans="1:5">
      <c r="A961" s="29">
        <f t="shared" si="30"/>
        <v>958</v>
      </c>
      <c r="B961" s="36">
        <f t="shared" si="31"/>
        <v>319.66666666666669</v>
      </c>
      <c r="C961" s="41" t="s">
        <v>15</v>
      </c>
      <c r="D961" s="86">
        <v>11006011</v>
      </c>
      <c r="E961" s="41">
        <v>1400</v>
      </c>
    </row>
    <row r="962" spans="1:5">
      <c r="A962" s="29">
        <f t="shared" si="30"/>
        <v>959</v>
      </c>
      <c r="B962" s="36">
        <f t="shared" si="31"/>
        <v>320</v>
      </c>
      <c r="C962" s="42" t="s">
        <v>15</v>
      </c>
      <c r="D962" s="86">
        <v>21204011</v>
      </c>
      <c r="E962" s="42">
        <v>1400</v>
      </c>
    </row>
    <row r="963" spans="1:5">
      <c r="A963" s="29">
        <f t="shared" si="30"/>
        <v>960</v>
      </c>
      <c r="B963" s="36">
        <f t="shared" si="31"/>
        <v>320.33333333333331</v>
      </c>
      <c r="C963" s="42" t="s">
        <v>15</v>
      </c>
      <c r="D963" s="86">
        <v>31056011</v>
      </c>
      <c r="E963" s="42">
        <v>1400</v>
      </c>
    </row>
    <row r="964" spans="1:5">
      <c r="A964" s="29">
        <f t="shared" si="30"/>
        <v>961</v>
      </c>
      <c r="B964" s="36">
        <f t="shared" si="31"/>
        <v>320.66666666666669</v>
      </c>
      <c r="C964" s="42" t="s">
        <v>15</v>
      </c>
      <c r="D964" s="86">
        <v>11006011</v>
      </c>
      <c r="E964" s="42">
        <v>1400</v>
      </c>
    </row>
    <row r="965" spans="1:5">
      <c r="A965" s="29">
        <f t="shared" si="30"/>
        <v>962</v>
      </c>
      <c r="B965" s="36">
        <f t="shared" si="31"/>
        <v>321</v>
      </c>
      <c r="C965" s="42" t="s">
        <v>15</v>
      </c>
      <c r="D965" s="86">
        <v>21204011</v>
      </c>
      <c r="E965" s="42">
        <v>1400</v>
      </c>
    </row>
    <row r="966" spans="1:5">
      <c r="A966" s="29">
        <f t="shared" si="30"/>
        <v>963</v>
      </c>
      <c r="B966" s="36">
        <f t="shared" si="31"/>
        <v>321.33333333333331</v>
      </c>
      <c r="C966" s="42" t="s">
        <v>15</v>
      </c>
      <c r="D966" s="86">
        <v>31056011</v>
      </c>
      <c r="E966" s="42">
        <v>1400</v>
      </c>
    </row>
    <row r="967" spans="1:5">
      <c r="A967" s="29">
        <f t="shared" si="30"/>
        <v>964</v>
      </c>
      <c r="B967" s="36">
        <f t="shared" si="31"/>
        <v>321.66666666666669</v>
      </c>
      <c r="C967" s="42" t="s">
        <v>15</v>
      </c>
      <c r="D967" s="86">
        <v>11006011</v>
      </c>
      <c r="E967" s="42">
        <v>1400</v>
      </c>
    </row>
    <row r="968" spans="1:5">
      <c r="A968" s="29">
        <f t="shared" si="30"/>
        <v>965</v>
      </c>
      <c r="B968" s="36">
        <f t="shared" si="31"/>
        <v>322</v>
      </c>
      <c r="C968" s="42" t="s">
        <v>15</v>
      </c>
      <c r="D968" s="86">
        <v>21204011</v>
      </c>
      <c r="E968" s="42">
        <v>1400</v>
      </c>
    </row>
    <row r="969" spans="1:5">
      <c r="A969" s="29">
        <f t="shared" si="30"/>
        <v>966</v>
      </c>
      <c r="B969" s="36">
        <f t="shared" si="31"/>
        <v>322.33333333333331</v>
      </c>
      <c r="C969" s="42" t="s">
        <v>15</v>
      </c>
      <c r="D969" s="86">
        <v>31056011</v>
      </c>
      <c r="E969" s="42">
        <v>1400</v>
      </c>
    </row>
    <row r="970" spans="1:5">
      <c r="A970" s="29">
        <f>ROW()-3</f>
        <v>967</v>
      </c>
      <c r="B970" s="36">
        <f t="shared" si="31"/>
        <v>322.66666666666669</v>
      </c>
      <c r="C970" s="29" t="s">
        <v>15</v>
      </c>
      <c r="D970" s="86">
        <v>11006011</v>
      </c>
      <c r="E970" s="29">
        <v>1400</v>
      </c>
    </row>
    <row r="971" spans="1:5">
      <c r="A971" s="29">
        <f t="shared" si="30"/>
        <v>968</v>
      </c>
      <c r="B971" s="36">
        <f t="shared" si="31"/>
        <v>323</v>
      </c>
      <c r="C971" s="29" t="s">
        <v>15</v>
      </c>
      <c r="D971" s="86">
        <v>21204011</v>
      </c>
      <c r="E971" s="29">
        <v>1400</v>
      </c>
    </row>
    <row r="972" spans="1:5">
      <c r="A972" s="29">
        <f t="shared" si="30"/>
        <v>969</v>
      </c>
      <c r="B972" s="36">
        <f t="shared" si="31"/>
        <v>323.33333333333331</v>
      </c>
      <c r="C972" s="29" t="s">
        <v>15</v>
      </c>
      <c r="D972" s="86">
        <v>31056011</v>
      </c>
      <c r="E972" s="29">
        <v>1400</v>
      </c>
    </row>
    <row r="973" spans="1:5">
      <c r="A973" s="29">
        <f t="shared" si="30"/>
        <v>970</v>
      </c>
      <c r="B973" s="36">
        <f t="shared" si="31"/>
        <v>323.66666666666669</v>
      </c>
      <c r="C973" s="29" t="s">
        <v>15</v>
      </c>
      <c r="D973" s="86">
        <v>11006011</v>
      </c>
      <c r="E973" s="29">
        <v>1400</v>
      </c>
    </row>
    <row r="974" spans="1:5">
      <c r="A974" s="29">
        <f t="shared" si="30"/>
        <v>971</v>
      </c>
      <c r="B974" s="36">
        <f t="shared" si="31"/>
        <v>324</v>
      </c>
      <c r="C974" s="29" t="s">
        <v>15</v>
      </c>
      <c r="D974" s="86">
        <v>21204011</v>
      </c>
      <c r="E974" s="29">
        <v>1400</v>
      </c>
    </row>
    <row r="975" spans="1:5">
      <c r="A975" s="29">
        <f t="shared" si="30"/>
        <v>972</v>
      </c>
      <c r="B975" s="36">
        <f t="shared" si="31"/>
        <v>324.33333333333331</v>
      </c>
      <c r="C975" s="29" t="s">
        <v>15</v>
      </c>
      <c r="D975" s="86">
        <v>31056011</v>
      </c>
      <c r="E975" s="29">
        <v>1400</v>
      </c>
    </row>
    <row r="976" spans="1:5">
      <c r="A976" s="29">
        <f t="shared" si="30"/>
        <v>973</v>
      </c>
      <c r="B976" s="36">
        <f t="shared" si="31"/>
        <v>324.66666666666669</v>
      </c>
      <c r="C976" s="42" t="s">
        <v>15</v>
      </c>
      <c r="D976" s="86">
        <v>11006011</v>
      </c>
      <c r="E976" s="42">
        <v>1400</v>
      </c>
    </row>
    <row r="977" spans="1:5">
      <c r="A977" s="29">
        <f t="shared" si="30"/>
        <v>974</v>
      </c>
      <c r="B977" s="36">
        <f t="shared" si="31"/>
        <v>325</v>
      </c>
      <c r="C977" s="42" t="s">
        <v>15</v>
      </c>
      <c r="D977" s="86">
        <v>21204011</v>
      </c>
      <c r="E977" s="42">
        <v>1400</v>
      </c>
    </row>
    <row r="978" spans="1:5">
      <c r="A978" s="29">
        <f t="shared" si="30"/>
        <v>975</v>
      </c>
      <c r="B978" s="36">
        <f t="shared" si="31"/>
        <v>325.33333333333331</v>
      </c>
      <c r="C978" s="42" t="s">
        <v>15</v>
      </c>
      <c r="D978" s="86">
        <v>31056011</v>
      </c>
      <c r="E978" s="42">
        <v>1400</v>
      </c>
    </row>
    <row r="979" spans="1:5">
      <c r="A979" s="29">
        <f t="shared" si="30"/>
        <v>976</v>
      </c>
      <c r="B979" s="36">
        <f t="shared" si="31"/>
        <v>325.66666666666669</v>
      </c>
      <c r="C979" s="42" t="s">
        <v>15</v>
      </c>
      <c r="D979" s="86">
        <v>11006011</v>
      </c>
      <c r="E979" s="42">
        <v>1400</v>
      </c>
    </row>
    <row r="980" spans="1:5">
      <c r="A980" s="29">
        <f t="shared" si="30"/>
        <v>977</v>
      </c>
      <c r="B980" s="36">
        <f t="shared" si="31"/>
        <v>326</v>
      </c>
      <c r="C980" s="42" t="s">
        <v>15</v>
      </c>
      <c r="D980" s="86">
        <v>21204011</v>
      </c>
      <c r="E980" s="42">
        <v>1400</v>
      </c>
    </row>
    <row r="981" spans="1:5">
      <c r="A981" s="29">
        <f t="shared" si="30"/>
        <v>978</v>
      </c>
      <c r="B981" s="36">
        <f t="shared" si="31"/>
        <v>326.33333333333331</v>
      </c>
      <c r="C981" s="42" t="s">
        <v>15</v>
      </c>
      <c r="D981" s="86">
        <v>31056011</v>
      </c>
      <c r="E981" s="42">
        <v>1400</v>
      </c>
    </row>
    <row r="982" spans="1:5">
      <c r="A982" s="29">
        <f t="shared" si="30"/>
        <v>979</v>
      </c>
      <c r="B982" s="36">
        <f t="shared" si="31"/>
        <v>326.66666666666669</v>
      </c>
      <c r="C982" s="42" t="s">
        <v>15</v>
      </c>
      <c r="D982" s="86">
        <v>11006011</v>
      </c>
      <c r="E982" s="42">
        <v>1400</v>
      </c>
    </row>
    <row r="983" spans="1:5">
      <c r="A983" s="29">
        <f t="shared" si="30"/>
        <v>980</v>
      </c>
      <c r="B983" s="36">
        <f t="shared" si="31"/>
        <v>327</v>
      </c>
      <c r="C983" s="42" t="s">
        <v>15</v>
      </c>
      <c r="D983" s="86">
        <v>21204011</v>
      </c>
      <c r="E983" s="42">
        <v>1400</v>
      </c>
    </row>
    <row r="984" spans="1:5">
      <c r="A984" s="29">
        <f t="shared" si="30"/>
        <v>981</v>
      </c>
      <c r="B984" s="36">
        <f t="shared" si="31"/>
        <v>327.33333333333331</v>
      </c>
      <c r="C984" s="42" t="s">
        <v>15</v>
      </c>
      <c r="D984" s="86">
        <v>31056011</v>
      </c>
      <c r="E984" s="42">
        <v>1400</v>
      </c>
    </row>
    <row r="985" spans="1:5">
      <c r="A985" s="29">
        <f>ROW()-3</f>
        <v>982</v>
      </c>
      <c r="B985" s="36">
        <f t="shared" si="31"/>
        <v>327.66666666666669</v>
      </c>
      <c r="C985" s="29" t="s">
        <v>15</v>
      </c>
      <c r="D985" s="86">
        <v>11006011</v>
      </c>
      <c r="E985" s="29">
        <v>1400</v>
      </c>
    </row>
    <row r="986" spans="1:5">
      <c r="A986" s="29">
        <f t="shared" si="30"/>
        <v>983</v>
      </c>
      <c r="B986" s="36">
        <f t="shared" si="31"/>
        <v>328</v>
      </c>
      <c r="C986" s="29" t="s">
        <v>15</v>
      </c>
      <c r="D986" s="86">
        <v>21204011</v>
      </c>
      <c r="E986" s="29">
        <v>1400</v>
      </c>
    </row>
    <row r="987" spans="1:5">
      <c r="A987" s="29">
        <f t="shared" si="30"/>
        <v>984</v>
      </c>
      <c r="B987" s="36">
        <f t="shared" si="31"/>
        <v>328.33333333333331</v>
      </c>
      <c r="C987" s="29" t="s">
        <v>15</v>
      </c>
      <c r="D987" s="86">
        <v>31056011</v>
      </c>
      <c r="E987" s="29">
        <v>1400</v>
      </c>
    </row>
    <row r="988" spans="1:5">
      <c r="A988" s="29">
        <f t="shared" si="30"/>
        <v>985</v>
      </c>
      <c r="B988" s="36">
        <f t="shared" si="31"/>
        <v>328.66666666666669</v>
      </c>
      <c r="C988" s="29" t="s">
        <v>15</v>
      </c>
      <c r="D988" s="86">
        <v>11006011</v>
      </c>
      <c r="E988" s="29">
        <v>1400</v>
      </c>
    </row>
    <row r="989" spans="1:5">
      <c r="A989" s="29">
        <f t="shared" si="30"/>
        <v>986</v>
      </c>
      <c r="B989" s="36">
        <f t="shared" si="31"/>
        <v>329</v>
      </c>
      <c r="C989" s="29" t="s">
        <v>15</v>
      </c>
      <c r="D989" s="86">
        <v>21204011</v>
      </c>
      <c r="E989" s="29">
        <v>1400</v>
      </c>
    </row>
    <row r="990" spans="1:5">
      <c r="A990" s="29">
        <f t="shared" si="30"/>
        <v>987</v>
      </c>
      <c r="B990" s="36">
        <f t="shared" si="31"/>
        <v>329.33333333333331</v>
      </c>
      <c r="C990" s="29" t="s">
        <v>15</v>
      </c>
      <c r="D990" s="86">
        <v>31056011</v>
      </c>
      <c r="E990" s="29">
        <v>1400</v>
      </c>
    </row>
    <row r="991" spans="1:5">
      <c r="A991" s="29">
        <f t="shared" si="30"/>
        <v>988</v>
      </c>
      <c r="B991" s="36">
        <f t="shared" si="31"/>
        <v>329.66666666666669</v>
      </c>
      <c r="C991" s="42" t="s">
        <v>15</v>
      </c>
      <c r="D991" s="86">
        <v>11006011</v>
      </c>
      <c r="E991" s="42">
        <v>1400</v>
      </c>
    </row>
    <row r="992" spans="1:5">
      <c r="A992" s="29">
        <f t="shared" ref="A992:A1055" si="32">ROW()-3</f>
        <v>989</v>
      </c>
      <c r="B992" s="36">
        <f t="shared" ref="B992:B1055" si="33">(A992+1)/3</f>
        <v>330</v>
      </c>
      <c r="C992" s="42" t="s">
        <v>15</v>
      </c>
      <c r="D992" s="86">
        <v>21204011</v>
      </c>
      <c r="E992" s="42">
        <v>1400</v>
      </c>
    </row>
    <row r="993" spans="1:5">
      <c r="A993" s="29">
        <f t="shared" si="32"/>
        <v>990</v>
      </c>
      <c r="B993" s="36">
        <f t="shared" si="33"/>
        <v>330.33333333333331</v>
      </c>
      <c r="C993" s="42" t="s">
        <v>15</v>
      </c>
      <c r="D993" s="86">
        <v>31056011</v>
      </c>
      <c r="E993" s="42">
        <v>1400</v>
      </c>
    </row>
    <row r="994" spans="1:5">
      <c r="A994" s="29">
        <f t="shared" si="32"/>
        <v>991</v>
      </c>
      <c r="B994" s="36">
        <f t="shared" si="33"/>
        <v>330.66666666666669</v>
      </c>
      <c r="C994" s="41" t="s">
        <v>15</v>
      </c>
      <c r="D994" s="86">
        <v>11006011</v>
      </c>
      <c r="E994" s="41">
        <v>1400</v>
      </c>
    </row>
    <row r="995" spans="1:5">
      <c r="A995" s="29">
        <f t="shared" si="32"/>
        <v>992</v>
      </c>
      <c r="B995" s="36">
        <f t="shared" si="33"/>
        <v>331</v>
      </c>
      <c r="C995" s="42" t="s">
        <v>15</v>
      </c>
      <c r="D995" s="86">
        <v>21204011</v>
      </c>
      <c r="E995" s="42">
        <v>1400</v>
      </c>
    </row>
    <row r="996" spans="1:5">
      <c r="A996" s="29">
        <f t="shared" si="32"/>
        <v>993</v>
      </c>
      <c r="B996" s="36">
        <f t="shared" si="33"/>
        <v>331.33333333333331</v>
      </c>
      <c r="C996" s="42" t="s">
        <v>15</v>
      </c>
      <c r="D996" s="86">
        <v>31056011</v>
      </c>
      <c r="E996" s="42">
        <v>1400</v>
      </c>
    </row>
    <row r="997" spans="1:5">
      <c r="A997" s="29">
        <f t="shared" si="32"/>
        <v>994</v>
      </c>
      <c r="B997" s="36">
        <f t="shared" si="33"/>
        <v>331.66666666666669</v>
      </c>
      <c r="C997" s="42" t="s">
        <v>15</v>
      </c>
      <c r="D997" s="86">
        <v>11006011</v>
      </c>
      <c r="E997" s="42">
        <v>1400</v>
      </c>
    </row>
    <row r="998" spans="1:5">
      <c r="A998" s="29">
        <f t="shared" si="32"/>
        <v>995</v>
      </c>
      <c r="B998" s="36">
        <f t="shared" si="33"/>
        <v>332</v>
      </c>
      <c r="C998" s="42" t="s">
        <v>15</v>
      </c>
      <c r="D998" s="86">
        <v>21204011</v>
      </c>
      <c r="E998" s="42">
        <v>1400</v>
      </c>
    </row>
    <row r="999" spans="1:5">
      <c r="A999" s="29">
        <f t="shared" si="32"/>
        <v>996</v>
      </c>
      <c r="B999" s="36">
        <f t="shared" si="33"/>
        <v>332.33333333333331</v>
      </c>
      <c r="C999" s="42" t="s">
        <v>15</v>
      </c>
      <c r="D999" s="86">
        <v>31056011</v>
      </c>
      <c r="E999" s="42">
        <v>1400</v>
      </c>
    </row>
    <row r="1000" spans="1:5">
      <c r="A1000" s="29">
        <f t="shared" si="32"/>
        <v>997</v>
      </c>
      <c r="B1000" s="36">
        <f t="shared" si="33"/>
        <v>332.66666666666669</v>
      </c>
      <c r="C1000" s="42" t="s">
        <v>15</v>
      </c>
      <c r="D1000" s="86">
        <v>11006011</v>
      </c>
      <c r="E1000" s="42">
        <v>1400</v>
      </c>
    </row>
    <row r="1001" spans="1:5">
      <c r="A1001" s="29">
        <f t="shared" si="32"/>
        <v>998</v>
      </c>
      <c r="B1001" s="36">
        <f t="shared" si="33"/>
        <v>333</v>
      </c>
      <c r="C1001" s="42" t="s">
        <v>15</v>
      </c>
      <c r="D1001" s="86">
        <v>21204011</v>
      </c>
      <c r="E1001" s="42">
        <v>1400</v>
      </c>
    </row>
    <row r="1002" spans="1:5">
      <c r="A1002" s="29">
        <f t="shared" si="32"/>
        <v>999</v>
      </c>
      <c r="B1002" s="36">
        <f t="shared" si="33"/>
        <v>333.33333333333331</v>
      </c>
      <c r="C1002" s="42" t="s">
        <v>15</v>
      </c>
      <c r="D1002" s="86">
        <v>31056011</v>
      </c>
      <c r="E1002" s="42">
        <v>1400</v>
      </c>
    </row>
    <row r="1003" spans="1:5">
      <c r="A1003" s="29">
        <f>ROW()-3</f>
        <v>1000</v>
      </c>
      <c r="B1003" s="36">
        <f t="shared" si="33"/>
        <v>333.66666666666669</v>
      </c>
      <c r="C1003" s="29" t="s">
        <v>15</v>
      </c>
      <c r="D1003" s="86">
        <v>11006011</v>
      </c>
      <c r="E1003" s="29">
        <v>1400</v>
      </c>
    </row>
    <row r="1004" spans="1:5">
      <c r="A1004" s="29">
        <f t="shared" si="32"/>
        <v>1001</v>
      </c>
      <c r="B1004" s="36">
        <f t="shared" si="33"/>
        <v>334</v>
      </c>
      <c r="C1004" s="29" t="s">
        <v>15</v>
      </c>
      <c r="D1004" s="86">
        <v>21204011</v>
      </c>
      <c r="E1004" s="29">
        <v>1400</v>
      </c>
    </row>
    <row r="1005" spans="1:5">
      <c r="A1005" s="29">
        <f t="shared" si="32"/>
        <v>1002</v>
      </c>
      <c r="B1005" s="36">
        <f t="shared" si="33"/>
        <v>334.33333333333331</v>
      </c>
      <c r="C1005" s="29" t="s">
        <v>15</v>
      </c>
      <c r="D1005" s="86">
        <v>31056011</v>
      </c>
      <c r="E1005" s="29">
        <v>1400</v>
      </c>
    </row>
    <row r="1006" spans="1:5">
      <c r="A1006" s="29">
        <f t="shared" si="32"/>
        <v>1003</v>
      </c>
      <c r="B1006" s="36">
        <f t="shared" si="33"/>
        <v>334.66666666666669</v>
      </c>
      <c r="C1006" s="29" t="s">
        <v>15</v>
      </c>
      <c r="D1006" s="86">
        <v>11006011</v>
      </c>
      <c r="E1006" s="29">
        <v>1400</v>
      </c>
    </row>
    <row r="1007" spans="1:5">
      <c r="A1007" s="29">
        <f t="shared" si="32"/>
        <v>1004</v>
      </c>
      <c r="B1007" s="36">
        <f t="shared" si="33"/>
        <v>335</v>
      </c>
      <c r="C1007" s="29" t="s">
        <v>15</v>
      </c>
      <c r="D1007" s="86">
        <v>21204011</v>
      </c>
      <c r="E1007" s="29">
        <v>1400</v>
      </c>
    </row>
    <row r="1008" spans="1:5">
      <c r="A1008" s="29">
        <f t="shared" si="32"/>
        <v>1005</v>
      </c>
      <c r="B1008" s="36">
        <f t="shared" si="33"/>
        <v>335.33333333333331</v>
      </c>
      <c r="C1008" s="29" t="s">
        <v>15</v>
      </c>
      <c r="D1008" s="86">
        <v>31056011</v>
      </c>
      <c r="E1008" s="29">
        <v>1400</v>
      </c>
    </row>
    <row r="1009" spans="1:5">
      <c r="A1009" s="29">
        <f t="shared" si="32"/>
        <v>1006</v>
      </c>
      <c r="B1009" s="36">
        <f t="shared" si="33"/>
        <v>335.66666666666669</v>
      </c>
      <c r="C1009" s="42" t="s">
        <v>15</v>
      </c>
      <c r="D1009" s="86">
        <v>11006011</v>
      </c>
      <c r="E1009" s="42">
        <v>1400</v>
      </c>
    </row>
    <row r="1010" spans="1:5">
      <c r="A1010" s="29">
        <f t="shared" si="32"/>
        <v>1007</v>
      </c>
      <c r="B1010" s="36">
        <f t="shared" si="33"/>
        <v>336</v>
      </c>
      <c r="C1010" s="42" t="s">
        <v>15</v>
      </c>
      <c r="D1010" s="86">
        <v>21204011</v>
      </c>
      <c r="E1010" s="42">
        <v>1400</v>
      </c>
    </row>
    <row r="1011" spans="1:5">
      <c r="A1011" s="29">
        <f t="shared" si="32"/>
        <v>1008</v>
      </c>
      <c r="B1011" s="36">
        <f t="shared" si="33"/>
        <v>336.33333333333331</v>
      </c>
      <c r="C1011" s="42" t="s">
        <v>15</v>
      </c>
      <c r="D1011" s="86">
        <v>31056011</v>
      </c>
      <c r="E1011" s="42">
        <v>1400</v>
      </c>
    </row>
    <row r="1012" spans="1:5">
      <c r="A1012" s="29">
        <f t="shared" si="32"/>
        <v>1009</v>
      </c>
      <c r="B1012" s="36">
        <f t="shared" si="33"/>
        <v>336.66666666666669</v>
      </c>
      <c r="C1012" s="42" t="s">
        <v>15</v>
      </c>
      <c r="D1012" s="86">
        <v>11006011</v>
      </c>
      <c r="E1012" s="42">
        <v>1400</v>
      </c>
    </row>
    <row r="1013" spans="1:5">
      <c r="A1013" s="29">
        <f t="shared" si="32"/>
        <v>1010</v>
      </c>
      <c r="B1013" s="36">
        <f t="shared" si="33"/>
        <v>337</v>
      </c>
      <c r="C1013" s="42" t="s">
        <v>15</v>
      </c>
      <c r="D1013" s="86">
        <v>21204011</v>
      </c>
      <c r="E1013" s="42">
        <v>1400</v>
      </c>
    </row>
    <row r="1014" spans="1:5">
      <c r="A1014" s="29">
        <f t="shared" si="32"/>
        <v>1011</v>
      </c>
      <c r="B1014" s="36">
        <f t="shared" si="33"/>
        <v>337.33333333333331</v>
      </c>
      <c r="C1014" s="42" t="s">
        <v>15</v>
      </c>
      <c r="D1014" s="86">
        <v>31056011</v>
      </c>
      <c r="E1014" s="42">
        <v>1400</v>
      </c>
    </row>
    <row r="1015" spans="1:5">
      <c r="A1015" s="29">
        <f t="shared" si="32"/>
        <v>1012</v>
      </c>
      <c r="B1015" s="36">
        <f t="shared" si="33"/>
        <v>337.66666666666669</v>
      </c>
      <c r="C1015" s="42" t="s">
        <v>15</v>
      </c>
      <c r="D1015" s="86">
        <v>11006011</v>
      </c>
      <c r="E1015" s="42">
        <v>1400</v>
      </c>
    </row>
    <row r="1016" spans="1:5">
      <c r="A1016" s="29">
        <f t="shared" si="32"/>
        <v>1013</v>
      </c>
      <c r="B1016" s="36">
        <f t="shared" si="33"/>
        <v>338</v>
      </c>
      <c r="C1016" s="42" t="s">
        <v>15</v>
      </c>
      <c r="D1016" s="86">
        <v>21204011</v>
      </c>
      <c r="E1016" s="42">
        <v>1400</v>
      </c>
    </row>
    <row r="1017" spans="1:5">
      <c r="A1017" s="29">
        <f t="shared" si="32"/>
        <v>1014</v>
      </c>
      <c r="B1017" s="36">
        <f t="shared" si="33"/>
        <v>338.33333333333331</v>
      </c>
      <c r="C1017" s="42" t="s">
        <v>15</v>
      </c>
      <c r="D1017" s="86">
        <v>31056011</v>
      </c>
      <c r="E1017" s="42">
        <v>1400</v>
      </c>
    </row>
    <row r="1018" spans="1:5">
      <c r="A1018" s="29">
        <f>ROW()-3</f>
        <v>1015</v>
      </c>
      <c r="B1018" s="36">
        <f t="shared" si="33"/>
        <v>338.66666666666669</v>
      </c>
      <c r="C1018" s="29" t="s">
        <v>15</v>
      </c>
      <c r="D1018" s="86">
        <v>11006011</v>
      </c>
      <c r="E1018" s="29">
        <v>1400</v>
      </c>
    </row>
    <row r="1019" spans="1:5">
      <c r="A1019" s="29">
        <f t="shared" si="32"/>
        <v>1016</v>
      </c>
      <c r="B1019" s="36">
        <f t="shared" si="33"/>
        <v>339</v>
      </c>
      <c r="C1019" s="29" t="s">
        <v>15</v>
      </c>
      <c r="D1019" s="86">
        <v>21204011</v>
      </c>
      <c r="E1019" s="29">
        <v>1400</v>
      </c>
    </row>
    <row r="1020" spans="1:5">
      <c r="A1020" s="29">
        <f t="shared" si="32"/>
        <v>1017</v>
      </c>
      <c r="B1020" s="36">
        <f t="shared" si="33"/>
        <v>339.33333333333331</v>
      </c>
      <c r="C1020" s="29" t="s">
        <v>15</v>
      </c>
      <c r="D1020" s="86">
        <v>31056011</v>
      </c>
      <c r="E1020" s="29">
        <v>1400</v>
      </c>
    </row>
    <row r="1021" spans="1:5">
      <c r="A1021" s="29">
        <f t="shared" si="32"/>
        <v>1018</v>
      </c>
      <c r="B1021" s="36">
        <f t="shared" si="33"/>
        <v>339.66666666666669</v>
      </c>
      <c r="C1021" s="29" t="s">
        <v>15</v>
      </c>
      <c r="D1021" s="86">
        <v>11006011</v>
      </c>
      <c r="E1021" s="29">
        <v>1400</v>
      </c>
    </row>
    <row r="1022" spans="1:5">
      <c r="A1022" s="29">
        <f t="shared" si="32"/>
        <v>1019</v>
      </c>
      <c r="B1022" s="36">
        <f t="shared" si="33"/>
        <v>340</v>
      </c>
      <c r="C1022" s="29" t="s">
        <v>15</v>
      </c>
      <c r="D1022" s="86">
        <v>21204011</v>
      </c>
      <c r="E1022" s="29">
        <v>1400</v>
      </c>
    </row>
    <row r="1023" spans="1:5">
      <c r="A1023" s="29">
        <f t="shared" si="32"/>
        <v>1020</v>
      </c>
      <c r="B1023" s="36">
        <f t="shared" si="33"/>
        <v>340.33333333333331</v>
      </c>
      <c r="C1023" s="29" t="s">
        <v>15</v>
      </c>
      <c r="D1023" s="86">
        <v>31056011</v>
      </c>
      <c r="E1023" s="29">
        <v>1400</v>
      </c>
    </row>
    <row r="1024" spans="1:5">
      <c r="A1024" s="29">
        <f t="shared" si="32"/>
        <v>1021</v>
      </c>
      <c r="B1024" s="36">
        <f t="shared" si="33"/>
        <v>340.66666666666669</v>
      </c>
      <c r="C1024" s="42" t="s">
        <v>15</v>
      </c>
      <c r="D1024" s="86">
        <v>11006011</v>
      </c>
      <c r="E1024" s="42">
        <v>1400</v>
      </c>
    </row>
    <row r="1025" spans="1:5">
      <c r="A1025" s="29">
        <f t="shared" si="32"/>
        <v>1022</v>
      </c>
      <c r="B1025" s="36">
        <f t="shared" si="33"/>
        <v>341</v>
      </c>
      <c r="C1025" s="42" t="s">
        <v>15</v>
      </c>
      <c r="D1025" s="86">
        <v>21204011</v>
      </c>
      <c r="E1025" s="42">
        <v>1400</v>
      </c>
    </row>
    <row r="1026" spans="1:5">
      <c r="A1026" s="29">
        <f t="shared" si="32"/>
        <v>1023</v>
      </c>
      <c r="B1026" s="36">
        <f t="shared" si="33"/>
        <v>341.33333333333331</v>
      </c>
      <c r="C1026" s="42" t="s">
        <v>15</v>
      </c>
      <c r="D1026" s="86">
        <v>31056011</v>
      </c>
      <c r="E1026" s="42">
        <v>1400</v>
      </c>
    </row>
    <row r="1027" spans="1:5">
      <c r="A1027" s="29">
        <f t="shared" si="32"/>
        <v>1024</v>
      </c>
      <c r="B1027" s="36">
        <f t="shared" si="33"/>
        <v>341.66666666666669</v>
      </c>
      <c r="C1027" s="41" t="s">
        <v>15</v>
      </c>
      <c r="D1027" s="86">
        <v>11006011</v>
      </c>
      <c r="E1027" s="41">
        <v>1400</v>
      </c>
    </row>
    <row r="1028" spans="1:5">
      <c r="A1028" s="29">
        <f t="shared" si="32"/>
        <v>1025</v>
      </c>
      <c r="B1028" s="36">
        <f t="shared" si="33"/>
        <v>342</v>
      </c>
      <c r="C1028" s="42" t="s">
        <v>15</v>
      </c>
      <c r="D1028" s="86">
        <v>21204011</v>
      </c>
      <c r="E1028" s="42">
        <v>1400</v>
      </c>
    </row>
    <row r="1029" spans="1:5">
      <c r="A1029" s="29">
        <f t="shared" si="32"/>
        <v>1026</v>
      </c>
      <c r="B1029" s="36">
        <f t="shared" si="33"/>
        <v>342.33333333333331</v>
      </c>
      <c r="C1029" s="42" t="s">
        <v>15</v>
      </c>
      <c r="D1029" s="86">
        <v>31056011</v>
      </c>
      <c r="E1029" s="42">
        <v>1400</v>
      </c>
    </row>
    <row r="1030" spans="1:5">
      <c r="A1030" s="29">
        <f t="shared" si="32"/>
        <v>1027</v>
      </c>
      <c r="B1030" s="36">
        <f t="shared" si="33"/>
        <v>342.66666666666669</v>
      </c>
      <c r="C1030" s="42" t="s">
        <v>15</v>
      </c>
      <c r="D1030" s="86">
        <v>11006011</v>
      </c>
      <c r="E1030" s="42">
        <v>1400</v>
      </c>
    </row>
    <row r="1031" spans="1:5">
      <c r="A1031" s="29">
        <f t="shared" si="32"/>
        <v>1028</v>
      </c>
      <c r="B1031" s="36">
        <f t="shared" si="33"/>
        <v>343</v>
      </c>
      <c r="C1031" s="42" t="s">
        <v>15</v>
      </c>
      <c r="D1031" s="86">
        <v>21204011</v>
      </c>
      <c r="E1031" s="42">
        <v>1400</v>
      </c>
    </row>
    <row r="1032" spans="1:5">
      <c r="A1032" s="29">
        <f t="shared" si="32"/>
        <v>1029</v>
      </c>
      <c r="B1032" s="36">
        <f t="shared" si="33"/>
        <v>343.33333333333331</v>
      </c>
      <c r="C1032" s="42" t="s">
        <v>15</v>
      </c>
      <c r="D1032" s="86">
        <v>31056011</v>
      </c>
      <c r="E1032" s="42">
        <v>1400</v>
      </c>
    </row>
    <row r="1033" spans="1:5">
      <c r="A1033" s="29">
        <f t="shared" si="32"/>
        <v>1030</v>
      </c>
      <c r="B1033" s="36">
        <f t="shared" si="33"/>
        <v>343.66666666666669</v>
      </c>
      <c r="C1033" s="42" t="s">
        <v>15</v>
      </c>
      <c r="D1033" s="86">
        <v>11006011</v>
      </c>
      <c r="E1033" s="42">
        <v>1400</v>
      </c>
    </row>
    <row r="1034" spans="1:5">
      <c r="A1034" s="29">
        <f t="shared" si="32"/>
        <v>1031</v>
      </c>
      <c r="B1034" s="36">
        <f t="shared" si="33"/>
        <v>344</v>
      </c>
      <c r="C1034" s="42" t="s">
        <v>15</v>
      </c>
      <c r="D1034" s="86">
        <v>21204011</v>
      </c>
      <c r="E1034" s="42">
        <v>1400</v>
      </c>
    </row>
    <row r="1035" spans="1:5">
      <c r="A1035" s="29">
        <f t="shared" si="32"/>
        <v>1032</v>
      </c>
      <c r="B1035" s="36">
        <f t="shared" si="33"/>
        <v>344.33333333333331</v>
      </c>
      <c r="C1035" s="42" t="s">
        <v>15</v>
      </c>
      <c r="D1035" s="86">
        <v>31056011</v>
      </c>
      <c r="E1035" s="42">
        <v>1400</v>
      </c>
    </row>
    <row r="1036" spans="1:5">
      <c r="A1036" s="29">
        <f>ROW()-3</f>
        <v>1033</v>
      </c>
      <c r="B1036" s="36">
        <f t="shared" si="33"/>
        <v>344.66666666666669</v>
      </c>
      <c r="C1036" s="29" t="s">
        <v>15</v>
      </c>
      <c r="D1036" s="86">
        <v>11006011</v>
      </c>
      <c r="E1036" s="29">
        <v>1400</v>
      </c>
    </row>
    <row r="1037" spans="1:5">
      <c r="A1037" s="29">
        <f t="shared" si="32"/>
        <v>1034</v>
      </c>
      <c r="B1037" s="36">
        <f t="shared" si="33"/>
        <v>345</v>
      </c>
      <c r="C1037" s="29" t="s">
        <v>15</v>
      </c>
      <c r="D1037" s="86">
        <v>21204011</v>
      </c>
      <c r="E1037" s="29">
        <v>1400</v>
      </c>
    </row>
    <row r="1038" spans="1:5">
      <c r="A1038" s="29">
        <f t="shared" si="32"/>
        <v>1035</v>
      </c>
      <c r="B1038" s="36">
        <f t="shared" si="33"/>
        <v>345.33333333333331</v>
      </c>
      <c r="C1038" s="29" t="s">
        <v>15</v>
      </c>
      <c r="D1038" s="86">
        <v>31056011</v>
      </c>
      <c r="E1038" s="29">
        <v>1400</v>
      </c>
    </row>
    <row r="1039" spans="1:5">
      <c r="A1039" s="29">
        <f t="shared" si="32"/>
        <v>1036</v>
      </c>
      <c r="B1039" s="36">
        <f t="shared" si="33"/>
        <v>345.66666666666669</v>
      </c>
      <c r="C1039" s="29" t="s">
        <v>15</v>
      </c>
      <c r="D1039" s="86">
        <v>11006011</v>
      </c>
      <c r="E1039" s="29">
        <v>1400</v>
      </c>
    </row>
    <row r="1040" spans="1:5">
      <c r="A1040" s="29">
        <f t="shared" si="32"/>
        <v>1037</v>
      </c>
      <c r="B1040" s="36">
        <f t="shared" si="33"/>
        <v>346</v>
      </c>
      <c r="C1040" s="29" t="s">
        <v>15</v>
      </c>
      <c r="D1040" s="86">
        <v>21204011</v>
      </c>
      <c r="E1040" s="29">
        <v>1400</v>
      </c>
    </row>
    <row r="1041" spans="1:5">
      <c r="A1041" s="29">
        <f t="shared" si="32"/>
        <v>1038</v>
      </c>
      <c r="B1041" s="36">
        <f t="shared" si="33"/>
        <v>346.33333333333331</v>
      </c>
      <c r="C1041" s="29" t="s">
        <v>15</v>
      </c>
      <c r="D1041" s="86">
        <v>31056011</v>
      </c>
      <c r="E1041" s="29">
        <v>1400</v>
      </c>
    </row>
    <row r="1042" spans="1:5">
      <c r="A1042" s="29">
        <f t="shared" si="32"/>
        <v>1039</v>
      </c>
      <c r="B1042" s="36">
        <f t="shared" si="33"/>
        <v>346.66666666666669</v>
      </c>
      <c r="C1042" s="42" t="s">
        <v>15</v>
      </c>
      <c r="D1042" s="86">
        <v>11006011</v>
      </c>
      <c r="E1042" s="42">
        <v>1400</v>
      </c>
    </row>
    <row r="1043" spans="1:5">
      <c r="A1043" s="29">
        <f t="shared" si="32"/>
        <v>1040</v>
      </c>
      <c r="B1043" s="36">
        <f t="shared" si="33"/>
        <v>347</v>
      </c>
      <c r="C1043" s="42" t="s">
        <v>15</v>
      </c>
      <c r="D1043" s="86">
        <v>21204011</v>
      </c>
      <c r="E1043" s="42">
        <v>1400</v>
      </c>
    </row>
    <row r="1044" spans="1:5">
      <c r="A1044" s="29">
        <f t="shared" si="32"/>
        <v>1041</v>
      </c>
      <c r="B1044" s="36">
        <f t="shared" si="33"/>
        <v>347.33333333333331</v>
      </c>
      <c r="C1044" s="42" t="s">
        <v>15</v>
      </c>
      <c r="D1044" s="86">
        <v>31056011</v>
      </c>
      <c r="E1044" s="42">
        <v>1400</v>
      </c>
    </row>
    <row r="1045" spans="1:5">
      <c r="A1045" s="29">
        <f t="shared" si="32"/>
        <v>1042</v>
      </c>
      <c r="B1045" s="36">
        <f t="shared" si="33"/>
        <v>347.66666666666669</v>
      </c>
      <c r="C1045" s="42" t="s">
        <v>15</v>
      </c>
      <c r="D1045" s="86">
        <v>11006011</v>
      </c>
      <c r="E1045" s="42">
        <v>1400</v>
      </c>
    </row>
    <row r="1046" spans="1:5">
      <c r="A1046" s="29">
        <f t="shared" si="32"/>
        <v>1043</v>
      </c>
      <c r="B1046" s="36">
        <f t="shared" si="33"/>
        <v>348</v>
      </c>
      <c r="C1046" s="42" t="s">
        <v>15</v>
      </c>
      <c r="D1046" s="86">
        <v>21204011</v>
      </c>
      <c r="E1046" s="42">
        <v>1400</v>
      </c>
    </row>
    <row r="1047" spans="1:5">
      <c r="A1047" s="29">
        <f t="shared" si="32"/>
        <v>1044</v>
      </c>
      <c r="B1047" s="36">
        <f t="shared" si="33"/>
        <v>348.33333333333331</v>
      </c>
      <c r="C1047" s="42" t="s">
        <v>15</v>
      </c>
      <c r="D1047" s="86">
        <v>31056011</v>
      </c>
      <c r="E1047" s="42">
        <v>1400</v>
      </c>
    </row>
    <row r="1048" spans="1:5">
      <c r="A1048" s="29">
        <f t="shared" si="32"/>
        <v>1045</v>
      </c>
      <c r="B1048" s="36">
        <f t="shared" si="33"/>
        <v>348.66666666666669</v>
      </c>
      <c r="C1048" s="42" t="s">
        <v>15</v>
      </c>
      <c r="D1048" s="86">
        <v>11006011</v>
      </c>
      <c r="E1048" s="42">
        <v>1400</v>
      </c>
    </row>
    <row r="1049" spans="1:5">
      <c r="A1049" s="29">
        <f t="shared" si="32"/>
        <v>1046</v>
      </c>
      <c r="B1049" s="36">
        <f t="shared" si="33"/>
        <v>349</v>
      </c>
      <c r="C1049" s="42" t="s">
        <v>15</v>
      </c>
      <c r="D1049" s="86">
        <v>21204011</v>
      </c>
      <c r="E1049" s="42">
        <v>1400</v>
      </c>
    </row>
    <row r="1050" spans="1:5">
      <c r="A1050" s="29">
        <f t="shared" si="32"/>
        <v>1047</v>
      </c>
      <c r="B1050" s="36">
        <f t="shared" si="33"/>
        <v>349.33333333333331</v>
      </c>
      <c r="C1050" s="42" t="s">
        <v>15</v>
      </c>
      <c r="D1050" s="86">
        <v>31056011</v>
      </c>
      <c r="E1050" s="42">
        <v>1400</v>
      </c>
    </row>
    <row r="1051" spans="1:5">
      <c r="A1051" s="29">
        <f>ROW()-3</f>
        <v>1048</v>
      </c>
      <c r="B1051" s="36">
        <f t="shared" si="33"/>
        <v>349.66666666666669</v>
      </c>
      <c r="C1051" s="29" t="s">
        <v>15</v>
      </c>
      <c r="D1051" s="86">
        <v>11006011</v>
      </c>
      <c r="E1051" s="29">
        <v>1400</v>
      </c>
    </row>
    <row r="1052" spans="1:5">
      <c r="A1052" s="29">
        <f t="shared" si="32"/>
        <v>1049</v>
      </c>
      <c r="B1052" s="36">
        <f t="shared" si="33"/>
        <v>350</v>
      </c>
      <c r="C1052" s="29" t="s">
        <v>15</v>
      </c>
      <c r="D1052" s="86">
        <v>21204011</v>
      </c>
      <c r="E1052" s="29">
        <v>1400</v>
      </c>
    </row>
    <row r="1053" spans="1:5">
      <c r="A1053" s="29">
        <f t="shared" si="32"/>
        <v>1050</v>
      </c>
      <c r="B1053" s="36">
        <f t="shared" si="33"/>
        <v>350.33333333333331</v>
      </c>
      <c r="C1053" s="29" t="s">
        <v>15</v>
      </c>
      <c r="D1053" s="86">
        <v>31056011</v>
      </c>
      <c r="E1053" s="29">
        <v>1400</v>
      </c>
    </row>
    <row r="1054" spans="1:5">
      <c r="A1054" s="29">
        <f t="shared" si="32"/>
        <v>1051</v>
      </c>
      <c r="B1054" s="36">
        <f t="shared" si="33"/>
        <v>350.66666666666669</v>
      </c>
      <c r="C1054" s="29" t="s">
        <v>15</v>
      </c>
      <c r="D1054" s="86">
        <v>11006011</v>
      </c>
      <c r="E1054" s="29">
        <v>1400</v>
      </c>
    </row>
    <row r="1055" spans="1:5">
      <c r="A1055" s="29">
        <f t="shared" si="32"/>
        <v>1052</v>
      </c>
      <c r="B1055" s="36">
        <f t="shared" si="33"/>
        <v>351</v>
      </c>
      <c r="C1055" s="29" t="s">
        <v>15</v>
      </c>
      <c r="D1055" s="86">
        <v>21204011</v>
      </c>
      <c r="E1055" s="29">
        <v>1400</v>
      </c>
    </row>
    <row r="1056" spans="1:5">
      <c r="A1056" s="29">
        <f t="shared" ref="A1056:A1119" si="34">ROW()-3</f>
        <v>1053</v>
      </c>
      <c r="B1056" s="36">
        <f t="shared" ref="B1056:B1119" si="35">(A1056+1)/3</f>
        <v>351.33333333333331</v>
      </c>
      <c r="C1056" s="29" t="s">
        <v>15</v>
      </c>
      <c r="D1056" s="86">
        <v>31056011</v>
      </c>
      <c r="E1056" s="29">
        <v>1400</v>
      </c>
    </row>
    <row r="1057" spans="1:5">
      <c r="A1057" s="29">
        <f t="shared" si="34"/>
        <v>1054</v>
      </c>
      <c r="B1057" s="36">
        <f t="shared" si="35"/>
        <v>351.66666666666669</v>
      </c>
      <c r="C1057" s="42" t="s">
        <v>15</v>
      </c>
      <c r="D1057" s="86">
        <v>11006011</v>
      </c>
      <c r="E1057" s="42">
        <v>1400</v>
      </c>
    </row>
    <row r="1058" spans="1:5">
      <c r="A1058" s="29">
        <f t="shared" si="34"/>
        <v>1055</v>
      </c>
      <c r="B1058" s="36">
        <f t="shared" si="35"/>
        <v>352</v>
      </c>
      <c r="C1058" s="42" t="s">
        <v>15</v>
      </c>
      <c r="D1058" s="86">
        <v>21204011</v>
      </c>
      <c r="E1058" s="42">
        <v>1400</v>
      </c>
    </row>
    <row r="1059" spans="1:5">
      <c r="A1059" s="29">
        <f t="shared" si="34"/>
        <v>1056</v>
      </c>
      <c r="B1059" s="36">
        <f t="shared" si="35"/>
        <v>352.33333333333331</v>
      </c>
      <c r="C1059" s="42" t="s">
        <v>15</v>
      </c>
      <c r="D1059" s="86">
        <v>31056011</v>
      </c>
      <c r="E1059" s="42">
        <v>1400</v>
      </c>
    </row>
    <row r="1060" spans="1:5">
      <c r="A1060" s="29">
        <f t="shared" si="34"/>
        <v>1057</v>
      </c>
      <c r="B1060" s="36">
        <f t="shared" si="35"/>
        <v>352.66666666666669</v>
      </c>
      <c r="C1060" s="41" t="s">
        <v>15</v>
      </c>
      <c r="D1060" s="86">
        <v>11006011</v>
      </c>
      <c r="E1060" s="41">
        <v>1400</v>
      </c>
    </row>
    <row r="1061" spans="1:5">
      <c r="A1061" s="29">
        <f t="shared" si="34"/>
        <v>1058</v>
      </c>
      <c r="B1061" s="36">
        <f t="shared" si="35"/>
        <v>353</v>
      </c>
      <c r="C1061" s="42" t="s">
        <v>15</v>
      </c>
      <c r="D1061" s="86">
        <v>21204011</v>
      </c>
      <c r="E1061" s="42">
        <v>1400</v>
      </c>
    </row>
    <row r="1062" spans="1:5">
      <c r="A1062" s="29">
        <f t="shared" si="34"/>
        <v>1059</v>
      </c>
      <c r="B1062" s="36">
        <f t="shared" si="35"/>
        <v>353.33333333333331</v>
      </c>
      <c r="C1062" s="42" t="s">
        <v>15</v>
      </c>
      <c r="D1062" s="86">
        <v>31056011</v>
      </c>
      <c r="E1062" s="42">
        <v>1400</v>
      </c>
    </row>
    <row r="1063" spans="1:5">
      <c r="A1063" s="29">
        <f t="shared" si="34"/>
        <v>1060</v>
      </c>
      <c r="B1063" s="36">
        <f t="shared" si="35"/>
        <v>353.66666666666669</v>
      </c>
      <c r="C1063" s="42" t="s">
        <v>15</v>
      </c>
      <c r="D1063" s="86">
        <v>11006011</v>
      </c>
      <c r="E1063" s="42">
        <v>1400</v>
      </c>
    </row>
    <row r="1064" spans="1:5">
      <c r="A1064" s="29">
        <f t="shared" si="34"/>
        <v>1061</v>
      </c>
      <c r="B1064" s="36">
        <f t="shared" si="35"/>
        <v>354</v>
      </c>
      <c r="C1064" s="42" t="s">
        <v>15</v>
      </c>
      <c r="D1064" s="86">
        <v>21204011</v>
      </c>
      <c r="E1064" s="42">
        <v>1400</v>
      </c>
    </row>
    <row r="1065" spans="1:5">
      <c r="A1065" s="29">
        <f t="shared" si="34"/>
        <v>1062</v>
      </c>
      <c r="B1065" s="36">
        <f t="shared" si="35"/>
        <v>354.33333333333331</v>
      </c>
      <c r="C1065" s="42" t="s">
        <v>15</v>
      </c>
      <c r="D1065" s="86">
        <v>31056011</v>
      </c>
      <c r="E1065" s="42">
        <v>1400</v>
      </c>
    </row>
    <row r="1066" spans="1:5">
      <c r="A1066" s="29">
        <f t="shared" si="34"/>
        <v>1063</v>
      </c>
      <c r="B1066" s="36">
        <f t="shared" si="35"/>
        <v>354.66666666666669</v>
      </c>
      <c r="C1066" s="42" t="s">
        <v>15</v>
      </c>
      <c r="D1066" s="86">
        <v>11006011</v>
      </c>
      <c r="E1066" s="42">
        <v>1400</v>
      </c>
    </row>
    <row r="1067" spans="1:5">
      <c r="A1067" s="29">
        <f t="shared" si="34"/>
        <v>1064</v>
      </c>
      <c r="B1067" s="36">
        <f t="shared" si="35"/>
        <v>355</v>
      </c>
      <c r="C1067" s="42" t="s">
        <v>15</v>
      </c>
      <c r="D1067" s="86">
        <v>21204011</v>
      </c>
      <c r="E1067" s="42">
        <v>1400</v>
      </c>
    </row>
    <row r="1068" spans="1:5">
      <c r="A1068" s="29">
        <f t="shared" si="34"/>
        <v>1065</v>
      </c>
      <c r="B1068" s="36">
        <f t="shared" si="35"/>
        <v>355.33333333333331</v>
      </c>
      <c r="C1068" s="42" t="s">
        <v>15</v>
      </c>
      <c r="D1068" s="86">
        <v>31056011</v>
      </c>
      <c r="E1068" s="42">
        <v>1400</v>
      </c>
    </row>
    <row r="1069" spans="1:5">
      <c r="A1069" s="29">
        <f>ROW()-3</f>
        <v>1066</v>
      </c>
      <c r="B1069" s="36">
        <f t="shared" si="35"/>
        <v>355.66666666666669</v>
      </c>
      <c r="C1069" s="29" t="s">
        <v>15</v>
      </c>
      <c r="D1069" s="86">
        <v>11006011</v>
      </c>
      <c r="E1069" s="29">
        <v>1400</v>
      </c>
    </row>
    <row r="1070" spans="1:5">
      <c r="A1070" s="29">
        <f t="shared" si="34"/>
        <v>1067</v>
      </c>
      <c r="B1070" s="36">
        <f t="shared" si="35"/>
        <v>356</v>
      </c>
      <c r="C1070" s="29" t="s">
        <v>15</v>
      </c>
      <c r="D1070" s="86">
        <v>21204011</v>
      </c>
      <c r="E1070" s="29">
        <v>1400</v>
      </c>
    </row>
    <row r="1071" spans="1:5">
      <c r="A1071" s="29">
        <f t="shared" si="34"/>
        <v>1068</v>
      </c>
      <c r="B1071" s="36">
        <f t="shared" si="35"/>
        <v>356.33333333333331</v>
      </c>
      <c r="C1071" s="29" t="s">
        <v>15</v>
      </c>
      <c r="D1071" s="86">
        <v>31056011</v>
      </c>
      <c r="E1071" s="29">
        <v>1400</v>
      </c>
    </row>
    <row r="1072" spans="1:5">
      <c r="A1072" s="29">
        <f t="shared" si="34"/>
        <v>1069</v>
      </c>
      <c r="B1072" s="36">
        <f t="shared" si="35"/>
        <v>356.66666666666669</v>
      </c>
      <c r="C1072" s="29" t="s">
        <v>15</v>
      </c>
      <c r="D1072" s="86">
        <v>11006011</v>
      </c>
      <c r="E1072" s="29">
        <v>1400</v>
      </c>
    </row>
    <row r="1073" spans="1:5">
      <c r="A1073" s="29">
        <f t="shared" si="34"/>
        <v>1070</v>
      </c>
      <c r="B1073" s="36">
        <f t="shared" si="35"/>
        <v>357</v>
      </c>
      <c r="C1073" s="29" t="s">
        <v>15</v>
      </c>
      <c r="D1073" s="86">
        <v>21204011</v>
      </c>
      <c r="E1073" s="29">
        <v>1400</v>
      </c>
    </row>
    <row r="1074" spans="1:5">
      <c r="A1074" s="29">
        <f t="shared" si="34"/>
        <v>1071</v>
      </c>
      <c r="B1074" s="36">
        <f t="shared" si="35"/>
        <v>357.33333333333331</v>
      </c>
      <c r="C1074" s="29" t="s">
        <v>15</v>
      </c>
      <c r="D1074" s="86">
        <v>31056011</v>
      </c>
      <c r="E1074" s="29">
        <v>1400</v>
      </c>
    </row>
    <row r="1075" spans="1:5">
      <c r="A1075" s="29">
        <f t="shared" si="34"/>
        <v>1072</v>
      </c>
      <c r="B1075" s="36">
        <f t="shared" si="35"/>
        <v>357.66666666666669</v>
      </c>
      <c r="C1075" s="42" t="s">
        <v>15</v>
      </c>
      <c r="D1075" s="86">
        <v>11006011</v>
      </c>
      <c r="E1075" s="42">
        <v>1400</v>
      </c>
    </row>
    <row r="1076" spans="1:5">
      <c r="A1076" s="29">
        <f t="shared" si="34"/>
        <v>1073</v>
      </c>
      <c r="B1076" s="36">
        <f t="shared" si="35"/>
        <v>358</v>
      </c>
      <c r="C1076" s="42" t="s">
        <v>15</v>
      </c>
      <c r="D1076" s="86">
        <v>21204011</v>
      </c>
      <c r="E1076" s="42">
        <v>1400</v>
      </c>
    </row>
    <row r="1077" spans="1:5">
      <c r="A1077" s="29">
        <f t="shared" si="34"/>
        <v>1074</v>
      </c>
      <c r="B1077" s="36">
        <f t="shared" si="35"/>
        <v>358.33333333333331</v>
      </c>
      <c r="C1077" s="42" t="s">
        <v>15</v>
      </c>
      <c r="D1077" s="86">
        <v>31056011</v>
      </c>
      <c r="E1077" s="42">
        <v>1400</v>
      </c>
    </row>
    <row r="1078" spans="1:5">
      <c r="A1078" s="29">
        <f t="shared" si="34"/>
        <v>1075</v>
      </c>
      <c r="B1078" s="36">
        <f t="shared" si="35"/>
        <v>358.66666666666669</v>
      </c>
      <c r="C1078" s="29" t="s">
        <v>15</v>
      </c>
      <c r="D1078" s="86">
        <v>11006011</v>
      </c>
      <c r="E1078" s="29">
        <v>1400</v>
      </c>
    </row>
    <row r="1079" spans="1:5">
      <c r="A1079" s="29">
        <f t="shared" si="34"/>
        <v>1076</v>
      </c>
      <c r="B1079" s="36">
        <f t="shared" si="35"/>
        <v>359</v>
      </c>
      <c r="C1079" s="29" t="s">
        <v>15</v>
      </c>
      <c r="D1079" s="86">
        <v>21204011</v>
      </c>
      <c r="E1079" s="29">
        <v>1400</v>
      </c>
    </row>
    <row r="1080" spans="1:5">
      <c r="A1080" s="29">
        <f t="shared" si="34"/>
        <v>1077</v>
      </c>
      <c r="B1080" s="36">
        <f t="shared" si="35"/>
        <v>359.33333333333331</v>
      </c>
      <c r="C1080" s="29" t="s">
        <v>15</v>
      </c>
      <c r="D1080" s="86">
        <v>31056011</v>
      </c>
      <c r="E1080" s="29">
        <v>1400</v>
      </c>
    </row>
    <row r="1081" spans="1:5">
      <c r="A1081" s="29">
        <f t="shared" si="34"/>
        <v>1078</v>
      </c>
      <c r="B1081" s="36">
        <f t="shared" si="35"/>
        <v>359.66666666666669</v>
      </c>
      <c r="C1081" s="42" t="s">
        <v>15</v>
      </c>
      <c r="D1081" s="86">
        <v>11006011</v>
      </c>
      <c r="E1081" s="42">
        <v>1400</v>
      </c>
    </row>
    <row r="1082" spans="1:5">
      <c r="A1082" s="29">
        <f t="shared" si="34"/>
        <v>1079</v>
      </c>
      <c r="B1082" s="36">
        <f t="shared" si="35"/>
        <v>360</v>
      </c>
      <c r="C1082" s="42" t="s">
        <v>15</v>
      </c>
      <c r="D1082" s="86">
        <v>21204011</v>
      </c>
      <c r="E1082" s="42">
        <v>1400</v>
      </c>
    </row>
    <row r="1083" spans="1:5">
      <c r="A1083" s="29">
        <f t="shared" si="34"/>
        <v>1080</v>
      </c>
      <c r="B1083" s="36">
        <f t="shared" si="35"/>
        <v>360.33333333333331</v>
      </c>
      <c r="C1083" s="42" t="s">
        <v>15</v>
      </c>
      <c r="D1083" s="86">
        <v>31056011</v>
      </c>
      <c r="E1083" s="42">
        <v>1400</v>
      </c>
    </row>
    <row r="1084" spans="1:5">
      <c r="A1084" s="29">
        <f t="shared" si="34"/>
        <v>1081</v>
      </c>
      <c r="B1084" s="36">
        <f t="shared" si="35"/>
        <v>360.66666666666669</v>
      </c>
      <c r="C1084" s="41" t="s">
        <v>15</v>
      </c>
      <c r="D1084" s="86">
        <v>11006011</v>
      </c>
      <c r="E1084" s="41">
        <v>1400</v>
      </c>
    </row>
    <row r="1085" spans="1:5">
      <c r="A1085" s="29">
        <f t="shared" si="34"/>
        <v>1082</v>
      </c>
      <c r="B1085" s="36">
        <f t="shared" si="35"/>
        <v>361</v>
      </c>
      <c r="C1085" s="42" t="s">
        <v>15</v>
      </c>
      <c r="D1085" s="86">
        <v>21204011</v>
      </c>
      <c r="E1085" s="42">
        <v>1400</v>
      </c>
    </row>
    <row r="1086" spans="1:5">
      <c r="A1086" s="29">
        <f t="shared" si="34"/>
        <v>1083</v>
      </c>
      <c r="B1086" s="36">
        <f t="shared" si="35"/>
        <v>361.33333333333331</v>
      </c>
      <c r="C1086" s="42" t="s">
        <v>15</v>
      </c>
      <c r="D1086" s="86">
        <v>31056011</v>
      </c>
      <c r="E1086" s="42">
        <v>1400</v>
      </c>
    </row>
    <row r="1087" spans="1:5">
      <c r="A1087" s="29">
        <f t="shared" si="34"/>
        <v>1084</v>
      </c>
      <c r="B1087" s="36">
        <f t="shared" si="35"/>
        <v>361.66666666666669</v>
      </c>
      <c r="C1087" s="42" t="s">
        <v>15</v>
      </c>
      <c r="D1087" s="86">
        <v>11006011</v>
      </c>
      <c r="E1087" s="42">
        <v>1400</v>
      </c>
    </row>
    <row r="1088" spans="1:5">
      <c r="A1088" s="29">
        <f t="shared" si="34"/>
        <v>1085</v>
      </c>
      <c r="B1088" s="36">
        <f t="shared" si="35"/>
        <v>362</v>
      </c>
      <c r="C1088" s="42" t="s">
        <v>15</v>
      </c>
      <c r="D1088" s="86">
        <v>21204011</v>
      </c>
      <c r="E1088" s="42">
        <v>1400</v>
      </c>
    </row>
    <row r="1089" spans="1:5">
      <c r="A1089" s="29">
        <f t="shared" si="34"/>
        <v>1086</v>
      </c>
      <c r="B1089" s="36">
        <f t="shared" si="35"/>
        <v>362.33333333333331</v>
      </c>
      <c r="C1089" s="42" t="s">
        <v>15</v>
      </c>
      <c r="D1089" s="86">
        <v>31056011</v>
      </c>
      <c r="E1089" s="42">
        <v>1400</v>
      </c>
    </row>
    <row r="1090" spans="1:5">
      <c r="A1090" s="29">
        <f>ROW()-3</f>
        <v>1087</v>
      </c>
      <c r="B1090" s="36">
        <f t="shared" si="35"/>
        <v>362.66666666666669</v>
      </c>
      <c r="C1090" s="29" t="s">
        <v>15</v>
      </c>
      <c r="D1090" s="86">
        <v>11006011</v>
      </c>
      <c r="E1090" s="29">
        <v>1400</v>
      </c>
    </row>
    <row r="1091" spans="1:5">
      <c r="A1091" s="29">
        <f t="shared" si="34"/>
        <v>1088</v>
      </c>
      <c r="B1091" s="36">
        <f t="shared" si="35"/>
        <v>363</v>
      </c>
      <c r="C1091" s="29" t="s">
        <v>15</v>
      </c>
      <c r="D1091" s="86">
        <v>21204011</v>
      </c>
      <c r="E1091" s="29">
        <v>1400</v>
      </c>
    </row>
    <row r="1092" spans="1:5">
      <c r="A1092" s="29">
        <f t="shared" si="34"/>
        <v>1089</v>
      </c>
      <c r="B1092" s="36">
        <f t="shared" si="35"/>
        <v>363.33333333333331</v>
      </c>
      <c r="C1092" s="29" t="s">
        <v>15</v>
      </c>
      <c r="D1092" s="86">
        <v>31056011</v>
      </c>
      <c r="E1092" s="29">
        <v>1400</v>
      </c>
    </row>
    <row r="1093" spans="1:5">
      <c r="A1093" s="29">
        <f t="shared" si="34"/>
        <v>1090</v>
      </c>
      <c r="B1093" s="36">
        <f t="shared" si="35"/>
        <v>363.66666666666669</v>
      </c>
      <c r="C1093" s="29" t="s">
        <v>15</v>
      </c>
      <c r="D1093" s="86">
        <v>11006011</v>
      </c>
      <c r="E1093" s="29">
        <v>1400</v>
      </c>
    </row>
    <row r="1094" spans="1:5">
      <c r="A1094" s="29">
        <f t="shared" si="34"/>
        <v>1091</v>
      </c>
      <c r="B1094" s="36">
        <f t="shared" si="35"/>
        <v>364</v>
      </c>
      <c r="C1094" s="29" t="s">
        <v>15</v>
      </c>
      <c r="D1094" s="86">
        <v>21204011</v>
      </c>
      <c r="E1094" s="29">
        <v>1400</v>
      </c>
    </row>
    <row r="1095" spans="1:5">
      <c r="A1095" s="29">
        <f t="shared" si="34"/>
        <v>1092</v>
      </c>
      <c r="B1095" s="36">
        <f t="shared" si="35"/>
        <v>364.33333333333331</v>
      </c>
      <c r="C1095" s="29" t="s">
        <v>15</v>
      </c>
      <c r="D1095" s="86">
        <v>31056011</v>
      </c>
      <c r="E1095" s="29">
        <v>1400</v>
      </c>
    </row>
    <row r="1096" spans="1:5">
      <c r="A1096" s="29">
        <f t="shared" si="34"/>
        <v>1093</v>
      </c>
      <c r="B1096" s="36">
        <f t="shared" si="35"/>
        <v>364.66666666666669</v>
      </c>
      <c r="C1096" s="42" t="s">
        <v>15</v>
      </c>
      <c r="D1096" s="86">
        <v>11006011</v>
      </c>
      <c r="E1096" s="42">
        <v>1400</v>
      </c>
    </row>
    <row r="1097" spans="1:5">
      <c r="A1097" s="29">
        <f t="shared" si="34"/>
        <v>1094</v>
      </c>
      <c r="B1097" s="36">
        <f t="shared" si="35"/>
        <v>365</v>
      </c>
      <c r="C1097" s="42" t="s">
        <v>15</v>
      </c>
      <c r="D1097" s="86">
        <v>21204011</v>
      </c>
      <c r="E1097" s="42">
        <v>1400</v>
      </c>
    </row>
    <row r="1098" spans="1:5">
      <c r="A1098" s="29">
        <f t="shared" si="34"/>
        <v>1095</v>
      </c>
      <c r="B1098" s="36">
        <f t="shared" si="35"/>
        <v>365.33333333333331</v>
      </c>
      <c r="C1098" s="42" t="s">
        <v>15</v>
      </c>
      <c r="D1098" s="86">
        <v>31056011</v>
      </c>
      <c r="E1098" s="42">
        <v>1400</v>
      </c>
    </row>
    <row r="1099" spans="1:5">
      <c r="A1099" s="29">
        <f t="shared" si="34"/>
        <v>1096</v>
      </c>
      <c r="B1099" s="36">
        <f t="shared" si="35"/>
        <v>365.66666666666669</v>
      </c>
      <c r="C1099" s="41" t="s">
        <v>15</v>
      </c>
      <c r="D1099" s="86">
        <v>11006011</v>
      </c>
      <c r="E1099" s="41">
        <v>1400</v>
      </c>
    </row>
    <row r="1100" spans="1:5">
      <c r="A1100" s="29">
        <f t="shared" si="34"/>
        <v>1097</v>
      </c>
      <c r="B1100" s="36">
        <f t="shared" si="35"/>
        <v>366</v>
      </c>
      <c r="C1100" s="42" t="s">
        <v>15</v>
      </c>
      <c r="D1100" s="86">
        <v>21204011</v>
      </c>
      <c r="E1100" s="42">
        <v>1400</v>
      </c>
    </row>
    <row r="1101" spans="1:5">
      <c r="A1101" s="29">
        <f t="shared" si="34"/>
        <v>1098</v>
      </c>
      <c r="B1101" s="36">
        <f t="shared" si="35"/>
        <v>366.33333333333331</v>
      </c>
      <c r="C1101" s="42" t="s">
        <v>15</v>
      </c>
      <c r="D1101" s="86">
        <v>31056011</v>
      </c>
      <c r="E1101" s="42">
        <v>1400</v>
      </c>
    </row>
    <row r="1102" spans="1:5">
      <c r="A1102" s="29">
        <f t="shared" si="34"/>
        <v>1099</v>
      </c>
      <c r="B1102" s="36">
        <f t="shared" si="35"/>
        <v>366.66666666666669</v>
      </c>
      <c r="C1102" s="42" t="s">
        <v>15</v>
      </c>
      <c r="D1102" s="86">
        <v>11006011</v>
      </c>
      <c r="E1102" s="42">
        <v>1400</v>
      </c>
    </row>
    <row r="1103" spans="1:5">
      <c r="A1103" s="29">
        <f t="shared" si="34"/>
        <v>1100</v>
      </c>
      <c r="B1103" s="36">
        <f t="shared" si="35"/>
        <v>367</v>
      </c>
      <c r="C1103" s="42" t="s">
        <v>15</v>
      </c>
      <c r="D1103" s="86">
        <v>21204011</v>
      </c>
      <c r="E1103" s="42">
        <v>1400</v>
      </c>
    </row>
    <row r="1104" spans="1:5">
      <c r="A1104" s="29">
        <f t="shared" si="34"/>
        <v>1101</v>
      </c>
      <c r="B1104" s="36">
        <f t="shared" si="35"/>
        <v>367.33333333333331</v>
      </c>
      <c r="C1104" s="42" t="s">
        <v>15</v>
      </c>
      <c r="D1104" s="86">
        <v>31056011</v>
      </c>
      <c r="E1104" s="42">
        <v>1400</v>
      </c>
    </row>
    <row r="1105" spans="1:5">
      <c r="A1105" s="29">
        <f t="shared" si="34"/>
        <v>1102</v>
      </c>
      <c r="B1105" s="36">
        <f t="shared" si="35"/>
        <v>367.66666666666669</v>
      </c>
      <c r="C1105" s="42" t="s">
        <v>15</v>
      </c>
      <c r="D1105" s="86">
        <v>11006011</v>
      </c>
      <c r="E1105" s="42">
        <v>1400</v>
      </c>
    </row>
    <row r="1106" spans="1:5">
      <c r="A1106" s="29">
        <f t="shared" si="34"/>
        <v>1103</v>
      </c>
      <c r="B1106" s="36">
        <f t="shared" si="35"/>
        <v>368</v>
      </c>
      <c r="C1106" s="42" t="s">
        <v>15</v>
      </c>
      <c r="D1106" s="86">
        <v>21204011</v>
      </c>
      <c r="E1106" s="42">
        <v>1400</v>
      </c>
    </row>
    <row r="1107" spans="1:5">
      <c r="A1107" s="29">
        <f t="shared" si="34"/>
        <v>1104</v>
      </c>
      <c r="B1107" s="36">
        <f t="shared" si="35"/>
        <v>368.33333333333331</v>
      </c>
      <c r="C1107" s="42" t="s">
        <v>15</v>
      </c>
      <c r="D1107" s="86">
        <v>31056011</v>
      </c>
      <c r="E1107" s="42">
        <v>1400</v>
      </c>
    </row>
    <row r="1108" spans="1:5">
      <c r="A1108" s="29">
        <f>ROW()-3</f>
        <v>1105</v>
      </c>
      <c r="B1108" s="36">
        <f t="shared" si="35"/>
        <v>368.66666666666669</v>
      </c>
      <c r="C1108" s="29" t="s">
        <v>15</v>
      </c>
      <c r="D1108" s="86">
        <v>11006011</v>
      </c>
      <c r="E1108" s="29">
        <v>1400</v>
      </c>
    </row>
    <row r="1109" spans="1:5">
      <c r="A1109" s="29">
        <f t="shared" si="34"/>
        <v>1106</v>
      </c>
      <c r="B1109" s="36">
        <f t="shared" si="35"/>
        <v>369</v>
      </c>
      <c r="C1109" s="29" t="s">
        <v>15</v>
      </c>
      <c r="D1109" s="86">
        <v>21204011</v>
      </c>
      <c r="E1109" s="29">
        <v>1400</v>
      </c>
    </row>
    <row r="1110" spans="1:5">
      <c r="A1110" s="29">
        <f t="shared" si="34"/>
        <v>1107</v>
      </c>
      <c r="B1110" s="36">
        <f t="shared" si="35"/>
        <v>369.33333333333331</v>
      </c>
      <c r="C1110" s="29" t="s">
        <v>15</v>
      </c>
      <c r="D1110" s="86">
        <v>31056011</v>
      </c>
      <c r="E1110" s="29">
        <v>1400</v>
      </c>
    </row>
    <row r="1111" spans="1:5">
      <c r="A1111" s="29">
        <f t="shared" si="34"/>
        <v>1108</v>
      </c>
      <c r="B1111" s="36">
        <f t="shared" si="35"/>
        <v>369.66666666666669</v>
      </c>
      <c r="C1111" s="29" t="s">
        <v>15</v>
      </c>
      <c r="D1111" s="86">
        <v>11006011</v>
      </c>
      <c r="E1111" s="29">
        <v>1400</v>
      </c>
    </row>
    <row r="1112" spans="1:5">
      <c r="A1112" s="29">
        <f t="shared" si="34"/>
        <v>1109</v>
      </c>
      <c r="B1112" s="36">
        <f t="shared" si="35"/>
        <v>370</v>
      </c>
      <c r="C1112" s="29" t="s">
        <v>15</v>
      </c>
      <c r="D1112" s="86">
        <v>21204011</v>
      </c>
      <c r="E1112" s="29">
        <v>1400</v>
      </c>
    </row>
    <row r="1113" spans="1:5">
      <c r="A1113" s="29">
        <f t="shared" si="34"/>
        <v>1110</v>
      </c>
      <c r="B1113" s="36">
        <f t="shared" si="35"/>
        <v>370.33333333333331</v>
      </c>
      <c r="C1113" s="29" t="s">
        <v>15</v>
      </c>
      <c r="D1113" s="86">
        <v>31056011</v>
      </c>
      <c r="E1113" s="29">
        <v>1400</v>
      </c>
    </row>
    <row r="1114" spans="1:5">
      <c r="A1114" s="29">
        <f t="shared" si="34"/>
        <v>1111</v>
      </c>
      <c r="B1114" s="36">
        <f t="shared" si="35"/>
        <v>370.66666666666669</v>
      </c>
      <c r="C1114" s="42" t="s">
        <v>15</v>
      </c>
      <c r="D1114" s="86">
        <v>11006011</v>
      </c>
      <c r="E1114" s="42">
        <v>1400</v>
      </c>
    </row>
    <row r="1115" spans="1:5">
      <c r="A1115" s="29">
        <f t="shared" si="34"/>
        <v>1112</v>
      </c>
      <c r="B1115" s="36">
        <f t="shared" si="35"/>
        <v>371</v>
      </c>
      <c r="C1115" s="42" t="s">
        <v>15</v>
      </c>
      <c r="D1115" s="86">
        <v>21204011</v>
      </c>
      <c r="E1115" s="42">
        <v>1400</v>
      </c>
    </row>
    <row r="1116" spans="1:5">
      <c r="A1116" s="29">
        <f t="shared" si="34"/>
        <v>1113</v>
      </c>
      <c r="B1116" s="36">
        <f t="shared" si="35"/>
        <v>371.33333333333331</v>
      </c>
      <c r="C1116" s="42" t="s">
        <v>15</v>
      </c>
      <c r="D1116" s="86">
        <v>31056011</v>
      </c>
      <c r="E1116" s="42">
        <v>1400</v>
      </c>
    </row>
    <row r="1117" spans="1:5">
      <c r="A1117" s="29">
        <f t="shared" si="34"/>
        <v>1114</v>
      </c>
      <c r="B1117" s="36">
        <f t="shared" si="35"/>
        <v>371.66666666666669</v>
      </c>
      <c r="C1117" s="41" t="s">
        <v>15</v>
      </c>
      <c r="D1117" s="86">
        <v>11006011</v>
      </c>
      <c r="E1117" s="41">
        <v>1400</v>
      </c>
    </row>
    <row r="1118" spans="1:5">
      <c r="A1118" s="29">
        <f t="shared" si="34"/>
        <v>1115</v>
      </c>
      <c r="B1118" s="36">
        <f t="shared" si="35"/>
        <v>372</v>
      </c>
      <c r="C1118" s="42" t="s">
        <v>15</v>
      </c>
      <c r="D1118" s="86">
        <v>21204011</v>
      </c>
      <c r="E1118" s="42">
        <v>1400</v>
      </c>
    </row>
    <row r="1119" spans="1:5">
      <c r="A1119" s="29">
        <f t="shared" si="34"/>
        <v>1116</v>
      </c>
      <c r="B1119" s="36">
        <f t="shared" si="35"/>
        <v>372.33333333333331</v>
      </c>
      <c r="C1119" s="42" t="s">
        <v>15</v>
      </c>
      <c r="D1119" s="86">
        <v>31056011</v>
      </c>
      <c r="E1119" s="42">
        <v>1400</v>
      </c>
    </row>
    <row r="1120" spans="1:5">
      <c r="A1120" s="29">
        <f t="shared" ref="A1120:A1183" si="36">ROW()-3</f>
        <v>1117</v>
      </c>
      <c r="B1120" s="36">
        <f t="shared" ref="B1120:B1183" si="37">(A1120+1)/3</f>
        <v>372.66666666666669</v>
      </c>
      <c r="C1120" s="42" t="s">
        <v>15</v>
      </c>
      <c r="D1120" s="86">
        <v>11006011</v>
      </c>
      <c r="E1120" s="42">
        <v>1400</v>
      </c>
    </row>
    <row r="1121" spans="1:5">
      <c r="A1121" s="29">
        <f t="shared" si="36"/>
        <v>1118</v>
      </c>
      <c r="B1121" s="36">
        <f t="shared" si="37"/>
        <v>373</v>
      </c>
      <c r="C1121" s="42" t="s">
        <v>15</v>
      </c>
      <c r="D1121" s="86">
        <v>21204011</v>
      </c>
      <c r="E1121" s="42">
        <v>1400</v>
      </c>
    </row>
    <row r="1122" spans="1:5">
      <c r="A1122" s="29">
        <f t="shared" si="36"/>
        <v>1119</v>
      </c>
      <c r="B1122" s="36">
        <f t="shared" si="37"/>
        <v>373.33333333333331</v>
      </c>
      <c r="C1122" s="42" t="s">
        <v>15</v>
      </c>
      <c r="D1122" s="86">
        <v>31056011</v>
      </c>
      <c r="E1122" s="42">
        <v>1400</v>
      </c>
    </row>
    <row r="1123" spans="1:5">
      <c r="A1123" s="29">
        <f t="shared" si="36"/>
        <v>1120</v>
      </c>
      <c r="B1123" s="36">
        <f t="shared" si="37"/>
        <v>373.66666666666669</v>
      </c>
      <c r="C1123" s="42" t="s">
        <v>15</v>
      </c>
      <c r="D1123" s="86">
        <v>11006011</v>
      </c>
      <c r="E1123" s="42">
        <v>1400</v>
      </c>
    </row>
    <row r="1124" spans="1:5">
      <c r="A1124" s="29">
        <f t="shared" si="36"/>
        <v>1121</v>
      </c>
      <c r="B1124" s="36">
        <f t="shared" si="37"/>
        <v>374</v>
      </c>
      <c r="C1124" s="42" t="s">
        <v>15</v>
      </c>
      <c r="D1124" s="86">
        <v>21204011</v>
      </c>
      <c r="E1124" s="42">
        <v>1400</v>
      </c>
    </row>
    <row r="1125" spans="1:5">
      <c r="A1125" s="29">
        <f t="shared" si="36"/>
        <v>1122</v>
      </c>
      <c r="B1125" s="36">
        <f t="shared" si="37"/>
        <v>374.33333333333331</v>
      </c>
      <c r="C1125" s="42" t="s">
        <v>15</v>
      </c>
      <c r="D1125" s="86">
        <v>31056011</v>
      </c>
      <c r="E1125" s="42">
        <v>1400</v>
      </c>
    </row>
    <row r="1126" spans="1:5">
      <c r="A1126" s="29">
        <f>ROW()-3</f>
        <v>1123</v>
      </c>
      <c r="B1126" s="36">
        <f t="shared" si="37"/>
        <v>374.66666666666669</v>
      </c>
      <c r="C1126" s="29" t="s">
        <v>15</v>
      </c>
      <c r="D1126" s="86">
        <v>11006011</v>
      </c>
      <c r="E1126" s="29">
        <v>1400</v>
      </c>
    </row>
    <row r="1127" spans="1:5">
      <c r="A1127" s="29">
        <f t="shared" si="36"/>
        <v>1124</v>
      </c>
      <c r="B1127" s="36">
        <f t="shared" si="37"/>
        <v>375</v>
      </c>
      <c r="C1127" s="29" t="s">
        <v>15</v>
      </c>
      <c r="D1127" s="86">
        <v>21204011</v>
      </c>
      <c r="E1127" s="29">
        <v>1400</v>
      </c>
    </row>
    <row r="1128" spans="1:5">
      <c r="A1128" s="29">
        <f t="shared" si="36"/>
        <v>1125</v>
      </c>
      <c r="B1128" s="36">
        <f t="shared" si="37"/>
        <v>375.33333333333331</v>
      </c>
      <c r="C1128" s="29" t="s">
        <v>15</v>
      </c>
      <c r="D1128" s="86">
        <v>31056011</v>
      </c>
      <c r="E1128" s="29">
        <v>1400</v>
      </c>
    </row>
    <row r="1129" spans="1:5">
      <c r="A1129" s="29">
        <f t="shared" si="36"/>
        <v>1126</v>
      </c>
      <c r="B1129" s="36">
        <f t="shared" si="37"/>
        <v>375.66666666666669</v>
      </c>
      <c r="C1129" s="29" t="s">
        <v>15</v>
      </c>
      <c r="D1129" s="86">
        <v>11006011</v>
      </c>
      <c r="E1129" s="29">
        <v>1400</v>
      </c>
    </row>
    <row r="1130" spans="1:5">
      <c r="A1130" s="29">
        <f t="shared" si="36"/>
        <v>1127</v>
      </c>
      <c r="B1130" s="36">
        <f t="shared" si="37"/>
        <v>376</v>
      </c>
      <c r="C1130" s="29" t="s">
        <v>15</v>
      </c>
      <c r="D1130" s="86">
        <v>21204011</v>
      </c>
      <c r="E1130" s="29">
        <v>1400</v>
      </c>
    </row>
    <row r="1131" spans="1:5">
      <c r="A1131" s="29">
        <f t="shared" si="36"/>
        <v>1128</v>
      </c>
      <c r="B1131" s="36">
        <f t="shared" si="37"/>
        <v>376.33333333333331</v>
      </c>
      <c r="C1131" s="29" t="s">
        <v>15</v>
      </c>
      <c r="D1131" s="86">
        <v>31056011</v>
      </c>
      <c r="E1131" s="29">
        <v>1400</v>
      </c>
    </row>
    <row r="1132" spans="1:5">
      <c r="A1132" s="29">
        <f t="shared" si="36"/>
        <v>1129</v>
      </c>
      <c r="B1132" s="36">
        <f t="shared" si="37"/>
        <v>376.66666666666669</v>
      </c>
      <c r="C1132" s="42" t="s">
        <v>15</v>
      </c>
      <c r="D1132" s="86">
        <v>11006011</v>
      </c>
      <c r="E1132" s="42">
        <v>1400</v>
      </c>
    </row>
    <row r="1133" spans="1:5">
      <c r="A1133" s="29">
        <f t="shared" si="36"/>
        <v>1130</v>
      </c>
      <c r="B1133" s="36">
        <f t="shared" si="37"/>
        <v>377</v>
      </c>
      <c r="C1133" s="42" t="s">
        <v>15</v>
      </c>
      <c r="D1133" s="86">
        <v>21204011</v>
      </c>
      <c r="E1133" s="42">
        <v>1400</v>
      </c>
    </row>
    <row r="1134" spans="1:5">
      <c r="A1134" s="29">
        <f t="shared" si="36"/>
        <v>1131</v>
      </c>
      <c r="B1134" s="36">
        <f t="shared" si="37"/>
        <v>377.33333333333331</v>
      </c>
      <c r="C1134" s="42" t="s">
        <v>15</v>
      </c>
      <c r="D1134" s="86">
        <v>31056011</v>
      </c>
      <c r="E1134" s="42">
        <v>1400</v>
      </c>
    </row>
    <row r="1135" spans="1:5">
      <c r="A1135" s="29">
        <f t="shared" si="36"/>
        <v>1132</v>
      </c>
      <c r="B1135" s="36">
        <f t="shared" si="37"/>
        <v>377.66666666666669</v>
      </c>
      <c r="C1135" s="42" t="s">
        <v>15</v>
      </c>
      <c r="D1135" s="86">
        <v>11006011</v>
      </c>
      <c r="E1135" s="42">
        <v>1400</v>
      </c>
    </row>
    <row r="1136" spans="1:5">
      <c r="A1136" s="29">
        <f t="shared" si="36"/>
        <v>1133</v>
      </c>
      <c r="B1136" s="36">
        <f t="shared" si="37"/>
        <v>378</v>
      </c>
      <c r="C1136" s="42" t="s">
        <v>15</v>
      </c>
      <c r="D1136" s="86">
        <v>21204011</v>
      </c>
      <c r="E1136" s="42">
        <v>1400</v>
      </c>
    </row>
    <row r="1137" spans="1:5">
      <c r="A1137" s="29">
        <f t="shared" si="36"/>
        <v>1134</v>
      </c>
      <c r="B1137" s="36">
        <f t="shared" si="37"/>
        <v>378.33333333333331</v>
      </c>
      <c r="C1137" s="42" t="s">
        <v>15</v>
      </c>
      <c r="D1137" s="86">
        <v>31056011</v>
      </c>
      <c r="E1137" s="42">
        <v>1400</v>
      </c>
    </row>
    <row r="1138" spans="1:5">
      <c r="A1138" s="29">
        <f t="shared" si="36"/>
        <v>1135</v>
      </c>
      <c r="B1138" s="36">
        <f t="shared" si="37"/>
        <v>378.66666666666669</v>
      </c>
      <c r="C1138" s="42" t="s">
        <v>15</v>
      </c>
      <c r="D1138" s="86">
        <v>11006011</v>
      </c>
      <c r="E1138" s="42">
        <v>1400</v>
      </c>
    </row>
    <row r="1139" spans="1:5">
      <c r="A1139" s="29">
        <f t="shared" si="36"/>
        <v>1136</v>
      </c>
      <c r="B1139" s="36">
        <f t="shared" si="37"/>
        <v>379</v>
      </c>
      <c r="C1139" s="42" t="s">
        <v>15</v>
      </c>
      <c r="D1139" s="86">
        <v>21204011</v>
      </c>
      <c r="E1139" s="42">
        <v>1400</v>
      </c>
    </row>
    <row r="1140" spans="1:5">
      <c r="A1140" s="29">
        <f t="shared" si="36"/>
        <v>1137</v>
      </c>
      <c r="B1140" s="36">
        <f t="shared" si="37"/>
        <v>379.33333333333331</v>
      </c>
      <c r="C1140" s="42" t="s">
        <v>15</v>
      </c>
      <c r="D1140" s="86">
        <v>31056011</v>
      </c>
      <c r="E1140" s="42">
        <v>1400</v>
      </c>
    </row>
    <row r="1141" spans="1:5">
      <c r="A1141" s="29">
        <f>ROW()-3</f>
        <v>1138</v>
      </c>
      <c r="B1141" s="36">
        <f t="shared" si="37"/>
        <v>379.66666666666669</v>
      </c>
      <c r="C1141" s="29" t="s">
        <v>15</v>
      </c>
      <c r="D1141" s="86">
        <v>11006011</v>
      </c>
      <c r="E1141" s="29">
        <v>1400</v>
      </c>
    </row>
    <row r="1142" spans="1:5">
      <c r="A1142" s="29">
        <f t="shared" si="36"/>
        <v>1139</v>
      </c>
      <c r="B1142" s="36">
        <f t="shared" si="37"/>
        <v>380</v>
      </c>
      <c r="C1142" s="29" t="s">
        <v>15</v>
      </c>
      <c r="D1142" s="86">
        <v>21204011</v>
      </c>
      <c r="E1142" s="29">
        <v>1400</v>
      </c>
    </row>
    <row r="1143" spans="1:5">
      <c r="A1143" s="29">
        <f t="shared" si="36"/>
        <v>1140</v>
      </c>
      <c r="B1143" s="36">
        <f t="shared" si="37"/>
        <v>380.33333333333331</v>
      </c>
      <c r="C1143" s="29" t="s">
        <v>15</v>
      </c>
      <c r="D1143" s="86">
        <v>31056011</v>
      </c>
      <c r="E1143" s="29">
        <v>1400</v>
      </c>
    </row>
    <row r="1144" spans="1:5">
      <c r="A1144" s="29">
        <f t="shared" si="36"/>
        <v>1141</v>
      </c>
      <c r="B1144" s="36">
        <f t="shared" si="37"/>
        <v>380.66666666666669</v>
      </c>
      <c r="C1144" s="29" t="s">
        <v>15</v>
      </c>
      <c r="D1144" s="86">
        <v>11006011</v>
      </c>
      <c r="E1144" s="29">
        <v>1400</v>
      </c>
    </row>
    <row r="1145" spans="1:5">
      <c r="A1145" s="29">
        <f t="shared" si="36"/>
        <v>1142</v>
      </c>
      <c r="B1145" s="36">
        <f t="shared" si="37"/>
        <v>381</v>
      </c>
      <c r="C1145" s="29" t="s">
        <v>15</v>
      </c>
      <c r="D1145" s="86">
        <v>21204011</v>
      </c>
      <c r="E1145" s="29">
        <v>1400</v>
      </c>
    </row>
    <row r="1146" spans="1:5">
      <c r="A1146" s="29">
        <f t="shared" si="36"/>
        <v>1143</v>
      </c>
      <c r="B1146" s="36">
        <f t="shared" si="37"/>
        <v>381.33333333333331</v>
      </c>
      <c r="C1146" s="29" t="s">
        <v>15</v>
      </c>
      <c r="D1146" s="86">
        <v>31056011</v>
      </c>
      <c r="E1146" s="29">
        <v>1400</v>
      </c>
    </row>
    <row r="1147" spans="1:5">
      <c r="A1147" s="29">
        <f t="shared" si="36"/>
        <v>1144</v>
      </c>
      <c r="B1147" s="36">
        <f t="shared" si="37"/>
        <v>381.66666666666669</v>
      </c>
      <c r="C1147" s="42" t="s">
        <v>15</v>
      </c>
      <c r="D1147" s="86">
        <v>11006011</v>
      </c>
      <c r="E1147" s="42">
        <v>1400</v>
      </c>
    </row>
    <row r="1148" spans="1:5">
      <c r="A1148" s="29">
        <f t="shared" si="36"/>
        <v>1145</v>
      </c>
      <c r="B1148" s="36">
        <f t="shared" si="37"/>
        <v>382</v>
      </c>
      <c r="C1148" s="42" t="s">
        <v>15</v>
      </c>
      <c r="D1148" s="86">
        <v>21204011</v>
      </c>
      <c r="E1148" s="42">
        <v>1400</v>
      </c>
    </row>
    <row r="1149" spans="1:5">
      <c r="A1149" s="29">
        <f t="shared" si="36"/>
        <v>1146</v>
      </c>
      <c r="B1149" s="36">
        <f t="shared" si="37"/>
        <v>382.33333333333331</v>
      </c>
      <c r="C1149" s="42" t="s">
        <v>15</v>
      </c>
      <c r="D1149" s="86">
        <v>31056011</v>
      </c>
      <c r="E1149" s="42">
        <v>1400</v>
      </c>
    </row>
    <row r="1150" spans="1:5">
      <c r="A1150" s="29">
        <f t="shared" si="36"/>
        <v>1147</v>
      </c>
      <c r="B1150" s="36">
        <f t="shared" si="37"/>
        <v>382.66666666666669</v>
      </c>
      <c r="C1150" s="41" t="s">
        <v>15</v>
      </c>
      <c r="D1150" s="86">
        <v>11006011</v>
      </c>
      <c r="E1150" s="41">
        <v>1400</v>
      </c>
    </row>
    <row r="1151" spans="1:5">
      <c r="A1151" s="29">
        <f t="shared" si="36"/>
        <v>1148</v>
      </c>
      <c r="B1151" s="36">
        <f t="shared" si="37"/>
        <v>383</v>
      </c>
      <c r="C1151" s="42" t="s">
        <v>15</v>
      </c>
      <c r="D1151" s="86">
        <v>21204011</v>
      </c>
      <c r="E1151" s="42">
        <v>1400</v>
      </c>
    </row>
    <row r="1152" spans="1:5">
      <c r="A1152" s="29">
        <f t="shared" si="36"/>
        <v>1149</v>
      </c>
      <c r="B1152" s="36">
        <f t="shared" si="37"/>
        <v>383.33333333333331</v>
      </c>
      <c r="C1152" s="42" t="s">
        <v>15</v>
      </c>
      <c r="D1152" s="86">
        <v>31056011</v>
      </c>
      <c r="E1152" s="42">
        <v>1400</v>
      </c>
    </row>
    <row r="1153" spans="1:5">
      <c r="A1153" s="29">
        <f t="shared" si="36"/>
        <v>1150</v>
      </c>
      <c r="B1153" s="36">
        <f t="shared" si="37"/>
        <v>383.66666666666669</v>
      </c>
      <c r="C1153" s="42" t="s">
        <v>15</v>
      </c>
      <c r="D1153" s="86">
        <v>11006011</v>
      </c>
      <c r="E1153" s="42">
        <v>1400</v>
      </c>
    </row>
    <row r="1154" spans="1:5">
      <c r="A1154" s="29">
        <f t="shared" si="36"/>
        <v>1151</v>
      </c>
      <c r="B1154" s="36">
        <f t="shared" si="37"/>
        <v>384</v>
      </c>
      <c r="C1154" s="42" t="s">
        <v>15</v>
      </c>
      <c r="D1154" s="86">
        <v>21204011</v>
      </c>
      <c r="E1154" s="42">
        <v>1400</v>
      </c>
    </row>
    <row r="1155" spans="1:5">
      <c r="A1155" s="29">
        <f t="shared" si="36"/>
        <v>1152</v>
      </c>
      <c r="B1155" s="36">
        <f t="shared" si="37"/>
        <v>384.33333333333331</v>
      </c>
      <c r="C1155" s="42" t="s">
        <v>15</v>
      </c>
      <c r="D1155" s="86">
        <v>31056011</v>
      </c>
      <c r="E1155" s="42">
        <v>1400</v>
      </c>
    </row>
    <row r="1156" spans="1:5">
      <c r="A1156" s="29">
        <f t="shared" si="36"/>
        <v>1153</v>
      </c>
      <c r="B1156" s="36">
        <f t="shared" si="37"/>
        <v>384.66666666666669</v>
      </c>
      <c r="C1156" s="42" t="s">
        <v>15</v>
      </c>
      <c r="D1156" s="86">
        <v>11006011</v>
      </c>
      <c r="E1156" s="42">
        <v>1400</v>
      </c>
    </row>
    <row r="1157" spans="1:5">
      <c r="A1157" s="29">
        <f t="shared" si="36"/>
        <v>1154</v>
      </c>
      <c r="B1157" s="36">
        <f t="shared" si="37"/>
        <v>385</v>
      </c>
      <c r="C1157" s="42" t="s">
        <v>15</v>
      </c>
      <c r="D1157" s="86">
        <v>21204011</v>
      </c>
      <c r="E1157" s="42">
        <v>1400</v>
      </c>
    </row>
    <row r="1158" spans="1:5">
      <c r="A1158" s="29">
        <f t="shared" si="36"/>
        <v>1155</v>
      </c>
      <c r="B1158" s="36">
        <f t="shared" si="37"/>
        <v>385.33333333333331</v>
      </c>
      <c r="C1158" s="42" t="s">
        <v>15</v>
      </c>
      <c r="D1158" s="86">
        <v>31056011</v>
      </c>
      <c r="E1158" s="42">
        <v>1400</v>
      </c>
    </row>
    <row r="1159" spans="1:5">
      <c r="A1159" s="29">
        <f>ROW()-3</f>
        <v>1156</v>
      </c>
      <c r="B1159" s="36">
        <f t="shared" si="37"/>
        <v>385.66666666666669</v>
      </c>
      <c r="C1159" s="29" t="s">
        <v>15</v>
      </c>
      <c r="D1159" s="86">
        <v>11006011</v>
      </c>
      <c r="E1159" s="29">
        <v>1400</v>
      </c>
    </row>
    <row r="1160" spans="1:5">
      <c r="A1160" s="29">
        <f t="shared" si="36"/>
        <v>1157</v>
      </c>
      <c r="B1160" s="36">
        <f t="shared" si="37"/>
        <v>386</v>
      </c>
      <c r="C1160" s="29" t="s">
        <v>15</v>
      </c>
      <c r="D1160" s="86">
        <v>21204011</v>
      </c>
      <c r="E1160" s="29">
        <v>1400</v>
      </c>
    </row>
    <row r="1161" spans="1:5">
      <c r="A1161" s="29">
        <f t="shared" si="36"/>
        <v>1158</v>
      </c>
      <c r="B1161" s="36">
        <f t="shared" si="37"/>
        <v>386.33333333333331</v>
      </c>
      <c r="C1161" s="29" t="s">
        <v>15</v>
      </c>
      <c r="D1161" s="86">
        <v>31056011</v>
      </c>
      <c r="E1161" s="29">
        <v>1400</v>
      </c>
    </row>
    <row r="1162" spans="1:5">
      <c r="A1162" s="29">
        <f t="shared" si="36"/>
        <v>1159</v>
      </c>
      <c r="B1162" s="36">
        <f t="shared" si="37"/>
        <v>386.66666666666669</v>
      </c>
      <c r="C1162" s="29" t="s">
        <v>15</v>
      </c>
      <c r="D1162" s="86">
        <v>11006011</v>
      </c>
      <c r="E1162" s="29">
        <v>1400</v>
      </c>
    </row>
    <row r="1163" spans="1:5">
      <c r="A1163" s="29">
        <f t="shared" si="36"/>
        <v>1160</v>
      </c>
      <c r="B1163" s="36">
        <f t="shared" si="37"/>
        <v>387</v>
      </c>
      <c r="C1163" s="29" t="s">
        <v>15</v>
      </c>
      <c r="D1163" s="86">
        <v>21204011</v>
      </c>
      <c r="E1163" s="29">
        <v>1400</v>
      </c>
    </row>
    <row r="1164" spans="1:5">
      <c r="A1164" s="29">
        <f t="shared" si="36"/>
        <v>1161</v>
      </c>
      <c r="B1164" s="36">
        <f t="shared" si="37"/>
        <v>387.33333333333331</v>
      </c>
      <c r="C1164" s="29" t="s">
        <v>15</v>
      </c>
      <c r="D1164" s="86">
        <v>31056011</v>
      </c>
      <c r="E1164" s="29">
        <v>1400</v>
      </c>
    </row>
    <row r="1165" spans="1:5">
      <c r="A1165" s="29">
        <f t="shared" si="36"/>
        <v>1162</v>
      </c>
      <c r="B1165" s="36">
        <f t="shared" si="37"/>
        <v>387.66666666666669</v>
      </c>
      <c r="C1165" s="42" t="s">
        <v>15</v>
      </c>
      <c r="D1165" s="86">
        <v>11006011</v>
      </c>
      <c r="E1165" s="42">
        <v>1400</v>
      </c>
    </row>
    <row r="1166" spans="1:5">
      <c r="A1166" s="29">
        <f t="shared" si="36"/>
        <v>1163</v>
      </c>
      <c r="B1166" s="36">
        <f t="shared" si="37"/>
        <v>388</v>
      </c>
      <c r="C1166" s="42" t="s">
        <v>15</v>
      </c>
      <c r="D1166" s="86">
        <v>21204011</v>
      </c>
      <c r="E1166" s="42">
        <v>1400</v>
      </c>
    </row>
    <row r="1167" spans="1:5">
      <c r="A1167" s="29">
        <f t="shared" si="36"/>
        <v>1164</v>
      </c>
      <c r="B1167" s="36">
        <f t="shared" si="37"/>
        <v>388.33333333333331</v>
      </c>
      <c r="C1167" s="42" t="s">
        <v>15</v>
      </c>
      <c r="D1167" s="86">
        <v>31056011</v>
      </c>
      <c r="E1167" s="42">
        <v>1400</v>
      </c>
    </row>
    <row r="1168" spans="1:5">
      <c r="A1168" s="29">
        <f t="shared" si="36"/>
        <v>1165</v>
      </c>
      <c r="B1168" s="36">
        <f t="shared" si="37"/>
        <v>388.66666666666669</v>
      </c>
      <c r="C1168" s="42" t="s">
        <v>15</v>
      </c>
      <c r="D1168" s="86">
        <v>11006011</v>
      </c>
      <c r="E1168" s="42">
        <v>1400</v>
      </c>
    </row>
    <row r="1169" spans="1:5">
      <c r="A1169" s="29">
        <f t="shared" si="36"/>
        <v>1166</v>
      </c>
      <c r="B1169" s="36">
        <f t="shared" si="37"/>
        <v>389</v>
      </c>
      <c r="C1169" s="42" t="s">
        <v>15</v>
      </c>
      <c r="D1169" s="86">
        <v>21204011</v>
      </c>
      <c r="E1169" s="42">
        <v>1400</v>
      </c>
    </row>
    <row r="1170" spans="1:5">
      <c r="A1170" s="29">
        <f t="shared" si="36"/>
        <v>1167</v>
      </c>
      <c r="B1170" s="36">
        <f t="shared" si="37"/>
        <v>389.33333333333331</v>
      </c>
      <c r="C1170" s="42" t="s">
        <v>15</v>
      </c>
      <c r="D1170" s="86">
        <v>31056011</v>
      </c>
      <c r="E1170" s="42">
        <v>1400</v>
      </c>
    </row>
    <row r="1171" spans="1:5">
      <c r="A1171" s="29">
        <f t="shared" si="36"/>
        <v>1168</v>
      </c>
      <c r="B1171" s="36">
        <f t="shared" si="37"/>
        <v>389.66666666666669</v>
      </c>
      <c r="C1171" s="42" t="s">
        <v>15</v>
      </c>
      <c r="D1171" s="86">
        <v>11006011</v>
      </c>
      <c r="E1171" s="42">
        <v>1400</v>
      </c>
    </row>
    <row r="1172" spans="1:5">
      <c r="A1172" s="29">
        <f t="shared" si="36"/>
        <v>1169</v>
      </c>
      <c r="B1172" s="36">
        <f t="shared" si="37"/>
        <v>390</v>
      </c>
      <c r="C1172" s="42" t="s">
        <v>15</v>
      </c>
      <c r="D1172" s="86">
        <v>21204011</v>
      </c>
      <c r="E1172" s="42">
        <v>1400</v>
      </c>
    </row>
    <row r="1173" spans="1:5">
      <c r="A1173" s="29">
        <f t="shared" si="36"/>
        <v>1170</v>
      </c>
      <c r="B1173" s="36">
        <f t="shared" si="37"/>
        <v>390.33333333333331</v>
      </c>
      <c r="C1173" s="42" t="s">
        <v>15</v>
      </c>
      <c r="D1173" s="86">
        <v>31056011</v>
      </c>
      <c r="E1173" s="42">
        <v>1400</v>
      </c>
    </row>
    <row r="1174" spans="1:5">
      <c r="A1174" s="29">
        <f>ROW()-3</f>
        <v>1171</v>
      </c>
      <c r="B1174" s="36">
        <f t="shared" si="37"/>
        <v>390.66666666666669</v>
      </c>
      <c r="C1174" s="29" t="s">
        <v>15</v>
      </c>
      <c r="D1174" s="86">
        <v>11006011</v>
      </c>
      <c r="E1174" s="29">
        <v>1400</v>
      </c>
    </row>
    <row r="1175" spans="1:5">
      <c r="A1175" s="29">
        <f t="shared" si="36"/>
        <v>1172</v>
      </c>
      <c r="B1175" s="36">
        <f t="shared" si="37"/>
        <v>391</v>
      </c>
      <c r="C1175" s="29" t="s">
        <v>15</v>
      </c>
      <c r="D1175" s="86">
        <v>21204011</v>
      </c>
      <c r="E1175" s="29">
        <v>1400</v>
      </c>
    </row>
    <row r="1176" spans="1:5">
      <c r="A1176" s="29">
        <f t="shared" si="36"/>
        <v>1173</v>
      </c>
      <c r="B1176" s="36">
        <f t="shared" si="37"/>
        <v>391.33333333333331</v>
      </c>
      <c r="C1176" s="29" t="s">
        <v>15</v>
      </c>
      <c r="D1176" s="86">
        <v>31056011</v>
      </c>
      <c r="E1176" s="29">
        <v>1400</v>
      </c>
    </row>
    <row r="1177" spans="1:5">
      <c r="A1177" s="29">
        <f t="shared" si="36"/>
        <v>1174</v>
      </c>
      <c r="B1177" s="36">
        <f t="shared" si="37"/>
        <v>391.66666666666669</v>
      </c>
      <c r="C1177" s="29" t="s">
        <v>15</v>
      </c>
      <c r="D1177" s="86">
        <v>11006011</v>
      </c>
      <c r="E1177" s="29">
        <v>1400</v>
      </c>
    </row>
    <row r="1178" spans="1:5">
      <c r="A1178" s="29">
        <f t="shared" si="36"/>
        <v>1175</v>
      </c>
      <c r="B1178" s="36">
        <f t="shared" si="37"/>
        <v>392</v>
      </c>
      <c r="C1178" s="29" t="s">
        <v>15</v>
      </c>
      <c r="D1178" s="86">
        <v>21204011</v>
      </c>
      <c r="E1178" s="29">
        <v>1400</v>
      </c>
    </row>
    <row r="1179" spans="1:5">
      <c r="A1179" s="29">
        <f t="shared" si="36"/>
        <v>1176</v>
      </c>
      <c r="B1179" s="36">
        <f t="shared" si="37"/>
        <v>392.33333333333331</v>
      </c>
      <c r="C1179" s="29" t="s">
        <v>15</v>
      </c>
      <c r="D1179" s="86">
        <v>31056011</v>
      </c>
      <c r="E1179" s="29">
        <v>1400</v>
      </c>
    </row>
    <row r="1180" spans="1:5">
      <c r="A1180" s="29">
        <f t="shared" si="36"/>
        <v>1177</v>
      </c>
      <c r="B1180" s="36">
        <f t="shared" si="37"/>
        <v>392.66666666666669</v>
      </c>
      <c r="C1180" s="42" t="s">
        <v>15</v>
      </c>
      <c r="D1180" s="86">
        <v>11006011</v>
      </c>
      <c r="E1180" s="42">
        <v>1400</v>
      </c>
    </row>
    <row r="1181" spans="1:5">
      <c r="A1181" s="29">
        <f t="shared" si="36"/>
        <v>1178</v>
      </c>
      <c r="B1181" s="36">
        <f t="shared" si="37"/>
        <v>393</v>
      </c>
      <c r="C1181" s="42" t="s">
        <v>15</v>
      </c>
      <c r="D1181" s="86">
        <v>21204011</v>
      </c>
      <c r="E1181" s="42">
        <v>1400</v>
      </c>
    </row>
    <row r="1182" spans="1:5">
      <c r="A1182" s="29">
        <f t="shared" si="36"/>
        <v>1179</v>
      </c>
      <c r="B1182" s="36">
        <f t="shared" si="37"/>
        <v>393.33333333333331</v>
      </c>
      <c r="C1182" s="42" t="s">
        <v>15</v>
      </c>
      <c r="D1182" s="86">
        <v>31056011</v>
      </c>
      <c r="E1182" s="42">
        <v>1400</v>
      </c>
    </row>
    <row r="1183" spans="1:5">
      <c r="A1183" s="29">
        <f t="shared" si="36"/>
        <v>1180</v>
      </c>
      <c r="B1183" s="36">
        <f t="shared" si="37"/>
        <v>393.66666666666669</v>
      </c>
      <c r="C1183" s="41" t="s">
        <v>15</v>
      </c>
      <c r="D1183" s="86">
        <v>11006011</v>
      </c>
      <c r="E1183" s="41">
        <v>1400</v>
      </c>
    </row>
    <row r="1184" spans="1:5">
      <c r="A1184" s="29">
        <f t="shared" ref="A1184:A1206" si="38">ROW()-3</f>
        <v>1181</v>
      </c>
      <c r="B1184" s="36">
        <f t="shared" ref="B1184:B1206" si="39">(A1184+1)/3</f>
        <v>394</v>
      </c>
      <c r="C1184" s="42" t="s">
        <v>15</v>
      </c>
      <c r="D1184" s="86">
        <v>21204011</v>
      </c>
      <c r="E1184" s="42">
        <v>1400</v>
      </c>
    </row>
    <row r="1185" spans="1:5">
      <c r="A1185" s="29">
        <f t="shared" si="38"/>
        <v>1182</v>
      </c>
      <c r="B1185" s="36">
        <f t="shared" si="39"/>
        <v>394.33333333333331</v>
      </c>
      <c r="C1185" s="42" t="s">
        <v>15</v>
      </c>
      <c r="D1185" s="86">
        <v>31056011</v>
      </c>
      <c r="E1185" s="42">
        <v>1400</v>
      </c>
    </row>
    <row r="1186" spans="1:5">
      <c r="A1186" s="29">
        <f t="shared" si="38"/>
        <v>1183</v>
      </c>
      <c r="B1186" s="36">
        <f t="shared" si="39"/>
        <v>394.66666666666669</v>
      </c>
      <c r="C1186" s="42" t="s">
        <v>15</v>
      </c>
      <c r="D1186" s="86">
        <v>11006011</v>
      </c>
      <c r="E1186" s="42">
        <v>1400</v>
      </c>
    </row>
    <row r="1187" spans="1:5">
      <c r="A1187" s="29">
        <f t="shared" si="38"/>
        <v>1184</v>
      </c>
      <c r="B1187" s="36">
        <f t="shared" si="39"/>
        <v>395</v>
      </c>
      <c r="C1187" s="42" t="s">
        <v>15</v>
      </c>
      <c r="D1187" s="86">
        <v>21204011</v>
      </c>
      <c r="E1187" s="42">
        <v>1400</v>
      </c>
    </row>
    <row r="1188" spans="1:5">
      <c r="A1188" s="29">
        <f t="shared" si="38"/>
        <v>1185</v>
      </c>
      <c r="B1188" s="36">
        <f t="shared" si="39"/>
        <v>395.33333333333331</v>
      </c>
      <c r="C1188" s="42" t="s">
        <v>15</v>
      </c>
      <c r="D1188" s="86">
        <v>31056011</v>
      </c>
      <c r="E1188" s="42">
        <v>1400</v>
      </c>
    </row>
    <row r="1189" spans="1:5">
      <c r="A1189" s="29">
        <f t="shared" si="38"/>
        <v>1186</v>
      </c>
      <c r="B1189" s="36">
        <f t="shared" si="39"/>
        <v>395.66666666666669</v>
      </c>
      <c r="C1189" s="42" t="s">
        <v>15</v>
      </c>
      <c r="D1189" s="86">
        <v>11006011</v>
      </c>
      <c r="E1189" s="42">
        <v>1400</v>
      </c>
    </row>
    <row r="1190" spans="1:5">
      <c r="A1190" s="29">
        <f t="shared" si="38"/>
        <v>1187</v>
      </c>
      <c r="B1190" s="36">
        <f t="shared" si="39"/>
        <v>396</v>
      </c>
      <c r="C1190" s="42" t="s">
        <v>15</v>
      </c>
      <c r="D1190" s="86">
        <v>21204011</v>
      </c>
      <c r="E1190" s="42">
        <v>1400</v>
      </c>
    </row>
    <row r="1191" spans="1:5">
      <c r="A1191" s="29">
        <f t="shared" si="38"/>
        <v>1188</v>
      </c>
      <c r="B1191" s="36">
        <f t="shared" si="39"/>
        <v>396.33333333333331</v>
      </c>
      <c r="C1191" s="42" t="s">
        <v>15</v>
      </c>
      <c r="D1191" s="86">
        <v>31056011</v>
      </c>
      <c r="E1191" s="42">
        <v>1400</v>
      </c>
    </row>
    <row r="1192" spans="1:5">
      <c r="A1192" s="29">
        <f>ROW()-3</f>
        <v>1189</v>
      </c>
      <c r="B1192" s="36">
        <f t="shared" si="39"/>
        <v>396.66666666666669</v>
      </c>
      <c r="C1192" s="29" t="s">
        <v>15</v>
      </c>
      <c r="D1192" s="86">
        <v>11006011</v>
      </c>
      <c r="E1192" s="29">
        <v>1400</v>
      </c>
    </row>
    <row r="1193" spans="1:5">
      <c r="A1193" s="29">
        <f t="shared" si="38"/>
        <v>1190</v>
      </c>
      <c r="B1193" s="36">
        <f t="shared" si="39"/>
        <v>397</v>
      </c>
      <c r="C1193" s="29" t="s">
        <v>15</v>
      </c>
      <c r="D1193" s="86">
        <v>21204011</v>
      </c>
      <c r="E1193" s="29">
        <v>1400</v>
      </c>
    </row>
    <row r="1194" spans="1:5">
      <c r="A1194" s="29">
        <f t="shared" si="38"/>
        <v>1191</v>
      </c>
      <c r="B1194" s="36">
        <f t="shared" si="39"/>
        <v>397.33333333333331</v>
      </c>
      <c r="C1194" s="29" t="s">
        <v>15</v>
      </c>
      <c r="D1194" s="86">
        <v>31056011</v>
      </c>
      <c r="E1194" s="29">
        <v>1400</v>
      </c>
    </row>
    <row r="1195" spans="1:5">
      <c r="A1195" s="29">
        <f t="shared" si="38"/>
        <v>1192</v>
      </c>
      <c r="B1195" s="36">
        <f t="shared" si="39"/>
        <v>397.66666666666669</v>
      </c>
      <c r="C1195" s="29" t="s">
        <v>15</v>
      </c>
      <c r="D1195" s="86">
        <v>11006011</v>
      </c>
      <c r="E1195" s="29">
        <v>1400</v>
      </c>
    </row>
    <row r="1196" spans="1:5">
      <c r="A1196" s="29">
        <f t="shared" si="38"/>
        <v>1193</v>
      </c>
      <c r="B1196" s="36">
        <f t="shared" si="39"/>
        <v>398</v>
      </c>
      <c r="C1196" s="29" t="s">
        <v>15</v>
      </c>
      <c r="D1196" s="86">
        <v>21204011</v>
      </c>
      <c r="E1196" s="29">
        <v>1400</v>
      </c>
    </row>
    <row r="1197" spans="1:5">
      <c r="A1197" s="29">
        <f t="shared" si="38"/>
        <v>1194</v>
      </c>
      <c r="B1197" s="36">
        <f t="shared" si="39"/>
        <v>398.33333333333331</v>
      </c>
      <c r="C1197" s="29" t="s">
        <v>15</v>
      </c>
      <c r="D1197" s="86">
        <v>31056011</v>
      </c>
      <c r="E1197" s="29">
        <v>1400</v>
      </c>
    </row>
    <row r="1198" spans="1:5">
      <c r="A1198" s="29">
        <f t="shared" si="38"/>
        <v>1195</v>
      </c>
      <c r="B1198" s="36">
        <f t="shared" si="39"/>
        <v>398.66666666666669</v>
      </c>
      <c r="C1198" s="42" t="s">
        <v>15</v>
      </c>
      <c r="D1198" s="86">
        <v>11006011</v>
      </c>
      <c r="E1198" s="42">
        <v>1400</v>
      </c>
    </row>
    <row r="1199" spans="1:5">
      <c r="A1199" s="29">
        <f t="shared" si="38"/>
        <v>1196</v>
      </c>
      <c r="B1199" s="36">
        <f t="shared" si="39"/>
        <v>399</v>
      </c>
      <c r="C1199" s="42" t="s">
        <v>15</v>
      </c>
      <c r="D1199" s="86">
        <v>21204011</v>
      </c>
      <c r="E1199" s="42">
        <v>1400</v>
      </c>
    </row>
    <row r="1200" spans="1:5">
      <c r="A1200" s="29">
        <f t="shared" si="38"/>
        <v>1197</v>
      </c>
      <c r="B1200" s="36">
        <f t="shared" si="39"/>
        <v>399.33333333333331</v>
      </c>
      <c r="C1200" s="42" t="s">
        <v>15</v>
      </c>
      <c r="D1200" s="86">
        <v>31056011</v>
      </c>
      <c r="E1200" s="42">
        <v>1400</v>
      </c>
    </row>
    <row r="1201" spans="1:5">
      <c r="A1201" s="29">
        <f t="shared" si="38"/>
        <v>1198</v>
      </c>
      <c r="B1201" s="36">
        <f t="shared" si="39"/>
        <v>399.66666666666669</v>
      </c>
      <c r="C1201" s="42" t="s">
        <v>15</v>
      </c>
      <c r="D1201" s="86">
        <v>11006011</v>
      </c>
      <c r="E1201" s="42">
        <v>1400</v>
      </c>
    </row>
    <row r="1202" spans="1:5">
      <c r="A1202" s="29">
        <f t="shared" si="38"/>
        <v>1199</v>
      </c>
      <c r="B1202" s="36">
        <f t="shared" si="39"/>
        <v>400</v>
      </c>
      <c r="C1202" s="42" t="s">
        <v>15</v>
      </c>
      <c r="D1202" s="86">
        <v>21204011</v>
      </c>
      <c r="E1202" s="42">
        <v>1400</v>
      </c>
    </row>
    <row r="1203" spans="1:5">
      <c r="A1203" s="29">
        <f t="shared" si="38"/>
        <v>1200</v>
      </c>
      <c r="B1203" s="36">
        <f t="shared" si="39"/>
        <v>400.33333333333331</v>
      </c>
      <c r="C1203" s="42" t="s">
        <v>15</v>
      </c>
      <c r="D1203" s="86">
        <v>31056011</v>
      </c>
      <c r="E1203" s="42">
        <v>1400</v>
      </c>
    </row>
    <row r="1204" spans="1:5">
      <c r="A1204" s="29">
        <f t="shared" si="38"/>
        <v>1201</v>
      </c>
      <c r="B1204" s="36">
        <f t="shared" si="39"/>
        <v>400.66666666666669</v>
      </c>
      <c r="C1204" s="42" t="s">
        <v>15</v>
      </c>
      <c r="D1204" s="86">
        <v>11006011</v>
      </c>
      <c r="E1204" s="42">
        <v>1400</v>
      </c>
    </row>
    <row r="1205" spans="1:5">
      <c r="A1205" s="29">
        <f t="shared" si="38"/>
        <v>1202</v>
      </c>
      <c r="B1205" s="36">
        <f t="shared" si="39"/>
        <v>401</v>
      </c>
      <c r="C1205" s="42" t="s">
        <v>15</v>
      </c>
      <c r="D1205" s="86">
        <v>21204011</v>
      </c>
      <c r="E1205" s="42">
        <v>1400</v>
      </c>
    </row>
    <row r="1206" spans="1:5">
      <c r="A1206" s="29">
        <f t="shared" si="38"/>
        <v>1203</v>
      </c>
      <c r="B1206" s="36">
        <f t="shared" si="39"/>
        <v>401.33333333333331</v>
      </c>
      <c r="C1206" s="42" t="s">
        <v>15</v>
      </c>
      <c r="D1206" s="86">
        <v>31056011</v>
      </c>
      <c r="E1206" s="42">
        <v>1400</v>
      </c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70" zoomScaleNormal="70" workbookViewId="0">
      <pane ySplit="3" topLeftCell="A4" activePane="bottomLeft" state="frozenSplit"/>
      <selection pane="bottomLeft" activeCell="K1" sqref="K1:K1048576"/>
    </sheetView>
  </sheetViews>
  <sheetFormatPr defaultColWidth="12.875" defaultRowHeight="18.75"/>
  <cols>
    <col min="1" max="2" width="12.875" style="1"/>
    <col min="3" max="3" width="9.75" style="1" bestFit="1" customWidth="1"/>
    <col min="4" max="4" width="15.375" style="1" bestFit="1" customWidth="1"/>
    <col min="5" max="7" width="12.875" style="1"/>
    <col min="8" max="8" width="19.5" style="1" bestFit="1" customWidth="1"/>
    <col min="9" max="9" width="11.25" style="1" bestFit="1" customWidth="1"/>
    <col min="10" max="10" width="36.125" style="1" bestFit="1" customWidth="1"/>
    <col min="11" max="11" width="37.25" style="1" bestFit="1" customWidth="1"/>
    <col min="12" max="12" width="15.375" style="1" bestFit="1" customWidth="1"/>
    <col min="13" max="14" width="12.875" style="1"/>
    <col min="15" max="15" width="19" style="1" customWidth="1"/>
    <col min="16" max="16" width="15.375" style="1" bestFit="1" customWidth="1"/>
    <col min="17" max="17" width="25.75" style="1" bestFit="1" customWidth="1"/>
    <col min="18" max="18" width="27.875" style="1" bestFit="1" customWidth="1"/>
    <col min="19" max="16384" width="12.875" style="1"/>
  </cols>
  <sheetData>
    <row r="2" spans="1:18">
      <c r="C2" s="82"/>
    </row>
    <row r="3" spans="1:18">
      <c r="A3" s="26" t="s">
        <v>0</v>
      </c>
      <c r="B3" s="26" t="s">
        <v>157</v>
      </c>
      <c r="C3" s="26" t="s">
        <v>2</v>
      </c>
      <c r="D3" s="26" t="s">
        <v>158</v>
      </c>
      <c r="E3" s="26" t="s">
        <v>159</v>
      </c>
      <c r="F3" s="26" t="s">
        <v>160</v>
      </c>
      <c r="G3" s="26" t="s">
        <v>161</v>
      </c>
      <c r="H3" s="26" t="s">
        <v>162</v>
      </c>
      <c r="I3" s="26" t="s">
        <v>163</v>
      </c>
      <c r="J3" s="26" t="s">
        <v>164</v>
      </c>
      <c r="K3" s="26" t="s">
        <v>165</v>
      </c>
      <c r="L3" s="26" t="s">
        <v>166</v>
      </c>
      <c r="M3" s="26" t="s">
        <v>4</v>
      </c>
      <c r="N3" s="26" t="s">
        <v>167</v>
      </c>
      <c r="O3" s="26" t="s">
        <v>10</v>
      </c>
      <c r="P3" s="26" t="s">
        <v>8</v>
      </c>
      <c r="Q3" s="26" t="s">
        <v>11</v>
      </c>
      <c r="R3" s="26" t="s">
        <v>9</v>
      </c>
    </row>
    <row r="4" spans="1:18">
      <c r="A4" s="77">
        <f>ROW()-3</f>
        <v>1</v>
      </c>
      <c r="B4" s="77">
        <v>5</v>
      </c>
      <c r="C4" s="77" t="s">
        <v>588</v>
      </c>
      <c r="D4" s="78" t="s">
        <v>543</v>
      </c>
      <c r="E4" s="77">
        <v>100</v>
      </c>
      <c r="F4" s="77">
        <v>2000</v>
      </c>
      <c r="G4" s="77">
        <v>5</v>
      </c>
      <c r="H4" s="77">
        <v>1.5</v>
      </c>
      <c r="I4" s="79"/>
      <c r="J4" s="354" t="s">
        <v>679</v>
      </c>
      <c r="K4" s="355" t="s">
        <v>680</v>
      </c>
      <c r="L4" s="77"/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</row>
    <row r="5" spans="1:18">
      <c r="A5" s="77">
        <f t="shared" ref="A5:A14" si="0">ROW()-3</f>
        <v>2</v>
      </c>
      <c r="B5" s="77">
        <v>15</v>
      </c>
      <c r="C5" s="77" t="s">
        <v>589</v>
      </c>
      <c r="D5" s="78" t="s">
        <v>168</v>
      </c>
      <c r="E5" s="77">
        <v>100</v>
      </c>
      <c r="F5" s="77">
        <v>2200</v>
      </c>
      <c r="G5" s="77">
        <v>10</v>
      </c>
      <c r="H5" s="77">
        <v>1.5</v>
      </c>
      <c r="I5" s="87" t="s">
        <v>198</v>
      </c>
      <c r="J5" s="356" t="s">
        <v>681</v>
      </c>
      <c r="K5" s="357" t="s">
        <v>682</v>
      </c>
      <c r="L5" s="77"/>
      <c r="M5" s="77">
        <v>0</v>
      </c>
      <c r="N5" s="77">
        <v>0</v>
      </c>
      <c r="O5" s="77">
        <v>0</v>
      </c>
      <c r="P5" s="77">
        <v>0</v>
      </c>
      <c r="Q5" s="77">
        <v>0</v>
      </c>
      <c r="R5" s="77">
        <v>0</v>
      </c>
    </row>
    <row r="6" spans="1:18">
      <c r="A6" s="77">
        <f t="shared" si="0"/>
        <v>3</v>
      </c>
      <c r="B6" s="77">
        <v>30</v>
      </c>
      <c r="C6" s="77" t="s">
        <v>590</v>
      </c>
      <c r="D6" s="78" t="s">
        <v>544</v>
      </c>
      <c r="E6" s="77">
        <v>100</v>
      </c>
      <c r="F6" s="77">
        <v>2200</v>
      </c>
      <c r="G6" s="77">
        <v>5</v>
      </c>
      <c r="H6" s="77">
        <v>1.5</v>
      </c>
      <c r="I6" s="87"/>
      <c r="J6" s="358" t="s">
        <v>683</v>
      </c>
      <c r="K6" s="357" t="s">
        <v>684</v>
      </c>
      <c r="L6" s="77"/>
      <c r="M6" s="77">
        <v>0</v>
      </c>
      <c r="N6" s="77">
        <v>0</v>
      </c>
      <c r="O6" s="77">
        <v>0</v>
      </c>
      <c r="P6" s="77">
        <v>0</v>
      </c>
      <c r="Q6" s="77">
        <v>0</v>
      </c>
      <c r="R6" s="77">
        <v>0</v>
      </c>
    </row>
    <row r="7" spans="1:18">
      <c r="A7" s="77">
        <f t="shared" si="0"/>
        <v>4</v>
      </c>
      <c r="B7" s="77">
        <v>50</v>
      </c>
      <c r="C7" s="77" t="s">
        <v>591</v>
      </c>
      <c r="D7" s="78" t="s">
        <v>186</v>
      </c>
      <c r="E7" s="77">
        <v>100</v>
      </c>
      <c r="F7" s="77">
        <v>2400</v>
      </c>
      <c r="G7" s="77">
        <v>6</v>
      </c>
      <c r="H7" s="77">
        <v>1.5</v>
      </c>
      <c r="I7" s="87"/>
      <c r="J7" s="354" t="s">
        <v>685</v>
      </c>
      <c r="K7" s="359" t="s">
        <v>686</v>
      </c>
      <c r="L7" s="77"/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</row>
    <row r="8" spans="1:18">
      <c r="A8" s="77">
        <f t="shared" si="0"/>
        <v>5</v>
      </c>
      <c r="B8" s="77">
        <v>75</v>
      </c>
      <c r="C8" s="77" t="s">
        <v>592</v>
      </c>
      <c r="D8" s="78" t="s">
        <v>545</v>
      </c>
      <c r="E8" s="77">
        <v>100</v>
      </c>
      <c r="F8" s="77">
        <v>2400</v>
      </c>
      <c r="G8" s="77">
        <v>10</v>
      </c>
      <c r="H8" s="77">
        <v>1.5</v>
      </c>
      <c r="I8" s="87"/>
      <c r="J8" s="354" t="s">
        <v>687</v>
      </c>
      <c r="K8" s="359" t="s">
        <v>688</v>
      </c>
      <c r="L8" s="77"/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</row>
    <row r="9" spans="1:18">
      <c r="A9" s="77">
        <f t="shared" si="0"/>
        <v>6</v>
      </c>
      <c r="B9" s="77">
        <v>100</v>
      </c>
      <c r="C9" s="77" t="s">
        <v>593</v>
      </c>
      <c r="D9" s="78" t="s">
        <v>180</v>
      </c>
      <c r="E9" s="77">
        <v>100</v>
      </c>
      <c r="F9" s="77">
        <v>2640</v>
      </c>
      <c r="G9" s="77">
        <v>6</v>
      </c>
      <c r="H9" s="77">
        <v>1.5</v>
      </c>
      <c r="I9" s="87" t="s">
        <v>198</v>
      </c>
      <c r="J9" s="354" t="s">
        <v>689</v>
      </c>
      <c r="K9" s="360" t="s">
        <v>690</v>
      </c>
      <c r="L9" s="77"/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</row>
    <row r="10" spans="1:18">
      <c r="A10" s="77">
        <f t="shared" si="0"/>
        <v>7</v>
      </c>
      <c r="B10" s="77">
        <v>150</v>
      </c>
      <c r="C10" s="77" t="s">
        <v>594</v>
      </c>
      <c r="D10" s="78" t="s">
        <v>546</v>
      </c>
      <c r="E10" s="77">
        <v>100</v>
      </c>
      <c r="F10" s="77">
        <v>2800</v>
      </c>
      <c r="G10" s="77">
        <v>7</v>
      </c>
      <c r="H10" s="77">
        <v>1.5</v>
      </c>
      <c r="I10" s="87"/>
      <c r="J10" s="354" t="s">
        <v>707</v>
      </c>
      <c r="K10" s="360" t="s">
        <v>708</v>
      </c>
      <c r="L10" s="77"/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</row>
    <row r="11" spans="1:18">
      <c r="A11" s="77">
        <f t="shared" si="0"/>
        <v>8</v>
      </c>
      <c r="B11" s="77">
        <v>200</v>
      </c>
      <c r="C11" s="77" t="s">
        <v>596</v>
      </c>
      <c r="D11" s="78" t="s">
        <v>187</v>
      </c>
      <c r="E11" s="77">
        <v>100</v>
      </c>
      <c r="F11" s="77">
        <v>2800</v>
      </c>
      <c r="G11" s="77">
        <v>6</v>
      </c>
      <c r="H11" s="77">
        <v>1.5</v>
      </c>
      <c r="I11" s="87" t="s">
        <v>240</v>
      </c>
      <c r="J11" s="354" t="s">
        <v>709</v>
      </c>
      <c r="K11" s="359" t="s">
        <v>710</v>
      </c>
      <c r="L11" s="77"/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</row>
    <row r="12" spans="1:18">
      <c r="A12" s="77">
        <f t="shared" si="0"/>
        <v>9</v>
      </c>
      <c r="B12" s="77">
        <v>250</v>
      </c>
      <c r="C12" s="77" t="s">
        <v>597</v>
      </c>
      <c r="D12" s="78" t="s">
        <v>187</v>
      </c>
      <c r="E12" s="77">
        <v>100</v>
      </c>
      <c r="F12" s="77">
        <v>3000</v>
      </c>
      <c r="G12" s="77">
        <v>10</v>
      </c>
      <c r="H12" s="77">
        <v>1.5</v>
      </c>
      <c r="I12" s="87"/>
      <c r="J12" s="354" t="s">
        <v>711</v>
      </c>
      <c r="K12" s="384" t="s">
        <v>712</v>
      </c>
      <c r="L12" s="77"/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</row>
    <row r="13" spans="1:18">
      <c r="A13" s="77">
        <f t="shared" si="0"/>
        <v>10</v>
      </c>
      <c r="B13" s="77">
        <v>300</v>
      </c>
      <c r="C13" s="77" t="s">
        <v>597</v>
      </c>
      <c r="D13" s="78" t="s">
        <v>187</v>
      </c>
      <c r="E13" s="77">
        <v>100</v>
      </c>
      <c r="F13" s="77">
        <v>3000</v>
      </c>
      <c r="G13" s="77">
        <v>6</v>
      </c>
      <c r="H13" s="77">
        <v>1.5</v>
      </c>
      <c r="I13" s="87" t="s">
        <v>198</v>
      </c>
      <c r="J13" s="354" t="s">
        <v>713</v>
      </c>
      <c r="K13" s="384" t="s">
        <v>714</v>
      </c>
      <c r="L13" s="77"/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</row>
    <row r="14" spans="1:18">
      <c r="A14" s="77">
        <f t="shared" si="0"/>
        <v>11</v>
      </c>
      <c r="B14" s="77">
        <v>350</v>
      </c>
      <c r="C14" s="77" t="s">
        <v>598</v>
      </c>
      <c r="D14" s="78" t="s">
        <v>547</v>
      </c>
      <c r="E14" s="77">
        <v>100</v>
      </c>
      <c r="F14" s="77">
        <v>3200</v>
      </c>
      <c r="G14" s="77">
        <v>7</v>
      </c>
      <c r="H14" s="77">
        <v>1.5</v>
      </c>
      <c r="I14" s="87"/>
      <c r="J14" s="354" t="s">
        <v>715</v>
      </c>
      <c r="K14" s="360" t="s">
        <v>716</v>
      </c>
      <c r="L14" s="77"/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pane ySplit="3" topLeftCell="A4" activePane="bottomLeft" state="frozenSplit"/>
      <selection pane="bottomLeft" activeCell="A7" sqref="A7"/>
    </sheetView>
  </sheetViews>
  <sheetFormatPr defaultColWidth="12.875" defaultRowHeight="18.75"/>
  <cols>
    <col min="1" max="1" width="12.875" style="1"/>
    <col min="2" max="2" width="14.375" style="1" customWidth="1"/>
    <col min="3" max="3" width="20.875" style="1" customWidth="1"/>
    <col min="4" max="4" width="14.375" style="1" customWidth="1"/>
    <col min="5" max="16384" width="12.875" style="1"/>
  </cols>
  <sheetData>
    <row r="3" spans="1:5">
      <c r="A3" s="26" t="s">
        <v>0</v>
      </c>
      <c r="B3" s="26" t="s">
        <v>169</v>
      </c>
      <c r="C3" s="26" t="s">
        <v>12</v>
      </c>
      <c r="D3" s="26" t="s">
        <v>13</v>
      </c>
      <c r="E3" s="26" t="s">
        <v>16</v>
      </c>
    </row>
    <row r="4" spans="1:5">
      <c r="A4" s="66">
        <f>ROW()-3</f>
        <v>1</v>
      </c>
      <c r="B4" s="66">
        <v>1</v>
      </c>
      <c r="C4" s="66" t="s">
        <v>167</v>
      </c>
      <c r="D4" s="66">
        <v>1500</v>
      </c>
      <c r="E4" s="66">
        <v>1</v>
      </c>
    </row>
    <row r="5" spans="1:5">
      <c r="A5" s="66">
        <f t="shared" ref="A5:A14" si="0">ROW()-3</f>
        <v>2</v>
      </c>
      <c r="B5" s="66">
        <v>2</v>
      </c>
      <c r="C5" s="66" t="s">
        <v>167</v>
      </c>
      <c r="D5" s="66">
        <v>1500</v>
      </c>
      <c r="E5" s="66">
        <v>1</v>
      </c>
    </row>
    <row r="6" spans="1:5">
      <c r="A6" s="66">
        <f t="shared" si="0"/>
        <v>3</v>
      </c>
      <c r="B6" s="66">
        <v>3</v>
      </c>
      <c r="C6" s="66" t="s">
        <v>167</v>
      </c>
      <c r="D6" s="66">
        <v>2000</v>
      </c>
      <c r="E6" s="66">
        <v>1</v>
      </c>
    </row>
    <row r="7" spans="1:5">
      <c r="A7" s="66">
        <f t="shared" si="0"/>
        <v>4</v>
      </c>
      <c r="B7" s="66">
        <v>4</v>
      </c>
      <c r="C7" s="66" t="s">
        <v>167</v>
      </c>
      <c r="D7" s="66">
        <v>2000</v>
      </c>
      <c r="E7" s="66">
        <v>1</v>
      </c>
    </row>
    <row r="8" spans="1:5">
      <c r="A8" s="66">
        <f t="shared" si="0"/>
        <v>5</v>
      </c>
      <c r="B8" s="66">
        <v>5</v>
      </c>
      <c r="C8" s="66" t="s">
        <v>167</v>
      </c>
      <c r="D8" s="66">
        <v>3000</v>
      </c>
      <c r="E8" s="66">
        <v>1</v>
      </c>
    </row>
    <row r="9" spans="1:5">
      <c r="A9" s="66">
        <f t="shared" si="0"/>
        <v>6</v>
      </c>
      <c r="B9" s="66">
        <v>6</v>
      </c>
      <c r="C9" s="66" t="s">
        <v>167</v>
      </c>
      <c r="D9" s="66">
        <v>3000</v>
      </c>
      <c r="E9" s="66">
        <v>1</v>
      </c>
    </row>
    <row r="10" spans="1:5">
      <c r="A10" s="66">
        <f t="shared" si="0"/>
        <v>7</v>
      </c>
      <c r="B10" s="66">
        <v>7</v>
      </c>
      <c r="C10" s="66" t="s">
        <v>167</v>
      </c>
      <c r="D10" s="66">
        <v>5000</v>
      </c>
      <c r="E10" s="66">
        <v>1</v>
      </c>
    </row>
    <row r="11" spans="1:5">
      <c r="A11" s="66">
        <f t="shared" si="0"/>
        <v>8</v>
      </c>
      <c r="B11" s="66">
        <v>8</v>
      </c>
      <c r="C11" s="66" t="s">
        <v>167</v>
      </c>
      <c r="D11" s="66">
        <v>5000</v>
      </c>
      <c r="E11" s="66">
        <v>1</v>
      </c>
    </row>
    <row r="12" spans="1:5">
      <c r="A12" s="66">
        <f t="shared" si="0"/>
        <v>9</v>
      </c>
      <c r="B12" s="66">
        <v>9</v>
      </c>
      <c r="C12" s="66" t="s">
        <v>167</v>
      </c>
      <c r="D12" s="66">
        <v>5000</v>
      </c>
      <c r="E12" s="66">
        <v>1</v>
      </c>
    </row>
    <row r="13" spans="1:5">
      <c r="A13" s="66">
        <f t="shared" si="0"/>
        <v>10</v>
      </c>
      <c r="B13" s="66">
        <v>10</v>
      </c>
      <c r="C13" s="66" t="s">
        <v>167</v>
      </c>
      <c r="D13" s="66">
        <v>10000</v>
      </c>
      <c r="E13" s="66">
        <v>1</v>
      </c>
    </row>
    <row r="14" spans="1:5">
      <c r="A14" s="66">
        <f t="shared" si="0"/>
        <v>11</v>
      </c>
      <c r="B14" s="66">
        <v>11</v>
      </c>
      <c r="C14" s="66" t="s">
        <v>167</v>
      </c>
      <c r="D14" s="66">
        <v>10000</v>
      </c>
      <c r="E14" s="66">
        <v>1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F1" workbookViewId="0">
      <pane ySplit="3" topLeftCell="A4" activePane="bottomLeft" state="frozenSplit"/>
      <selection activeCell="C1" sqref="C1"/>
      <selection pane="bottomLeft" activeCell="F3" sqref="A3:XFD3"/>
    </sheetView>
  </sheetViews>
  <sheetFormatPr defaultColWidth="12.875" defaultRowHeight="18.75"/>
  <cols>
    <col min="1" max="1" width="3.875" style="2" bestFit="1" customWidth="1"/>
    <col min="2" max="2" width="11" style="2" bestFit="1" customWidth="1"/>
    <col min="3" max="3" width="17" style="2" bestFit="1" customWidth="1"/>
    <col min="4" max="4" width="16.875" style="2" customWidth="1"/>
    <col min="5" max="5" width="14.625" style="2" bestFit="1" customWidth="1"/>
    <col min="6" max="6" width="10.75" style="2" bestFit="1" customWidth="1"/>
    <col min="7" max="7" width="11.375" style="2" bestFit="1" customWidth="1"/>
    <col min="8" max="8" width="9" style="2" customWidth="1"/>
    <col min="9" max="9" width="7.125" style="2" customWidth="1"/>
    <col min="10" max="10" width="15" style="2" bestFit="1" customWidth="1"/>
    <col min="11" max="11" width="13.125" style="2" bestFit="1" customWidth="1"/>
    <col min="12" max="12" width="12.625" style="2" customWidth="1"/>
    <col min="13" max="13" width="5.375" style="2" customWidth="1"/>
    <col min="14" max="14" width="7.125" style="2" customWidth="1"/>
    <col min="15" max="15" width="16.5" style="2" customWidth="1"/>
    <col min="16" max="16" width="9.875" style="2" customWidth="1"/>
    <col min="17" max="17" width="14.5" style="2" customWidth="1"/>
    <col min="18" max="18" width="20" style="2" customWidth="1"/>
    <col min="19" max="19" width="21.375" style="2" bestFit="1" customWidth="1"/>
    <col min="20" max="20" width="12.875" style="2" customWidth="1"/>
    <col min="21" max="21" width="13.875" style="2" bestFit="1" customWidth="1"/>
    <col min="22" max="24" width="9.625" style="2" bestFit="1" customWidth="1"/>
    <col min="25" max="25" width="14.5" style="2" bestFit="1" customWidth="1"/>
    <col min="26" max="26" width="12.875" style="2"/>
    <col min="27" max="27" width="53.125" style="2" customWidth="1"/>
    <col min="28" max="28" width="14.5" style="2" bestFit="1" customWidth="1"/>
    <col min="29" max="29" width="41" style="2" customWidth="1"/>
    <col min="30" max="30" width="42.125" style="2" customWidth="1"/>
    <col min="31" max="33" width="12.875" style="2" customWidth="1"/>
    <col min="34" max="16384" width="12.875" style="2"/>
  </cols>
  <sheetData>
    <row r="1" spans="1:38">
      <c r="AH1" s="2">
        <v>0.8</v>
      </c>
    </row>
    <row r="2" spans="1:38">
      <c r="O2" s="2" t="s">
        <v>571</v>
      </c>
      <c r="Q2" s="2" t="s">
        <v>552</v>
      </c>
      <c r="Z2" s="186"/>
      <c r="AF2" s="2" t="s">
        <v>585</v>
      </c>
      <c r="AG2" s="175" t="s">
        <v>586</v>
      </c>
      <c r="AH2" s="176" t="s">
        <v>70</v>
      </c>
      <c r="AI2" s="176" t="s">
        <v>44</v>
      </c>
      <c r="AJ2" s="176" t="s">
        <v>45</v>
      </c>
      <c r="AK2" s="176" t="s">
        <v>558</v>
      </c>
      <c r="AL2" s="176" t="s">
        <v>559</v>
      </c>
    </row>
    <row r="3" spans="1:38" s="392" customFormat="1" ht="16.5">
      <c r="A3" s="389" t="s">
        <v>0</v>
      </c>
      <c r="B3" s="389" t="s">
        <v>1</v>
      </c>
      <c r="C3" s="389" t="s">
        <v>134</v>
      </c>
      <c r="D3" s="389" t="s">
        <v>141</v>
      </c>
      <c r="E3" s="389" t="s">
        <v>560</v>
      </c>
      <c r="F3" s="389" t="s">
        <v>66</v>
      </c>
      <c r="G3" s="389" t="s">
        <v>67</v>
      </c>
      <c r="H3" s="389" t="s">
        <v>191</v>
      </c>
      <c r="I3" s="389" t="s">
        <v>192</v>
      </c>
      <c r="J3" s="389" t="s">
        <v>193</v>
      </c>
      <c r="K3" s="389" t="s">
        <v>194</v>
      </c>
      <c r="L3" s="389" t="s">
        <v>553</v>
      </c>
      <c r="M3" s="389" t="s">
        <v>554</v>
      </c>
      <c r="N3" s="389" t="s">
        <v>555</v>
      </c>
      <c r="O3" s="389" t="s">
        <v>572</v>
      </c>
      <c r="P3" s="389" t="s">
        <v>556</v>
      </c>
      <c r="Q3" s="389" t="s">
        <v>557</v>
      </c>
      <c r="R3" s="389" t="s">
        <v>140</v>
      </c>
      <c r="S3" s="389" t="s">
        <v>130</v>
      </c>
      <c r="T3" s="390" t="s">
        <v>70</v>
      </c>
      <c r="U3" s="391" t="s">
        <v>211</v>
      </c>
      <c r="V3" s="391" t="s">
        <v>44</v>
      </c>
      <c r="W3" s="389" t="s">
        <v>45</v>
      </c>
      <c r="X3" s="389" t="s">
        <v>558</v>
      </c>
      <c r="Y3" s="389" t="s">
        <v>559</v>
      </c>
      <c r="Z3" s="389" t="s">
        <v>610</v>
      </c>
      <c r="AA3" s="389" t="s">
        <v>18</v>
      </c>
      <c r="AB3" s="389" t="s">
        <v>19</v>
      </c>
      <c r="AC3" s="389" t="s">
        <v>20</v>
      </c>
      <c r="AD3" s="389" t="s">
        <v>21</v>
      </c>
    </row>
    <row r="4" spans="1:38" s="139" customFormat="1" ht="21" customHeight="1">
      <c r="A4" s="108">
        <f t="shared" ref="A4:A13" si="0">ROW()-3</f>
        <v>1</v>
      </c>
      <c r="B4" s="107">
        <f>Sheet1!$B$2</f>
        <v>123</v>
      </c>
      <c r="C4" s="108" t="str">
        <f>F4</f>
        <v>ｱﾚ</v>
      </c>
      <c r="D4" s="106">
        <v>13913011</v>
      </c>
      <c r="E4" s="106">
        <v>1</v>
      </c>
      <c r="F4" s="108" t="s">
        <v>548</v>
      </c>
      <c r="G4" s="108" t="s">
        <v>222</v>
      </c>
      <c r="H4" s="108" t="s">
        <v>239</v>
      </c>
      <c r="I4" s="108"/>
      <c r="J4" s="109">
        <v>3000</v>
      </c>
      <c r="K4" s="131"/>
      <c r="L4" s="106"/>
      <c r="M4" s="164"/>
      <c r="N4" s="164"/>
      <c r="O4" s="164">
        <v>5</v>
      </c>
      <c r="P4" s="164">
        <v>1</v>
      </c>
      <c r="Q4" s="164">
        <v>1</v>
      </c>
      <c r="R4" s="164" t="s">
        <v>599</v>
      </c>
      <c r="S4" s="132"/>
      <c r="T4" s="133">
        <v>2100</v>
      </c>
      <c r="U4" s="134">
        <f t="shared" ref="U4:U13" si="1">T4</f>
        <v>2100</v>
      </c>
      <c r="V4" s="135">
        <v>700</v>
      </c>
      <c r="W4" s="135">
        <v>0</v>
      </c>
      <c r="X4" s="183">
        <v>100</v>
      </c>
      <c r="Y4" s="183">
        <v>10</v>
      </c>
      <c r="Z4" s="187"/>
      <c r="AA4" s="142" t="s">
        <v>174</v>
      </c>
      <c r="AB4" s="142"/>
      <c r="AC4" s="141" t="s">
        <v>223</v>
      </c>
      <c r="AD4" s="137" t="s">
        <v>224</v>
      </c>
      <c r="AE4" s="138" t="str">
        <f>VLOOKUP(D4,[1]カード!$A:$B,2,FALSE)</f>
        <v>[妖精]ｱﾚ</v>
      </c>
      <c r="AF4" s="138"/>
      <c r="AG4" s="139">
        <v>500</v>
      </c>
      <c r="AH4" s="177">
        <v>3500</v>
      </c>
      <c r="AI4" s="177">
        <v>3000</v>
      </c>
      <c r="AJ4" s="177">
        <v>0</v>
      </c>
      <c r="AK4" s="178">
        <v>180</v>
      </c>
      <c r="AL4" s="178">
        <v>20</v>
      </c>
    </row>
    <row r="5" spans="1:38" s="139" customFormat="1" ht="21" customHeight="1">
      <c r="A5" s="108">
        <f t="shared" si="0"/>
        <v>2</v>
      </c>
      <c r="B5" s="107">
        <f>Sheet1!$B$2</f>
        <v>123</v>
      </c>
      <c r="C5" s="108" t="str">
        <f>F5</f>
        <v>ﾊｱﾚｲ</v>
      </c>
      <c r="D5" s="106">
        <v>14914011</v>
      </c>
      <c r="E5" s="106">
        <v>2</v>
      </c>
      <c r="F5" s="108" t="s">
        <v>549</v>
      </c>
      <c r="G5" s="108" t="s">
        <v>222</v>
      </c>
      <c r="H5" s="108" t="s">
        <v>239</v>
      </c>
      <c r="I5" s="108"/>
      <c r="J5" s="109">
        <v>3000</v>
      </c>
      <c r="K5" s="110"/>
      <c r="L5" s="106"/>
      <c r="M5" s="164"/>
      <c r="N5" s="164"/>
      <c r="O5" s="164">
        <v>4</v>
      </c>
      <c r="P5" s="164">
        <v>1</v>
      </c>
      <c r="Q5" s="164">
        <v>1</v>
      </c>
      <c r="R5" s="164" t="s">
        <v>600</v>
      </c>
      <c r="S5" s="140"/>
      <c r="T5" s="133">
        <v>3000</v>
      </c>
      <c r="U5" s="134">
        <f t="shared" si="1"/>
        <v>3000</v>
      </c>
      <c r="V5" s="184">
        <v>1500</v>
      </c>
      <c r="W5" s="184">
        <v>0</v>
      </c>
      <c r="X5" s="183">
        <v>140</v>
      </c>
      <c r="Y5" s="183">
        <v>15</v>
      </c>
      <c r="Z5" s="187"/>
      <c r="AA5" s="141" t="s">
        <v>175</v>
      </c>
      <c r="AB5" s="141"/>
      <c r="AC5" s="141" t="s">
        <v>225</v>
      </c>
      <c r="AD5" s="137" t="s">
        <v>176</v>
      </c>
      <c r="AE5" s="138" t="str">
        <f>VLOOKUP(D5,[1]カード!$A:$B,2,FALSE)</f>
        <v>[妖精]ﾊｱﾚｲ</v>
      </c>
      <c r="AF5" s="138"/>
      <c r="AG5" s="139">
        <v>500</v>
      </c>
      <c r="AH5" s="177">
        <v>8000</v>
      </c>
      <c r="AI5" s="177">
        <v>4500</v>
      </c>
      <c r="AJ5" s="177">
        <v>0</v>
      </c>
      <c r="AK5" s="178">
        <v>220</v>
      </c>
      <c r="AL5" s="178">
        <v>25</v>
      </c>
    </row>
    <row r="6" spans="1:38" s="139" customFormat="1" ht="21" customHeight="1">
      <c r="A6" s="108">
        <f t="shared" si="0"/>
        <v>3</v>
      </c>
      <c r="B6" s="107">
        <f>Sheet1!$B$2</f>
        <v>123</v>
      </c>
      <c r="C6" s="108" t="str">
        <f>F6</f>
        <v>ﾌﾙｰｴ</v>
      </c>
      <c r="D6" s="106">
        <v>14952011</v>
      </c>
      <c r="E6" s="106">
        <v>3</v>
      </c>
      <c r="F6" s="108" t="s">
        <v>238</v>
      </c>
      <c r="G6" s="108" t="s">
        <v>222</v>
      </c>
      <c r="H6" s="108" t="s">
        <v>239</v>
      </c>
      <c r="I6" s="108"/>
      <c r="J6" s="109">
        <v>2000</v>
      </c>
      <c r="K6" s="110"/>
      <c r="L6" s="106"/>
      <c r="M6" s="164"/>
      <c r="N6" s="164"/>
      <c r="O6" s="164">
        <v>3</v>
      </c>
      <c r="P6" s="164">
        <v>1</v>
      </c>
      <c r="Q6" s="164">
        <v>1</v>
      </c>
      <c r="R6" s="164" t="s">
        <v>601</v>
      </c>
      <c r="S6" s="140"/>
      <c r="T6" s="133">
        <v>3500</v>
      </c>
      <c r="U6" s="134">
        <f t="shared" si="1"/>
        <v>3500</v>
      </c>
      <c r="V6" s="184">
        <v>3000</v>
      </c>
      <c r="W6" s="184">
        <v>0</v>
      </c>
      <c r="X6" s="183">
        <v>180</v>
      </c>
      <c r="Y6" s="183">
        <v>20</v>
      </c>
      <c r="Z6" s="187"/>
      <c r="AA6" s="141" t="s">
        <v>226</v>
      </c>
      <c r="AB6" s="141"/>
      <c r="AC6" s="141" t="s">
        <v>227</v>
      </c>
      <c r="AD6" s="137" t="s">
        <v>228</v>
      </c>
      <c r="AE6" s="138" t="str">
        <f>VLOOKUP(D6,[1]カード!$A:$B,2,FALSE)</f>
        <v>[ﾌﾟﾁ昇天妖精]ﾌﾙｰｴ</v>
      </c>
      <c r="AF6" s="138"/>
      <c r="AG6" s="139">
        <v>500</v>
      </c>
      <c r="AH6" s="177">
        <v>30000</v>
      </c>
      <c r="AI6" s="177">
        <v>6000</v>
      </c>
      <c r="AJ6" s="177">
        <v>0</v>
      </c>
      <c r="AK6" s="178">
        <v>250</v>
      </c>
      <c r="AL6" s="178">
        <v>30</v>
      </c>
    </row>
    <row r="7" spans="1:38" s="139" customFormat="1" ht="21" customHeight="1">
      <c r="A7" s="108">
        <f t="shared" si="0"/>
        <v>4</v>
      </c>
      <c r="B7" s="107">
        <f>Sheet1!$B$2</f>
        <v>123</v>
      </c>
      <c r="C7" s="108" t="str">
        <f>F7</f>
        <v>ﾊﾟｰﾚｱｽ</v>
      </c>
      <c r="D7" s="106">
        <v>16915011</v>
      </c>
      <c r="E7" s="106">
        <v>4</v>
      </c>
      <c r="F7" s="108" t="s">
        <v>550</v>
      </c>
      <c r="G7" s="108" t="s">
        <v>222</v>
      </c>
      <c r="H7" s="108" t="s">
        <v>239</v>
      </c>
      <c r="I7" s="108"/>
      <c r="J7" s="109">
        <v>1200</v>
      </c>
      <c r="K7" s="110"/>
      <c r="L7" s="164" t="s">
        <v>239</v>
      </c>
      <c r="M7" s="164"/>
      <c r="N7" s="164"/>
      <c r="O7" s="164">
        <v>2</v>
      </c>
      <c r="P7" s="164">
        <v>1</v>
      </c>
      <c r="Q7" s="164">
        <v>5</v>
      </c>
      <c r="R7" s="164" t="s">
        <v>602</v>
      </c>
      <c r="S7" s="140"/>
      <c r="T7" s="133">
        <v>580000</v>
      </c>
      <c r="U7" s="134">
        <f t="shared" si="1"/>
        <v>580000</v>
      </c>
      <c r="V7" s="184">
        <v>4500</v>
      </c>
      <c r="W7" s="184">
        <v>1000</v>
      </c>
      <c r="X7" s="183">
        <v>220</v>
      </c>
      <c r="Y7" s="183">
        <v>25</v>
      </c>
      <c r="Z7" s="187"/>
      <c r="AA7" s="141" t="s">
        <v>177</v>
      </c>
      <c r="AB7" s="141"/>
      <c r="AC7" s="141" t="s">
        <v>229</v>
      </c>
      <c r="AD7" s="137" t="s">
        <v>230</v>
      </c>
      <c r="AE7" s="138" t="str">
        <f>VLOOKUP(D7,[1]カード!$A:$B,2,FALSE)</f>
        <v>[大妖聖]ﾊﾟｰﾚｱｽ</v>
      </c>
      <c r="AF7" s="138">
        <v>2</v>
      </c>
      <c r="AG7" s="139">
        <v>200</v>
      </c>
      <c r="AH7" s="177">
        <v>900000</v>
      </c>
      <c r="AI7" s="177">
        <v>7500</v>
      </c>
      <c r="AJ7" s="177">
        <v>0</v>
      </c>
      <c r="AK7" s="178">
        <v>300</v>
      </c>
      <c r="AL7" s="178">
        <v>45</v>
      </c>
    </row>
    <row r="8" spans="1:38" s="139" customFormat="1" ht="21" customHeight="1">
      <c r="A8" s="108">
        <f t="shared" si="0"/>
        <v>5</v>
      </c>
      <c r="B8" s="107">
        <f>Sheet1!$B$2</f>
        <v>123</v>
      </c>
      <c r="C8" s="108" t="str">
        <f t="shared" ref="C8:C11" si="2">F8</f>
        <v>ﾄﾗﾝﾌﾟﾅｲﾄ</v>
      </c>
      <c r="D8" s="106">
        <v>36598211</v>
      </c>
      <c r="E8" s="106">
        <v>5</v>
      </c>
      <c r="F8" s="108" t="s">
        <v>595</v>
      </c>
      <c r="G8" s="108" t="s">
        <v>595</v>
      </c>
      <c r="H8" s="108" t="s">
        <v>239</v>
      </c>
      <c r="I8" s="108"/>
      <c r="J8" s="109">
        <v>2000</v>
      </c>
      <c r="K8" s="110"/>
      <c r="L8" s="106"/>
      <c r="M8" s="164"/>
      <c r="N8" s="164"/>
      <c r="O8" s="164"/>
      <c r="P8" s="164">
        <v>1</v>
      </c>
      <c r="Q8" s="164">
        <v>1</v>
      </c>
      <c r="R8" s="164" t="s">
        <v>601</v>
      </c>
      <c r="S8" s="140"/>
      <c r="T8" s="133">
        <v>120000</v>
      </c>
      <c r="U8" s="134">
        <f t="shared" si="1"/>
        <v>120000</v>
      </c>
      <c r="V8" s="133">
        <v>6000</v>
      </c>
      <c r="W8" s="184">
        <v>0</v>
      </c>
      <c r="X8" s="183">
        <v>250</v>
      </c>
      <c r="Y8" s="183">
        <v>30</v>
      </c>
      <c r="Z8" s="187"/>
      <c r="AA8" s="141" t="s">
        <v>701</v>
      </c>
      <c r="AB8" s="141"/>
      <c r="AC8" s="141" t="s">
        <v>702</v>
      </c>
      <c r="AD8" s="137" t="s">
        <v>703</v>
      </c>
      <c r="AE8" s="138" t="str">
        <f>VLOOKUP(D8,[1]カード!$A:$B,2,FALSE)</f>
        <v>ﾄﾗﾝﾌﾟﾅｲﾄ</v>
      </c>
      <c r="AF8" s="138">
        <v>2</v>
      </c>
      <c r="AG8" s="139">
        <v>300</v>
      </c>
      <c r="AH8" s="177">
        <v>375000</v>
      </c>
      <c r="AI8" s="177">
        <v>6000</v>
      </c>
      <c r="AJ8" s="177">
        <v>0</v>
      </c>
      <c r="AK8" s="178">
        <v>280</v>
      </c>
      <c r="AL8" s="178">
        <v>35</v>
      </c>
    </row>
    <row r="9" spans="1:38" s="139" customFormat="1" ht="21" customHeight="1">
      <c r="A9" s="108">
        <f t="shared" si="0"/>
        <v>6</v>
      </c>
      <c r="B9" s="107">
        <f>Sheet1!$B$2</f>
        <v>123</v>
      </c>
      <c r="C9" s="108" t="str">
        <f t="shared" si="2"/>
        <v>ｼｬﾙ･ﾊﾟﾚｱｽ</v>
      </c>
      <c r="D9" s="106">
        <v>15956011</v>
      </c>
      <c r="E9" s="106">
        <v>6</v>
      </c>
      <c r="F9" s="108" t="s">
        <v>575</v>
      </c>
      <c r="G9" s="108" t="s">
        <v>222</v>
      </c>
      <c r="H9" s="108" t="s">
        <v>239</v>
      </c>
      <c r="I9" s="108"/>
      <c r="J9" s="109">
        <v>1000</v>
      </c>
      <c r="K9" s="110"/>
      <c r="L9" s="164" t="s">
        <v>239</v>
      </c>
      <c r="M9" s="164"/>
      <c r="N9" s="164"/>
      <c r="O9" s="164">
        <v>1</v>
      </c>
      <c r="P9" s="164">
        <v>1</v>
      </c>
      <c r="Q9" s="164">
        <v>6</v>
      </c>
      <c r="R9" s="164" t="s">
        <v>602</v>
      </c>
      <c r="S9" s="140"/>
      <c r="T9" s="133">
        <v>1000000</v>
      </c>
      <c r="U9" s="134">
        <f t="shared" si="1"/>
        <v>1000000</v>
      </c>
      <c r="V9" s="133">
        <v>7500</v>
      </c>
      <c r="W9" s="184">
        <v>1000</v>
      </c>
      <c r="X9" s="183">
        <v>300</v>
      </c>
      <c r="Y9" s="183">
        <v>45</v>
      </c>
      <c r="Z9" s="187"/>
      <c r="AA9" s="141" t="s">
        <v>178</v>
      </c>
      <c r="AB9" s="141"/>
      <c r="AC9" s="141" t="s">
        <v>231</v>
      </c>
      <c r="AD9" s="137" t="s">
        <v>577</v>
      </c>
      <c r="AE9" s="138" t="str">
        <f>VLOOKUP(D9,[1]カード!$A:$B,2,FALSE)</f>
        <v>ｼｬﾙ･ﾊﾟﾚｱｽ</v>
      </c>
      <c r="AF9" s="138">
        <v>2</v>
      </c>
      <c r="AG9" s="139">
        <v>200</v>
      </c>
      <c r="AH9" s="177">
        <v>3000000</v>
      </c>
      <c r="AI9" s="177">
        <v>7500</v>
      </c>
      <c r="AJ9" s="177">
        <v>0</v>
      </c>
      <c r="AK9" s="178">
        <v>300</v>
      </c>
      <c r="AL9" s="178">
        <v>45</v>
      </c>
    </row>
    <row r="10" spans="1:38" s="139" customFormat="1" ht="21" customHeight="1">
      <c r="A10" s="108">
        <f t="shared" si="0"/>
        <v>7</v>
      </c>
      <c r="B10" s="107">
        <f>Sheet1!$B$2</f>
        <v>123</v>
      </c>
      <c r="C10" s="108" t="str">
        <f t="shared" si="2"/>
        <v>ﾊｰﾄｸｲｰﾝ</v>
      </c>
      <c r="D10" s="106">
        <v>17597211</v>
      </c>
      <c r="E10" s="106">
        <v>7</v>
      </c>
      <c r="F10" s="108" t="s">
        <v>603</v>
      </c>
      <c r="G10" s="108" t="s">
        <v>604</v>
      </c>
      <c r="H10" s="108" t="s">
        <v>239</v>
      </c>
      <c r="I10" s="108"/>
      <c r="J10" s="109">
        <v>1200</v>
      </c>
      <c r="K10" s="110"/>
      <c r="L10" s="164"/>
      <c r="M10" s="164"/>
      <c r="N10" s="164"/>
      <c r="O10" s="164"/>
      <c r="P10" s="164">
        <v>1</v>
      </c>
      <c r="Q10" s="164">
        <v>5</v>
      </c>
      <c r="R10" s="164" t="s">
        <v>605</v>
      </c>
      <c r="S10" s="140"/>
      <c r="T10" s="133">
        <v>4500000</v>
      </c>
      <c r="U10" s="134">
        <f t="shared" si="1"/>
        <v>4500000</v>
      </c>
      <c r="V10" s="133">
        <v>8000</v>
      </c>
      <c r="W10" s="184">
        <v>2000</v>
      </c>
      <c r="X10" s="183">
        <v>500</v>
      </c>
      <c r="Y10" s="183">
        <v>80</v>
      </c>
      <c r="Z10" s="187" t="s">
        <v>254</v>
      </c>
      <c r="AA10" s="141" t="s">
        <v>704</v>
      </c>
      <c r="AB10" s="141"/>
      <c r="AC10" s="141" t="s">
        <v>705</v>
      </c>
      <c r="AD10" s="137" t="s">
        <v>706</v>
      </c>
      <c r="AE10" s="138" t="str">
        <f>VLOOKUP(D10,[1]カード!$A:$B,2,FALSE)</f>
        <v>[弾劾女王]ﾊｰﾄｸｲｰﾝ</v>
      </c>
      <c r="AF10" s="138">
        <v>1</v>
      </c>
      <c r="AG10" s="139">
        <v>100</v>
      </c>
      <c r="AH10" s="177">
        <v>6000000</v>
      </c>
      <c r="AI10" s="177">
        <v>10000</v>
      </c>
      <c r="AJ10" s="177">
        <v>0</v>
      </c>
      <c r="AK10" s="178">
        <v>550</v>
      </c>
      <c r="AL10" s="178">
        <v>40</v>
      </c>
    </row>
    <row r="11" spans="1:38" s="139" customFormat="1" ht="21" customHeight="1">
      <c r="A11" s="108">
        <f t="shared" si="0"/>
        <v>8</v>
      </c>
      <c r="B11" s="107">
        <f>Sheet1!$B$2</f>
        <v>123</v>
      </c>
      <c r="C11" s="108" t="str">
        <f t="shared" si="2"/>
        <v>ｾﾚﾝ･ﾌﾟﾘｱｽ</v>
      </c>
      <c r="D11" s="106">
        <v>17955011</v>
      </c>
      <c r="E11" s="106">
        <v>8</v>
      </c>
      <c r="F11" s="108" t="s">
        <v>576</v>
      </c>
      <c r="G11" s="108" t="s">
        <v>222</v>
      </c>
      <c r="H11" s="108" t="s">
        <v>239</v>
      </c>
      <c r="I11" s="108"/>
      <c r="J11" s="109">
        <v>100</v>
      </c>
      <c r="K11" s="110"/>
      <c r="L11" s="106"/>
      <c r="M11" s="164" t="s">
        <v>239</v>
      </c>
      <c r="N11" s="164"/>
      <c r="O11" s="164"/>
      <c r="P11" s="164">
        <v>100</v>
      </c>
      <c r="Q11" s="164">
        <v>6</v>
      </c>
      <c r="R11" s="164" t="s">
        <v>605</v>
      </c>
      <c r="S11" s="140"/>
      <c r="T11" s="133">
        <v>80000000</v>
      </c>
      <c r="U11" s="134">
        <f t="shared" si="1"/>
        <v>80000000</v>
      </c>
      <c r="V11" s="133">
        <v>16000</v>
      </c>
      <c r="W11" s="184">
        <v>4000</v>
      </c>
      <c r="X11" s="183">
        <v>14000</v>
      </c>
      <c r="Y11" s="183">
        <v>2500</v>
      </c>
      <c r="Z11" s="187"/>
      <c r="AA11" s="141" t="s">
        <v>578</v>
      </c>
      <c r="AB11" s="141"/>
      <c r="AC11" s="141" t="s">
        <v>232</v>
      </c>
      <c r="AD11" s="137" t="s">
        <v>179</v>
      </c>
      <c r="AE11" s="138" t="str">
        <f>VLOOKUP(D11,[1]カード!$A:$B,2,FALSE)</f>
        <v>[究極妖精]ｾﾚﾝ・ﾌﾟﾘｱｽ</v>
      </c>
      <c r="AF11" s="138">
        <v>1</v>
      </c>
      <c r="AG11" s="139">
        <v>100</v>
      </c>
      <c r="AH11" s="177">
        <v>99999999</v>
      </c>
      <c r="AI11" s="177">
        <v>16000</v>
      </c>
      <c r="AJ11" s="177">
        <v>2000</v>
      </c>
      <c r="AK11" s="178">
        <v>15000</v>
      </c>
      <c r="AL11" s="178">
        <v>2800</v>
      </c>
    </row>
    <row r="12" spans="1:38" s="139" customFormat="1" ht="21" customHeight="1">
      <c r="A12" s="165">
        <f t="shared" si="0"/>
        <v>9</v>
      </c>
      <c r="B12" s="166">
        <f>Sheet1!$B$2</f>
        <v>123</v>
      </c>
      <c r="C12" s="167" t="s">
        <v>606</v>
      </c>
      <c r="D12" s="185">
        <v>26129211</v>
      </c>
      <c r="E12" s="168">
        <v>9</v>
      </c>
      <c r="F12" s="167" t="s">
        <v>607</v>
      </c>
      <c r="G12" s="167" t="s">
        <v>607</v>
      </c>
      <c r="H12" s="165" t="s">
        <v>239</v>
      </c>
      <c r="I12" s="165"/>
      <c r="J12" s="169">
        <v>800</v>
      </c>
      <c r="K12" s="169"/>
      <c r="L12" s="168"/>
      <c r="M12" s="170"/>
      <c r="N12" s="170" t="s">
        <v>239</v>
      </c>
      <c r="O12" s="170"/>
      <c r="P12" s="170">
        <v>100</v>
      </c>
      <c r="Q12" s="170">
        <v>5</v>
      </c>
      <c r="R12" s="170" t="s">
        <v>602</v>
      </c>
      <c r="S12" s="171">
        <f>[2]予定表!$C$6</f>
        <v>42150.583333333336</v>
      </c>
      <c r="T12" s="172">
        <v>55000000</v>
      </c>
      <c r="U12" s="134">
        <f t="shared" si="1"/>
        <v>55000000</v>
      </c>
      <c r="V12" s="173">
        <v>16000</v>
      </c>
      <c r="W12" s="173">
        <v>4000</v>
      </c>
      <c r="X12" s="174">
        <v>15000</v>
      </c>
      <c r="Y12" s="174">
        <v>2800</v>
      </c>
      <c r="Z12" s="188"/>
      <c r="AA12" s="361" t="s">
        <v>691</v>
      </c>
      <c r="AB12" s="361"/>
      <c r="AC12" s="361" t="s">
        <v>692</v>
      </c>
      <c r="AD12" s="362" t="s">
        <v>693</v>
      </c>
      <c r="AE12" s="138" t="str">
        <f>VLOOKUP(D12,[1]カード!$A:$B,2,FALSE)</f>
        <v>[蛍夜浴衣姫]ﾊｸﾀｸ</v>
      </c>
      <c r="AF12" s="138">
        <v>2</v>
      </c>
      <c r="AG12" s="139">
        <v>100</v>
      </c>
      <c r="AH12" s="177">
        <v>70000000</v>
      </c>
      <c r="AI12" s="177">
        <v>16000</v>
      </c>
      <c r="AJ12" s="177">
        <v>2000</v>
      </c>
      <c r="AK12" s="178">
        <v>15000</v>
      </c>
      <c r="AL12" s="178">
        <v>2800</v>
      </c>
    </row>
    <row r="13" spans="1:38" s="139" customFormat="1" ht="21" customHeight="1">
      <c r="A13" s="165">
        <f t="shared" si="0"/>
        <v>10</v>
      </c>
      <c r="B13" s="166">
        <f>Sheet1!$B$2</f>
        <v>123</v>
      </c>
      <c r="C13" s="167" t="s">
        <v>608</v>
      </c>
      <c r="D13" s="185">
        <v>26128211</v>
      </c>
      <c r="E13" s="168">
        <v>10</v>
      </c>
      <c r="F13" s="167" t="s">
        <v>609</v>
      </c>
      <c r="G13" s="167" t="s">
        <v>609</v>
      </c>
      <c r="H13" s="165" t="s">
        <v>239</v>
      </c>
      <c r="I13" s="165"/>
      <c r="J13" s="169">
        <v>800</v>
      </c>
      <c r="K13" s="169"/>
      <c r="L13" s="168"/>
      <c r="M13" s="170"/>
      <c r="N13" s="170" t="s">
        <v>239</v>
      </c>
      <c r="O13" s="170"/>
      <c r="P13" s="170">
        <v>100</v>
      </c>
      <c r="Q13" s="170">
        <v>5</v>
      </c>
      <c r="R13" s="170" t="s">
        <v>602</v>
      </c>
      <c r="S13" s="171">
        <f>[2]予定表!$C$6</f>
        <v>42150.583333333336</v>
      </c>
      <c r="T13" s="172">
        <v>55000000</v>
      </c>
      <c r="U13" s="134">
        <f t="shared" si="1"/>
        <v>55000000</v>
      </c>
      <c r="V13" s="173">
        <v>16000</v>
      </c>
      <c r="W13" s="173">
        <v>4000</v>
      </c>
      <c r="X13" s="174">
        <v>15000</v>
      </c>
      <c r="Y13" s="174">
        <v>2800</v>
      </c>
      <c r="Z13" s="188"/>
      <c r="AA13" s="361" t="s">
        <v>694</v>
      </c>
      <c r="AB13" s="361"/>
      <c r="AC13" s="361" t="s">
        <v>695</v>
      </c>
      <c r="AD13" s="362" t="s">
        <v>696</v>
      </c>
      <c r="AE13" s="138" t="str">
        <f>VLOOKUP(D13,[1]カード!$A:$B,2,FALSE)</f>
        <v>[太鼓浴衣姫]牛頭天王</v>
      </c>
      <c r="AF13" s="138">
        <v>2</v>
      </c>
      <c r="AG13" s="139">
        <v>100</v>
      </c>
      <c r="AH13" s="177">
        <v>70000000</v>
      </c>
      <c r="AI13" s="177">
        <v>16000</v>
      </c>
      <c r="AJ13" s="177">
        <v>2000</v>
      </c>
      <c r="AK13" s="178">
        <v>15000</v>
      </c>
      <c r="AL13" s="178">
        <v>2800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44</vt:i4>
      </vt:variant>
    </vt:vector>
  </HeadingPairs>
  <TitlesOfParts>
    <vt:vector size="44" baseType="lpstr">
      <vt:lpstr>予定表</vt:lpstr>
      <vt:lpstr>章</vt:lpstr>
      <vt:lpstr>エリア</vt:lpstr>
      <vt:lpstr>エリアクリア報酬</vt:lpstr>
      <vt:lpstr>クエスト</vt:lpstr>
      <vt:lpstr>クエスト報酬</vt:lpstr>
      <vt:lpstr>クエストボス</vt:lpstr>
      <vt:lpstr>クエストボス報酬</vt:lpstr>
      <vt:lpstr>キングボス</vt:lpstr>
      <vt:lpstr>ボスレベル帯</vt:lpstr>
      <vt:lpstr>ボス能力補正</vt:lpstr>
      <vt:lpstr>ボス属性倍率</vt:lpstr>
      <vt:lpstr>経験値報酬Lv</vt:lpstr>
      <vt:lpstr>経験値報酬</vt:lpstr>
      <vt:lpstr>討伐報酬</vt:lpstr>
      <vt:lpstr>リール</vt:lpstr>
      <vt:lpstr>初回討伐報酬</vt:lpstr>
      <vt:lpstr>限定スタートダッシュ報酬</vt:lpstr>
      <vt:lpstr>天敵姫</vt:lpstr>
      <vt:lpstr>防御天敵姫</vt:lpstr>
      <vt:lpstr>天敵姫一覧</vt:lpstr>
      <vt:lpstr>特効姫</vt:lpstr>
      <vt:lpstr>レアリティ天敵姫</vt:lpstr>
      <vt:lpstr>ランキング条件</vt:lpstr>
      <vt:lpstr>ランキング報酬</vt:lpstr>
      <vt:lpstr>ログインスタンプ褒賞</vt:lpstr>
      <vt:lpstr>真極討伐報酬</vt:lpstr>
      <vt:lpstr>特殊報酬</vt:lpstr>
      <vt:lpstr>特殊報酬詳細</vt:lpstr>
      <vt:lpstr>デッキ</vt:lpstr>
      <vt:lpstr>ポイント報酬</vt:lpstr>
      <vt:lpstr>ひとこと</vt:lpstr>
      <vt:lpstr>ピクリンコメント</vt:lpstr>
      <vt:lpstr>ギルドランキング報酬</vt:lpstr>
      <vt:lpstr>ランキング報酬マッピング</vt:lpstr>
      <vt:lpstr>ランキングスケジュール</vt:lpstr>
      <vt:lpstr>一発ダメージランキング報酬</vt:lpstr>
      <vt:lpstr>特攻マテリアル</vt:lpstr>
      <vt:lpstr>スタートダッシュ報酬</vt:lpstr>
      <vt:lpstr>ボス攻撃パターン</vt:lpstr>
      <vt:lpstr>ボススキル耐性カード</vt:lpstr>
      <vt:lpstr>特効画像設定</vt:lpstr>
      <vt:lpstr>特効姫ルール設定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2012-08-10T03:17:48Z</dcterms:created>
  <dcterms:modified xsi:type="dcterms:W3CDTF">2015-08-20T02:26:55Z</dcterms:modified>
</cp:coreProperties>
</file>