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defaultThemeVersion="124226"/>
  <mc:AlternateContent xmlns:mc="http://schemas.openxmlformats.org/markup-compatibility/2006">
    <mc:Choice Requires="x15">
      <x15ac:absPath xmlns:x15ac="http://schemas.microsoft.com/office/spreadsheetml/2010/11/ac" url="https://d.docs.live.net/76ce3d54f1528f60/Portfolio/RCM Pivot Tables/"/>
    </mc:Choice>
  </mc:AlternateContent>
  <xr:revisionPtr revIDLastSave="708" documentId="11_FFC65FC03A91A8EF94170B9523408D26741D99B8" xr6:coauthVersionLast="47" xr6:coauthVersionMax="47" xr10:uidLastSave="{AAE86898-5AA6-4DDF-8FA6-9AEE107FEB94}"/>
  <bookViews>
    <workbookView xWindow="-110" yWindow="-110" windowWidth="19420" windowHeight="11020" firstSheet="4" activeTab="4" xr2:uid="{00000000-000D-0000-FFFF-FFFF00000000}"/>
  </bookViews>
  <sheets>
    <sheet name="Pivot sandbox" sheetId="2" r:id="rId1"/>
    <sheet name="Sheet11" sheetId="14" r:id="rId2"/>
    <sheet name="Sheet10" sheetId="13" r:id="rId3"/>
    <sheet name="Sheet3" sheetId="3" r:id="rId4"/>
    <sheet name="Report" sheetId="8" r:id="rId5"/>
    <sheet name="Dataset" sheetId="1" r:id="rId6"/>
  </sheets>
  <definedNames>
    <definedName name="_xlnm._FilterDatabase" localSheetId="5" hidden="1">Dataset!$I$1:$I$111</definedName>
    <definedName name="Slicer_Claim_Status1">#N/A</definedName>
    <definedName name="Slicer_Claim_Status111">#N/A</definedName>
    <definedName name="Slicer_Primary_Payer11">#N/A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8" l="1"/>
  <c r="D23" i="8"/>
  <c r="D22" i="8"/>
  <c r="D25" i="8" l="1"/>
</calcChain>
</file>

<file path=xl/sharedStrings.xml><?xml version="1.0" encoding="utf-8"?>
<sst xmlns="http://schemas.openxmlformats.org/spreadsheetml/2006/main" count="1191" uniqueCount="204">
  <si>
    <t>Claim ID</t>
  </si>
  <si>
    <t>Patient ID</t>
  </si>
  <si>
    <t>DOS</t>
  </si>
  <si>
    <t>Provider Type</t>
  </si>
  <si>
    <t>CPT Code</t>
  </si>
  <si>
    <t>Units</t>
  </si>
  <si>
    <t>Charge per Unit</t>
  </si>
  <si>
    <t>Total Charge</t>
  </si>
  <si>
    <t>Primary Payer</t>
  </si>
  <si>
    <t>Secondary Payer</t>
  </si>
  <si>
    <t>Amount Billed</t>
  </si>
  <si>
    <t>Adjusted Amount</t>
  </si>
  <si>
    <t>Insurance Paid</t>
  </si>
  <si>
    <t>Patient Balance</t>
  </si>
  <si>
    <t>First Bill Date</t>
  </si>
  <si>
    <t>Patient Paid</t>
  </si>
  <si>
    <t>Claim Status</t>
  </si>
  <si>
    <t>C0001</t>
  </si>
  <si>
    <t>C0002</t>
  </si>
  <si>
    <t>C0003</t>
  </si>
  <si>
    <t>C0004</t>
  </si>
  <si>
    <t>C0005</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</si>
  <si>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</si>
  <si>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</si>
  <si>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</si>
  <si>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</si>
  <si>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</si>
  <si>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</si>
  <si>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</si>
  <si>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</si>
  <si>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</si>
  <si>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</si>
  <si>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</si>
  <si>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</si>
  <si>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</si>
  <si>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</si>
  <si>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</si>
  <si>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</si>
  <si>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</si>
  <si>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</si>
  <si>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</si>
  <si>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</si>
  <si>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C0026</t>
  </si>
  <si>
    <t>C0027</t>
  </si>
  <si>
    <t>C0028</t>
  </si>
  <si>
    <t>C0029</t>
  </si>
  <si>
    <t>C0030</t>
  </si>
  <si>
    <t>C0031</t>
  </si>
  <si>
    <t>C0032</t>
  </si>
  <si>
    <t>C0033</t>
  </si>
  <si>
    <t>C0034</t>
  </si>
  <si>
    <t>C0035</t>
  </si>
  <si>
    <t>C0036</t>
  </si>
  <si>
    <t>C0037</t>
  </si>
  <si>
    <t>C0038</t>
  </si>
  <si>
    <t>C0039</t>
  </si>
  <si>
    <t>C0040</t>
  </si>
  <si>
    <t>C0041</t>
  </si>
  <si>
    <t>C0042</t>
  </si>
  <si>
    <t>C0043</t>
  </si>
  <si>
    <t>C0044</t>
  </si>
  <si>
    <t>C0045</t>
  </si>
  <si>
    <t>C0046</t>
  </si>
  <si>
    <t>C0047</t>
  </si>
  <si>
    <t>C0048</t>
  </si>
  <si>
    <t>C0049</t>
  </si>
  <si>
    <t>C0050</t>
  </si>
  <si>
    <t>P001</t>
  </si>
  <si>
    <t>P002</t>
  </si>
  <si>
    <t>P003</t>
  </si>
  <si>
    <t>P004</t>
  </si>
  <si>
    <t>P005</t>
  </si>
  <si>
    <t>P006</t>
  </si>
  <si>
    <t>P007</t>
  </si>
  <si>
    <t>P008</t>
  </si>
  <si>
    <t>P009</t>
  </si>
  <si>
    <t>P010</t>
  </si>
  <si>
    <t>P011</t>
  </si>
  <si>
    <t>P012</t>
  </si>
  <si>
    <t>P013</t>
  </si>
  <si>
    <t>P014</t>
  </si>
  <si>
    <t>P015</t>
  </si>
  <si>
    <t>P016</t>
  </si>
  <si>
    <t>P017</t>
  </si>
  <si>
    <t>P018</t>
  </si>
  <si>
    <t>P019</t>
  </si>
  <si>
    <t>P020</t>
  </si>
  <si>
    <t>P021</t>
  </si>
  <si>
    <t>P022</t>
  </si>
  <si>
    <t>P023</t>
  </si>
  <si>
    <t>P024</t>
  </si>
  <si>
    <t>P025</t>
  </si>
  <si>
    <t>P026</t>
  </si>
  <si>
    <t>P027</t>
  </si>
  <si>
    <t>P028</t>
  </si>
  <si>
    <t>P029</t>
  </si>
  <si>
    <t>P030</t>
  </si>
  <si>
    <t>P031</t>
  </si>
  <si>
    <t>P032</t>
  </si>
  <si>
    <t>P033</t>
  </si>
  <si>
    <t>P034</t>
  </si>
  <si>
    <t>P035</t>
  </si>
  <si>
    <t>P036</t>
  </si>
  <si>
    <t>P037</t>
  </si>
  <si>
    <t>P038</t>
  </si>
  <si>
    <t>P039</t>
  </si>
  <si>
    <t>P040</t>
  </si>
  <si>
    <t>P041</t>
  </si>
  <si>
    <t>P042</t>
  </si>
  <si>
    <t>P043</t>
  </si>
  <si>
    <t>P044</t>
  </si>
  <si>
    <t>P045</t>
  </si>
  <si>
    <t>P046</t>
  </si>
  <si>
    <t>P047</t>
  </si>
  <si>
    <t>P048</t>
  </si>
  <si>
    <t>P049</t>
  </si>
  <si>
    <t>P050</t>
  </si>
  <si>
    <t>2024-03-04</t>
  </si>
  <si>
    <t>2024-03-03</t>
  </si>
  <si>
    <t>2024-03-27</t>
  </si>
  <si>
    <t>2024-03-09</t>
  </si>
  <si>
    <t>2024-03-12</t>
  </si>
  <si>
    <t>2024-03-13</t>
  </si>
  <si>
    <t>2024-03-30</t>
  </si>
  <si>
    <t>2024-03-23</t>
  </si>
  <si>
    <t>2024-03-08</t>
  </si>
  <si>
    <t>2024-03-07</t>
  </si>
  <si>
    <t>2024-03-14</t>
  </si>
  <si>
    <t>2024-03-19</t>
  </si>
  <si>
    <t>2024-03-22</t>
  </si>
  <si>
    <t>2024-03-01</t>
  </si>
  <si>
    <t>2024-03-24</t>
  </si>
  <si>
    <t>2024-03-26</t>
  </si>
  <si>
    <t>2024-03-21</t>
  </si>
  <si>
    <t>2024-03-15</t>
  </si>
  <si>
    <t>2024-03-16</t>
  </si>
  <si>
    <t>2024-03-17</t>
  </si>
  <si>
    <t>2024-03-28</t>
  </si>
  <si>
    <t>2024-03-11</t>
  </si>
  <si>
    <t>2024-03-20</t>
  </si>
  <si>
    <t>ST</t>
  </si>
  <si>
    <t>PT</t>
  </si>
  <si>
    <t>OT</t>
  </si>
  <si>
    <t>92507</t>
  </si>
  <si>
    <t>92526</t>
  </si>
  <si>
    <t>92523</t>
  </si>
  <si>
    <t>97116</t>
  </si>
  <si>
    <t>97112</t>
  </si>
  <si>
    <t>97166</t>
  </si>
  <si>
    <t>97530</t>
  </si>
  <si>
    <t>97140</t>
  </si>
  <si>
    <t>97130</t>
  </si>
  <si>
    <t>97110</t>
  </si>
  <si>
    <t>97535</t>
  </si>
  <si>
    <t>UnitedHealth</t>
  </si>
  <si>
    <t>Medicare</t>
  </si>
  <si>
    <t>Aetna</t>
  </si>
  <si>
    <t>Blue Cross</t>
  </si>
  <si>
    <t>Cigna</t>
  </si>
  <si>
    <t>None</t>
  </si>
  <si>
    <t>Humana</t>
  </si>
  <si>
    <t>WellCare</t>
  </si>
  <si>
    <t>AARP</t>
  </si>
  <si>
    <t>2024-03-06</t>
  </si>
  <si>
    <t>2024-04-01</t>
  </si>
  <si>
    <t>2024-03-25</t>
  </si>
  <si>
    <t>2024-03-10</t>
  </si>
  <si>
    <t>2024-03-31</t>
  </si>
  <si>
    <t>2024-03-18</t>
  </si>
  <si>
    <t>2024-04-02</t>
  </si>
  <si>
    <t>Paid</t>
  </si>
  <si>
    <t>Pending</t>
  </si>
  <si>
    <t>Denied</t>
  </si>
  <si>
    <t>BCBS</t>
  </si>
  <si>
    <t>Mutual of Omaha</t>
  </si>
  <si>
    <t>Grand Total</t>
  </si>
  <si>
    <t>CPT</t>
  </si>
  <si>
    <t>Denials</t>
  </si>
  <si>
    <t>Payment Totals</t>
  </si>
  <si>
    <t>Payer</t>
  </si>
  <si>
    <t>Column Labels</t>
  </si>
  <si>
    <t>Claim Status by Payer</t>
  </si>
  <si>
    <t>Total Payments by Payer</t>
  </si>
  <si>
    <t>Claim Status all Payers</t>
  </si>
  <si>
    <t>Per Unit</t>
  </si>
  <si>
    <t>Payment</t>
  </si>
  <si>
    <t>Average Payment per Visit per Discipline</t>
  </si>
  <si>
    <t>Sum of Amount Billed</t>
  </si>
  <si>
    <t>Total  Insurance Paid</t>
  </si>
  <si>
    <t>Claims Number</t>
  </si>
  <si>
    <t>Sum of Insurance Paid</t>
  </si>
  <si>
    <t>Count of Claim Status</t>
  </si>
  <si>
    <t>Claims</t>
  </si>
  <si>
    <t>Percentage</t>
  </si>
  <si>
    <t>Claim Status per Payer</t>
  </si>
  <si>
    <t>Discipline</t>
  </si>
  <si>
    <t>Denials by Claim ID and Payer</t>
  </si>
  <si>
    <t>Amounts by Payer</t>
  </si>
  <si>
    <t>Rehab Clinic Monthly Claims- March 2025</t>
  </si>
  <si>
    <t>Status</t>
  </si>
  <si>
    <t>Payment Status All Payers</t>
  </si>
  <si>
    <t>Denials per CPT code</t>
  </si>
  <si>
    <t>Payment Status by CPT and Payer Source</t>
  </si>
  <si>
    <t>CPT Payment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</si>
</sst>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0"/>
      <color theme="1"/>
      <name val="Calibri"/>
      <family val="2"/>
      <scheme val="minor"/>
    </font>
    <font>
      <sz val="20"/>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2" fontId="0" fillId="0" borderId="0" xfId="0" applyNumberFormat="1"/>
    <xf numFmtId="0" fontId="1" fillId="0" borderId="0" xfId="0" applyFont="1"/>
    <xf numFmtId="0" fontId="0" fillId="0" borderId="0" xfId="0" applyAlignment="1">
      <alignment horizontal="right"/>
    </xf>
    <xf numFmtId="0" fontId="0" fillId="0" borderId="0" xfId="0" applyAlignment="1">
      <alignment horizontal="center"/>
    </xf>
    <xf numFmtId="0" fontId="0" fillId="0" borderId="0" xfId="0" applyAlignment="1">
      <alignment horizontal="left" indent="1"/>
    </xf>
    <xf numFmtId="0" fontId="1" fillId="2" borderId="0" xfId="0" applyFont="1" applyFill="1" applyAlignment="1">
      <alignment horizontal="right"/>
    </xf>
    <xf numFmtId="2" fontId="0" fillId="2" borderId="0" xfId="0" applyNumberFormat="1" applyFill="1"/>
    <xf numFmtId="0" fontId="2" fillId="0" borderId="0" xfId="0" applyFont="1" applyAlignment="1">
      <alignment vertical="center"/>
    </xf>
    <xf numFmtId="0" fontId="3" fillId="0" borderId="0" xfId="0" applyFont="1"/>
    <xf numFmtId="17" fontId="2" fillId="0" borderId="0" xfId="0" applyNumberFormat="1" applyFont="1" applyAlignment="1">
      <alignment vertical="center"/>
    </xf>
    <xf numFmtId="10" fontId="0" fillId="0" borderId="0" xfId="0" applyNumberFormat="1"/>
    <xf numFmtId="0" fontId="1" fillId="0" borderId="0" xfId="0" applyFont="1" applyAlignment="1">
      <alignment vertical="center"/>
    </xf>
    <xf numFmtId="0" fontId="1" fillId="0" borderId="0" xfId="0" applyFont="1" applyAlignment="1">
      <alignment horizontal="left"/>
    </xf>
  </cellXfs>
  <cellStyles count="1">
    <cellStyle name="Normal" xfId="0" builtinId="0"/>
  </cellStyles>
  <dxfs count="7">
    <dxf>
      <alignment horizontal="right"/>
    </dxf>
    <dxf>
      <numFmt numFmtId="14" formatCode="0.00%"/>
    </dxf>
    <dxf>
      <alignment horizontal="right"/>
    </dxf>
    <dxf>
      <alignment horizontal="right"/>
    </dxf>
    <dxf>
      <alignment horizontal="right"/>
    </dxf>
    <dxf>
      <numFmt numFmtId="2" formatCode="0.00"/>
    </dxf>
    <dxf>
      <alignment horizont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oneCellAnchor>
    <xdr:from>
      <xdr:col>0</xdr:col>
      <xdr:colOff>602247</xdr:colOff>
      <xdr:row>11</xdr:row>
      <xdr:rowOff>81544</xdr:rowOff>
    </xdr:from>
    <xdr:ext cx="1850859" cy="1014665"/>
    <xdr:sp macro="" textlink="">
      <xdr:nvSpPr>
        <xdr:cNvPr id="3" name="TextBox 2">
          <a:extLst>
            <a:ext uri="{FF2B5EF4-FFF2-40B4-BE49-F238E27FC236}">
              <a16:creationId xmlns:a16="http://schemas.microsoft.com/office/drawing/2014/main" id="{8B1E117D-EF19-1C45-9C7B-7BA894DDB7AA}"/>
            </a:ext>
          </a:extLst>
        </xdr:cNvPr>
        <xdr:cNvSpPr txBox="1"/>
      </xdr:nvSpPr>
      <xdr:spPr>
        <a:xfrm>
          <a:off x="602247" y="2387597"/>
          <a:ext cx="1850859" cy="101466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r>
            <a:rPr lang="en-US" sz="1100" baseline="0"/>
            <a:t>-1/3 of UHC claims were denied--&gt; investigate cause of denials</a:t>
          </a:r>
        </a:p>
        <a:p>
          <a:r>
            <a:rPr lang="en-US" sz="1100" baseline="0"/>
            <a:t>- No payer is 100% clean, all payers have denials</a:t>
          </a:r>
        </a:p>
        <a:p>
          <a:endParaRPr lang="en-US" sz="1100"/>
        </a:p>
        <a:p>
          <a:r>
            <a:rPr lang="en-US" sz="1100" baseline="0"/>
            <a:t> </a:t>
          </a:r>
          <a:endParaRPr lang="en-US" sz="1100"/>
        </a:p>
      </xdr:txBody>
    </xdr:sp>
    <xdr:clientData/>
  </xdr:oneCellAnchor>
  <xdr:twoCellAnchor editAs="oneCell">
    <xdr:from>
      <xdr:col>3</xdr:col>
      <xdr:colOff>101600</xdr:colOff>
      <xdr:row>4</xdr:row>
      <xdr:rowOff>19051</xdr:rowOff>
    </xdr:from>
    <xdr:to>
      <xdr:col>5</xdr:col>
      <xdr:colOff>400050</xdr:colOff>
      <xdr:row>11</xdr:row>
      <xdr:rowOff>25401</xdr:rowOff>
    </xdr:to>
    <mc:AlternateContent xmlns:mc="http://schemas.openxmlformats.org/markup-compatibility/2006" xmlns:a14="http://schemas.microsoft.com/office/drawing/2010/main">
      <mc:Choice Requires="a14">
        <xdr:graphicFrame macro="">
          <xdr:nvGraphicFramePr>
            <xdr:cNvPr id="10" name="Claim Status 3">
              <a:extLst>
                <a:ext uri="{FF2B5EF4-FFF2-40B4-BE49-F238E27FC236}">
                  <a16:creationId xmlns:a16="http://schemas.microsoft.com/office/drawing/2014/main" id="{A9C32EBA-A855-4B1F-A076-6F007B769BBF}"/>
                </a:ext>
              </a:extLst>
            </xdr:cNvPr>
            <xdr:cNvGraphicFramePr/>
          </xdr:nvGraphicFramePr>
          <xdr:xfrm>
            <a:off x="0" y="0"/>
            <a:ext cx="0" cy="0"/>
          </xdr:xfrm>
          <a:graphic>
            <a:graphicData uri="http://schemas.microsoft.com/office/drawing/2010/slicer">
              <sle:slicer xmlns:sle="http://schemas.microsoft.com/office/drawing/2010/slicer" name="Claim Status 3"/>
            </a:graphicData>
          </a:graphic>
        </xdr:graphicFrame>
      </mc:Choice>
      <mc:Fallback xmlns="">
        <xdr:sp macro="" textlink="">
          <xdr:nvSpPr>
            <xdr:cNvPr id="0" name=""/>
            <xdr:cNvSpPr>
              <a:spLocks noTextEdit="1"/>
            </xdr:cNvSpPr>
          </xdr:nvSpPr>
          <xdr:spPr>
            <a:xfrm>
              <a:off x="3625850" y="1022351"/>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228600</xdr:colOff>
      <xdr:row>42</xdr:row>
      <xdr:rowOff>44451</xdr:rowOff>
    </xdr:from>
    <xdr:to>
      <xdr:col>3</xdr:col>
      <xdr:colOff>692150</xdr:colOff>
      <xdr:row>51</xdr:row>
      <xdr:rowOff>177801</xdr:rowOff>
    </xdr:to>
    <mc:AlternateContent xmlns:mc="http://schemas.openxmlformats.org/markup-compatibility/2006" xmlns:a14="http://schemas.microsoft.com/office/drawing/2010/main">
      <mc:Choice Requires="a14">
        <xdr:graphicFrame macro="">
          <xdr:nvGraphicFramePr>
            <xdr:cNvPr id="11" name="Primary Payer 2">
              <a:extLst>
                <a:ext uri="{FF2B5EF4-FFF2-40B4-BE49-F238E27FC236}">
                  <a16:creationId xmlns:a16="http://schemas.microsoft.com/office/drawing/2014/main" id="{AB47D215-2D0D-4ECC-A4D5-647BE5CB3726}"/>
                </a:ext>
              </a:extLst>
            </xdr:cNvPr>
            <xdr:cNvGraphicFramePr/>
          </xdr:nvGraphicFramePr>
          <xdr:xfrm>
            <a:off x="0" y="0"/>
            <a:ext cx="0" cy="0"/>
          </xdr:xfrm>
          <a:graphic>
            <a:graphicData uri="http://schemas.microsoft.com/office/drawing/2010/slicer">
              <sle:slicer xmlns:sle="http://schemas.microsoft.com/office/drawing/2010/slicer" name="Primary Payer 2"/>
            </a:graphicData>
          </a:graphic>
        </xdr:graphicFrame>
      </mc:Choice>
      <mc:Fallback xmlns="">
        <xdr:sp macro="" textlink="">
          <xdr:nvSpPr>
            <xdr:cNvPr id="0" name=""/>
            <xdr:cNvSpPr>
              <a:spLocks noTextEdit="1"/>
            </xdr:cNvSpPr>
          </xdr:nvSpPr>
          <xdr:spPr>
            <a:xfrm>
              <a:off x="2387600" y="7308851"/>
              <a:ext cx="18288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120650</xdr:colOff>
      <xdr:row>52</xdr:row>
      <xdr:rowOff>177800</xdr:rowOff>
    </xdr:from>
    <xdr:to>
      <xdr:col>3</xdr:col>
      <xdr:colOff>762000</xdr:colOff>
      <xdr:row>56</xdr:row>
      <xdr:rowOff>86895</xdr:rowOff>
    </xdr:to>
    <xdr:sp macro="" textlink="">
      <xdr:nvSpPr>
        <xdr:cNvPr id="12" name="TextBox 11">
          <a:extLst>
            <a:ext uri="{FF2B5EF4-FFF2-40B4-BE49-F238E27FC236}">
              <a16:creationId xmlns:a16="http://schemas.microsoft.com/office/drawing/2014/main" id="{08317EDB-0D45-3F74-F288-7F3D4572ADB6}"/>
            </a:ext>
          </a:extLst>
        </xdr:cNvPr>
        <xdr:cNvSpPr txBox="1"/>
      </xdr:nvSpPr>
      <xdr:spPr>
        <a:xfrm>
          <a:off x="2286334" y="9221537"/>
          <a:ext cx="2004929" cy="657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Explore</a:t>
          </a:r>
          <a:r>
            <a:rPr lang="en-US" sz="1100" baseline="0"/>
            <a:t> </a:t>
          </a:r>
          <a:r>
            <a:rPr lang="en-US" sz="1100"/>
            <a:t>denial trends with CPT</a:t>
          </a:r>
          <a:r>
            <a:rPr lang="en-US" sz="1100" baseline="0"/>
            <a:t> bundling, no patterns observed in this month's data</a:t>
          </a:r>
          <a:endParaRPr lang="en-US" sz="1100"/>
        </a:p>
      </xdr:txBody>
    </xdr:sp>
    <xdr:clientData/>
  </xdr:twoCellAnchor>
  <xdr:twoCellAnchor editAs="oneCell">
    <xdr:from>
      <xdr:col>3</xdr:col>
      <xdr:colOff>76200</xdr:colOff>
      <xdr:row>73</xdr:row>
      <xdr:rowOff>50801</xdr:rowOff>
    </xdr:from>
    <xdr:to>
      <xdr:col>5</xdr:col>
      <xdr:colOff>266700</xdr:colOff>
      <xdr:row>80</xdr:row>
      <xdr:rowOff>19050</xdr:rowOff>
    </xdr:to>
    <mc:AlternateContent xmlns:mc="http://schemas.openxmlformats.org/markup-compatibility/2006" xmlns:a14="http://schemas.microsoft.com/office/drawing/2010/main">
      <mc:Choice Requires="a14">
        <xdr:graphicFrame macro="">
          <xdr:nvGraphicFramePr>
            <xdr:cNvPr id="13" name="Claim Status 1">
              <a:extLst>
                <a:ext uri="{FF2B5EF4-FFF2-40B4-BE49-F238E27FC236}">
                  <a16:creationId xmlns:a16="http://schemas.microsoft.com/office/drawing/2014/main" id="{769D471A-09F6-47C3-861D-F38D5CDE4ECB}"/>
                </a:ext>
              </a:extLst>
            </xdr:cNvPr>
            <xdr:cNvGraphicFramePr/>
          </xdr:nvGraphicFramePr>
          <xdr:xfrm>
            <a:off x="0" y="0"/>
            <a:ext cx="0" cy="0"/>
          </xdr:xfrm>
          <a:graphic>
            <a:graphicData uri="http://schemas.microsoft.com/office/drawing/2010/slicer">
              <sle:slicer xmlns:sle="http://schemas.microsoft.com/office/drawing/2010/slicer" name="Claim Status 1"/>
            </a:graphicData>
          </a:graphic>
        </xdr:graphicFrame>
      </mc:Choice>
      <mc:Fallback xmlns="">
        <xdr:sp macro="" textlink="">
          <xdr:nvSpPr>
            <xdr:cNvPr id="0" name=""/>
            <xdr:cNvSpPr>
              <a:spLocks noTextEdit="1"/>
            </xdr:cNvSpPr>
          </xdr:nvSpPr>
          <xdr:spPr>
            <a:xfrm>
              <a:off x="3600450" y="13023851"/>
              <a:ext cx="1720850"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6</xdr:col>
      <xdr:colOff>177800</xdr:colOff>
      <xdr:row>76</xdr:row>
      <xdr:rowOff>127000</xdr:rowOff>
    </xdr:from>
    <xdr:ext cx="216534" cy="264560"/>
    <xdr:sp macro="" textlink="">
      <xdr:nvSpPr>
        <xdr:cNvPr id="14" name="TextBox 13">
          <a:extLst>
            <a:ext uri="{FF2B5EF4-FFF2-40B4-BE49-F238E27FC236}">
              <a16:creationId xmlns:a16="http://schemas.microsoft.com/office/drawing/2014/main" id="{664689D6-F9DA-F121-D6E7-B4B9F7E423F7}"/>
            </a:ext>
          </a:extLst>
        </xdr:cNvPr>
        <xdr:cNvSpPr txBox="1"/>
      </xdr:nvSpPr>
      <xdr:spPr>
        <a:xfrm>
          <a:off x="6146800" y="10153650"/>
          <a:ext cx="2165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a:t>
          </a:r>
        </a:p>
      </xdr:txBody>
    </xdr:sp>
    <xdr:clientData/>
  </xdr:oneCellAnchor>
  <xdr:oneCellAnchor>
    <xdr:from>
      <xdr:col>0</xdr:col>
      <xdr:colOff>61495</xdr:colOff>
      <xdr:row>122</xdr:row>
      <xdr:rowOff>97590</xdr:rowOff>
    </xdr:from>
    <xdr:ext cx="2104189" cy="781240"/>
    <xdr:sp macro="" textlink="">
      <xdr:nvSpPr>
        <xdr:cNvPr id="16" name="TextBox 15">
          <a:extLst>
            <a:ext uri="{FF2B5EF4-FFF2-40B4-BE49-F238E27FC236}">
              <a16:creationId xmlns:a16="http://schemas.microsoft.com/office/drawing/2014/main" id="{026F11D2-1C11-5A7C-FD7E-B69C994D6EAF}"/>
            </a:ext>
          </a:extLst>
        </xdr:cNvPr>
        <xdr:cNvSpPr txBox="1"/>
      </xdr:nvSpPr>
      <xdr:spPr>
        <a:xfrm>
          <a:off x="61495" y="22242379"/>
          <a:ext cx="2104189" cy="781240"/>
        </a:xfrm>
        <a:prstGeom prst="rect">
          <a:avLst/>
        </a:prstGeom>
        <a:noFill/>
        <a:ln w="1270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t>Why is 97130 is being denied (specific insurance, coupling issue)?</a:t>
          </a:r>
        </a:p>
        <a:p>
          <a:r>
            <a:rPr lang="en-US" sz="1100" baseline="0"/>
            <a:t>--&gt; add table</a:t>
          </a:r>
          <a:endParaRPr lang="en-US" sz="1100"/>
        </a:p>
      </xdr:txBody>
    </xdr:sp>
    <xdr:clientData/>
  </xdr:oneCellAnchor>
  <xdr:oneCellAnchor>
    <xdr:from>
      <xdr:col>2</xdr:col>
      <xdr:colOff>1320800</xdr:colOff>
      <xdr:row>141</xdr:row>
      <xdr:rowOff>19050</xdr:rowOff>
    </xdr:from>
    <xdr:ext cx="3016147" cy="264560"/>
    <xdr:sp macro="" textlink="">
      <xdr:nvSpPr>
        <xdr:cNvPr id="18" name="TextBox 17">
          <a:extLst>
            <a:ext uri="{FF2B5EF4-FFF2-40B4-BE49-F238E27FC236}">
              <a16:creationId xmlns:a16="http://schemas.microsoft.com/office/drawing/2014/main" id="{7130A0C1-EB8D-2E2E-37A9-35B40D9A5CDE}"/>
            </a:ext>
          </a:extLst>
        </xdr:cNvPr>
        <xdr:cNvSpPr txBox="1"/>
      </xdr:nvSpPr>
      <xdr:spPr>
        <a:xfrm>
          <a:off x="3479800" y="20173950"/>
          <a:ext cx="3016147" cy="264560"/>
        </a:xfrm>
        <a:prstGeom prst="rect">
          <a:avLst/>
        </a:prstGeom>
        <a:noFill/>
        <a:ln w="1270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Denials</a:t>
          </a:r>
          <a:r>
            <a:rPr lang="en-US" sz="1100" baseline="0"/>
            <a:t> of 97130 were distributed across 3 payers</a:t>
          </a:r>
          <a:endParaRPr lang="en-US" sz="1100"/>
        </a:p>
      </xdr:txBody>
    </xdr:sp>
    <xdr:clientData/>
  </xdr:oneCellAnchor>
  <xdr:twoCellAnchor>
    <xdr:from>
      <xdr:col>2</xdr:col>
      <xdr:colOff>60158</xdr:colOff>
      <xdr:row>161</xdr:row>
      <xdr:rowOff>40104</xdr:rowOff>
    </xdr:from>
    <xdr:to>
      <xdr:col>2</xdr:col>
      <xdr:colOff>1330158</xdr:colOff>
      <xdr:row>168</xdr:row>
      <xdr:rowOff>113631</xdr:rowOff>
    </xdr:to>
    <xdr:sp macro="" textlink="">
      <xdr:nvSpPr>
        <xdr:cNvPr id="2" name="TextBox 1">
          <a:extLst>
            <a:ext uri="{FF2B5EF4-FFF2-40B4-BE49-F238E27FC236}">
              <a16:creationId xmlns:a16="http://schemas.microsoft.com/office/drawing/2014/main" id="{CEFDC34B-B059-F8F9-5401-A2D4B4BC1C12}"/>
            </a:ext>
          </a:extLst>
        </xdr:cNvPr>
        <xdr:cNvSpPr txBox="1"/>
      </xdr:nvSpPr>
      <xdr:spPr>
        <a:xfrm>
          <a:off x="2225842" y="29484051"/>
          <a:ext cx="1270000" cy="1383633"/>
        </a:xfrm>
        <a:prstGeom prst="rect">
          <a:avLst/>
        </a:prstGeom>
        <a:solidFill>
          <a:schemeClr val="lt1"/>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Max reimbursement is for 97530 and min is 97166--&gt;Ensure the codes are being applied appropriately</a:t>
          </a:r>
          <a:endParaRPr lang="en-US" sz="1100"/>
        </a:p>
      </xdr:txBody>
    </xdr:sp>
    <xdr:clientData/>
  </xdr:twoCellAnchor>
  <xdr:oneCellAnchor>
    <xdr:from>
      <xdr:col>1</xdr:col>
      <xdr:colOff>561474</xdr:colOff>
      <xdr:row>91</xdr:row>
      <xdr:rowOff>33421</xdr:rowOff>
    </xdr:from>
    <xdr:ext cx="2546684" cy="528052"/>
    <xdr:sp macro="" textlink="">
      <xdr:nvSpPr>
        <xdr:cNvPr id="4" name="TextBox 3">
          <a:extLst>
            <a:ext uri="{FF2B5EF4-FFF2-40B4-BE49-F238E27FC236}">
              <a16:creationId xmlns:a16="http://schemas.microsoft.com/office/drawing/2014/main" id="{FCA29CFA-4F77-0984-4660-11927927D80E}"/>
            </a:ext>
          </a:extLst>
        </xdr:cNvPr>
        <xdr:cNvSpPr txBox="1"/>
      </xdr:nvSpPr>
      <xdr:spPr>
        <a:xfrm>
          <a:off x="1390316" y="16376316"/>
          <a:ext cx="2546684" cy="528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0</xdr:col>
      <xdr:colOff>53474</xdr:colOff>
      <xdr:row>90</xdr:row>
      <xdr:rowOff>6684</xdr:rowOff>
    </xdr:from>
    <xdr:ext cx="2011948" cy="953466"/>
    <xdr:sp macro="" textlink="">
      <xdr:nvSpPr>
        <xdr:cNvPr id="5" name="TextBox 4">
          <a:extLst>
            <a:ext uri="{FF2B5EF4-FFF2-40B4-BE49-F238E27FC236}">
              <a16:creationId xmlns:a16="http://schemas.microsoft.com/office/drawing/2014/main" id="{535C5C58-2557-8F4D-289C-9C653516E059}"/>
            </a:ext>
          </a:extLst>
        </xdr:cNvPr>
        <xdr:cNvSpPr txBox="1"/>
      </xdr:nvSpPr>
      <xdr:spPr>
        <a:xfrm>
          <a:off x="53474" y="16162421"/>
          <a:ext cx="2011948" cy="953466"/>
        </a:xfrm>
        <a:prstGeom prst="rect">
          <a:avLst/>
        </a:prstGeom>
        <a:noFill/>
        <a:ln w="1270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Majority amount is still pending,</a:t>
          </a:r>
          <a:r>
            <a:rPr lang="en-US" sz="1100" baseline="0"/>
            <a:t> determine if follow up is needed to prevent denials. Consider a payer specific dashboard. </a:t>
          </a:r>
          <a:endParaRPr lang="en-US" sz="1100"/>
        </a:p>
      </xdr:txBody>
    </xdr:sp>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therine Evans" refreshedDate="45752.52651689815" createdVersion="8" refreshedVersion="8" minRefreshableVersion="3" recordCount="110" xr:uid="{2B0255D6-EBE4-4392-8E6A-ABB2C966A2A5}">
  <cacheSource type="worksheet">
    <worksheetSource ref="A1:Q111" sheet="Dataset"/>
  </cacheSource>
  <cacheFields count="20">
    <cacheField name="Claim ID" numFmtId="0">
      <sharedItems count="50">
        <s v="C0001"/>
        <s v="C0002"/>
        <s v="C0003"/>
        <s v="C0004"/>
        <s v="C0005"/>
        <s v="C0006"/>
        <s v="C0007"/>
        <s v="C0008"/>
        <s v="C0009"/>
        <s v="C0010"/>
        <s v="C0011"/>
        <s v="C0012"/>
        <s v="C0013"/>
        <s v="C0014"/>
        <s v="C0015"/>
        <s v="C0016"/>
        <s v="C0017"/>
        <s v="C0018"/>
        <s v="C0019"/>
        <s v="C0020"/>
        <s v="C0021"/>
        <s v="C0022"/>
        <s v="C0023"/>
        <s v="C0024"/>
        <s v="C0025"/>
        <s v="C0026"/>
        <s v="C0027"/>
        <s v="C0028"/>
        <s v="C0029"/>
        <s v="C0030"/>
        <s v="C0031"/>
        <s v="C0032"/>
        <s v="C0033"/>
        <s v="C0034"/>
        <s v="C0035"/>
        <s v="C0036"/>
        <s v="C0037"/>
        <s v="C0038"/>
        <s v="C0039"/>
        <s v="C0040"/>
        <s v="C0041"/>
        <s v="C0042"/>
        <s v="C0043"/>
        <s v="C0044"/>
        <s v="C0045"/>
        <s v="C0046"/>
        <s v="C0047"/>
        <s v="C0048"/>
        <s v="C0049"/>
        <s v="C0050"/>
      </sharedItems>
    </cacheField>
    <cacheField name="Patient ID" numFmtId="0">
      <sharedItems/>
    </cacheField>
    <cacheField name="DOS" numFmtId="0">
      <sharedItems count="23">
        <s v="2024-03-04"/>
        <s v="2024-03-03"/>
        <s v="2024-03-27"/>
        <s v="2024-03-09"/>
        <s v="2024-03-12"/>
        <s v="2024-03-13"/>
        <s v="2024-03-30"/>
        <s v="2024-03-23"/>
        <s v="2024-03-08"/>
        <s v="2024-03-07"/>
        <s v="2024-03-14"/>
        <s v="2024-03-19"/>
        <s v="2024-03-22"/>
        <s v="2024-03-01"/>
        <s v="2024-03-24"/>
        <s v="2024-03-26"/>
        <s v="2024-03-21"/>
        <s v="2024-03-15"/>
        <s v="2024-03-16"/>
        <s v="2024-03-17"/>
        <s v="2024-03-28"/>
        <s v="2024-03-11"/>
        <s v="2024-03-20"/>
      </sharedItems>
    </cacheField>
    <cacheField name="Provider Type" numFmtId="0">
      <sharedItems count="3">
        <s v="ST"/>
        <s v="PT"/>
        <s v="OT"/>
      </sharedItems>
    </cacheField>
    <cacheField name="CPT Code" numFmtId="0">
      <sharedItems count="11">
        <s v="92507"/>
        <s v="92526"/>
        <s v="92523"/>
        <s v="97116"/>
        <s v="97112"/>
        <s v="97166"/>
        <s v="97530"/>
        <s v="97140"/>
        <s v="97130"/>
        <s v="97110"/>
        <s v="97535"/>
      </sharedItems>
    </cacheField>
    <cacheField name="Units" numFmtId="0">
      <sharedItems containsSemiMixedTypes="0" containsString="0" containsNumber="1" containsInteger="1" minValue="3" maxValue="5"/>
    </cacheField>
    <cacheField name="Charge per Unit" numFmtId="0">
      <sharedItems containsSemiMixedTypes="0" containsString="0" containsNumber="1" minValue="15.03" maxValue="24.81"/>
    </cacheField>
    <cacheField name="Total Charge" numFmtId="0">
      <sharedItems containsSemiMixedTypes="0" containsString="0" containsNumber="1" minValue="45.72" maxValue="124.05"/>
    </cacheField>
    <cacheField name="Primary Payer" numFmtId="0">
      <sharedItems count="5">
        <s v="UnitedHealth"/>
        <s v="Medicare"/>
        <s v="Aetna"/>
        <s v="Blue Cross"/>
        <s v="Cigna"/>
      </sharedItems>
    </cacheField>
    <cacheField name="Secondary Payer" numFmtId="0">
      <sharedItems/>
    </cacheField>
    <cacheField name="Amount Billed" numFmtId="0">
      <sharedItems containsSemiMixedTypes="0" containsString="0" containsNumber="1" minValue="45.72" maxValue="124.05" count="106">
        <n v="67.08"/>
        <n v="60.15"/>
        <n v="88.9"/>
        <n v="84.16"/>
        <n v="78.5"/>
        <n v="71.12"/>
        <n v="107.4"/>
        <n v="51.87"/>
        <n v="90.75"/>
        <n v="52.41"/>
        <n v="63.64"/>
        <n v="65.400000000000006"/>
        <n v="60.12"/>
        <n v="89.9"/>
        <n v="72.87"/>
        <n v="66.959999999999994"/>
        <n v="118.6"/>
        <n v="97.55"/>
        <n v="86"/>
        <n v="121.8"/>
        <n v="47.82"/>
        <n v="107.65"/>
        <n v="53.37"/>
        <n v="46.53"/>
        <n v="49.95"/>
        <n v="122.85"/>
        <n v="62.52"/>
        <n v="70.53"/>
        <n v="62.37"/>
        <n v="65.239999999999995"/>
        <n v="84.84"/>
        <n v="71.400000000000006"/>
        <n v="52.92"/>
        <n v="106.7"/>
        <n v="64.02"/>
        <n v="73.349999999999994"/>
        <n v="65.08"/>
        <n v="68.400000000000006"/>
        <n v="71.430000000000007"/>
        <n v="56.49"/>
        <n v="51.69"/>
        <n v="97.56"/>
        <n v="96.75"/>
        <n v="109.35"/>
        <n v="90.7"/>
        <n v="82.16"/>
        <n v="60.33"/>
        <n v="45.72"/>
        <n v="95.44"/>
        <n v="64.680000000000007"/>
        <n v="69.03"/>
        <n v="115.75"/>
        <n v="118.05"/>
        <n v="89.3"/>
        <n v="96.2"/>
        <n v="81.52"/>
        <n v="79.44"/>
        <n v="103.2"/>
        <n v="75.16"/>
        <n v="70.08"/>
        <n v="70.17"/>
        <n v="58.95"/>
        <n v="80.75"/>
        <n v="109.55"/>
        <n v="68.88"/>
        <n v="64.239999999999995"/>
        <n v="67.02"/>
        <n v="61.16"/>
        <n v="95.2"/>
        <n v="110.6"/>
        <n v="54.18"/>
        <n v="91.55"/>
        <n v="67.17"/>
        <n v="69.989999999999995"/>
        <n v="53.22"/>
        <n v="73.64"/>
        <n v="62.96"/>
        <n v="61.74"/>
        <n v="82.76"/>
        <n v="49.71"/>
        <n v="88.28"/>
        <n v="64.44"/>
        <n v="112.45"/>
        <n v="77"/>
        <n v="116.8"/>
        <n v="76.319999999999993"/>
        <n v="71.52"/>
        <n v="118.45"/>
        <n v="97.1"/>
        <n v="82.04"/>
        <n v="97.88"/>
        <n v="93.4"/>
        <n v="73.599999999999994"/>
        <n v="99.2"/>
        <n v="54.54"/>
        <n v="124.05"/>
        <n v="71.22"/>
        <n v="91.28"/>
        <n v="119.35"/>
        <n v="121.05"/>
        <n v="96.12"/>
        <n v="60.93"/>
        <n v="82.15"/>
        <n v="97.8"/>
        <n v="82.88"/>
        <n v="70.959999999999994"/>
      </sharedItems>
    </cacheField>
    <cacheField name="Adjusted Amount" numFmtId="0">
      <sharedItems containsSemiMixedTypes="0" containsString="0" containsNumber="1" minValue="41.64" maxValue="123.18"/>
    </cacheField>
    <cacheField name="Insurance Paid" numFmtId="0">
      <sharedItems containsSemiMixedTypes="0" containsString="0" containsNumber="1" minValue="28.3" maxValue="103.46"/>
    </cacheField>
    <cacheField name="Patient Balance" numFmtId="0">
      <sharedItems containsSemiMixedTypes="0" containsString="0" containsNumber="1" minValue="0" maxValue="25.3"/>
    </cacheField>
    <cacheField name="First Bill Date" numFmtId="0">
      <sharedItems/>
    </cacheField>
    <cacheField name="Patient Paid" numFmtId="0">
      <sharedItems containsSemiMixedTypes="0" containsString="0" containsNumber="1" minValue="3.03" maxValue="43.68"/>
    </cacheField>
    <cacheField name="Claim Status" numFmtId="0">
      <sharedItems count="3">
        <s v="Paid"/>
        <s v="Pending"/>
        <s v="Denied"/>
      </sharedItems>
    </cacheField>
    <cacheField name="Field1" numFmtId="0" formula="'Insurance Paid'/Units" databaseField="0"/>
    <cacheField name="Field2" numFmtId="0" formula="'Insurance Paid'/'Claim ID'" databaseField="0"/>
    <cacheField name="Field3" numFmtId="0" formula="'Insurance Paid'/'Claim ID'" databaseField="0"/>
  </cacheFields>
  <extLst>
    <ext xmlns:x14="http://schemas.microsoft.com/office/spreadsheetml/2009/9/main" uri="{725AE2AE-9491-48be-B2B4-4EB974FC3084}">
      <x14:pivotCacheDefinition pivotCacheId="1171632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s v="P001"/>
    <x v="0"/>
    <x v="0"/>
    <x v="0"/>
    <n v="3"/>
    <n v="22.36"/>
    <n v="67.08"/>
    <x v="0"/>
    <s v="None"/>
    <x v="0"/>
    <n v="54.83"/>
    <n v="39.840000000000003"/>
    <n v="8.73"/>
    <s v="2024-03-04"/>
    <n v="6.26"/>
    <x v="0"/>
  </r>
  <r>
    <x v="0"/>
    <s v="P001"/>
    <x v="0"/>
    <x v="0"/>
    <x v="1"/>
    <n v="3"/>
    <n v="20.05"/>
    <n v="60.15"/>
    <x v="1"/>
    <s v="Humana"/>
    <x v="1"/>
    <n v="56.73"/>
    <n v="45.97"/>
    <n v="3.75"/>
    <s v="2024-03-04"/>
    <n v="7.01"/>
    <x v="1"/>
  </r>
  <r>
    <x v="0"/>
    <s v="P001"/>
    <x v="0"/>
    <x v="0"/>
    <x v="2"/>
    <n v="5"/>
    <n v="17.78"/>
    <n v="88.9"/>
    <x v="1"/>
    <s v="Humana"/>
    <x v="2"/>
    <n v="83.53"/>
    <n v="58.64"/>
    <n v="12.61"/>
    <s v="2024-03-04"/>
    <n v="12.28"/>
    <x v="1"/>
  </r>
  <r>
    <x v="1"/>
    <s v="P002"/>
    <x v="1"/>
    <x v="1"/>
    <x v="3"/>
    <n v="4"/>
    <n v="21.04"/>
    <n v="84.16"/>
    <x v="1"/>
    <s v="WellCare"/>
    <x v="3"/>
    <n v="76.349999999999994"/>
    <n v="68.099999999999994"/>
    <n v="3.08"/>
    <s v="2024-03-06"/>
    <n v="5.17"/>
    <x v="2"/>
  </r>
  <r>
    <x v="2"/>
    <s v="P003"/>
    <x v="2"/>
    <x v="2"/>
    <x v="4"/>
    <n v="5"/>
    <n v="15.7"/>
    <n v="78.5"/>
    <x v="2"/>
    <s v="None"/>
    <x v="4"/>
    <n v="74.94"/>
    <n v="67.11"/>
    <n v="0.68"/>
    <s v="2024-04-01"/>
    <n v="7.15"/>
    <x v="0"/>
  </r>
  <r>
    <x v="2"/>
    <s v="P003"/>
    <x v="2"/>
    <x v="2"/>
    <x v="5"/>
    <n v="4"/>
    <n v="17.78"/>
    <n v="71.12"/>
    <x v="3"/>
    <s v="None"/>
    <x v="5"/>
    <n v="59.21"/>
    <n v="41.84"/>
    <n v="3.44"/>
    <s v="2024-04-01"/>
    <n v="13.93"/>
    <x v="1"/>
  </r>
  <r>
    <x v="2"/>
    <s v="P003"/>
    <x v="2"/>
    <x v="2"/>
    <x v="6"/>
    <n v="5"/>
    <n v="21.48"/>
    <n v="107.4"/>
    <x v="0"/>
    <s v="None"/>
    <x v="6"/>
    <n v="99.56"/>
    <n v="75.69"/>
    <n v="10.82"/>
    <s v="2024-04-01"/>
    <n v="13.05"/>
    <x v="1"/>
  </r>
  <r>
    <x v="3"/>
    <s v="P004"/>
    <x v="3"/>
    <x v="2"/>
    <x v="5"/>
    <n v="3"/>
    <n v="17.29"/>
    <n v="51.87"/>
    <x v="1"/>
    <s v="BCBS"/>
    <x v="7"/>
    <n v="45.66"/>
    <n v="28.3"/>
    <n v="0.9"/>
    <s v="2024-03-14"/>
    <n v="16.46"/>
    <x v="0"/>
  </r>
  <r>
    <x v="3"/>
    <s v="P004"/>
    <x v="3"/>
    <x v="2"/>
    <x v="6"/>
    <n v="5"/>
    <n v="18.149999999999999"/>
    <n v="90.75"/>
    <x v="4"/>
    <s v="None"/>
    <x v="8"/>
    <n v="79.78"/>
    <n v="69.760000000000005"/>
    <n v="3.25"/>
    <s v="2024-03-14"/>
    <n v="6.77"/>
    <x v="1"/>
  </r>
  <r>
    <x v="3"/>
    <s v="P004"/>
    <x v="3"/>
    <x v="2"/>
    <x v="4"/>
    <n v="3"/>
    <n v="17.47"/>
    <n v="52.41"/>
    <x v="0"/>
    <s v="None"/>
    <x v="9"/>
    <n v="47.58"/>
    <n v="39.21"/>
    <n v="2.87"/>
    <s v="2024-03-14"/>
    <n v="5.5"/>
    <x v="2"/>
  </r>
  <r>
    <x v="4"/>
    <s v="P005"/>
    <x v="4"/>
    <x v="2"/>
    <x v="5"/>
    <n v="4"/>
    <n v="15.91"/>
    <n v="63.64"/>
    <x v="1"/>
    <s v="AARP"/>
    <x v="10"/>
    <n v="52.86"/>
    <n v="34.25"/>
    <n v="3.57"/>
    <s v="2024-03-13"/>
    <n v="15.04"/>
    <x v="1"/>
  </r>
  <r>
    <x v="5"/>
    <s v="P006"/>
    <x v="5"/>
    <x v="1"/>
    <x v="7"/>
    <n v="3"/>
    <n v="21.8"/>
    <n v="65.400000000000006"/>
    <x v="1"/>
    <s v="Mutual of Omaha"/>
    <x v="11"/>
    <n v="62.37"/>
    <n v="43.79"/>
    <n v="7.88"/>
    <s v="2024-03-16"/>
    <n v="10.7"/>
    <x v="0"/>
  </r>
  <r>
    <x v="5"/>
    <s v="P006"/>
    <x v="5"/>
    <x v="1"/>
    <x v="3"/>
    <n v="4"/>
    <n v="15.03"/>
    <n v="60.12"/>
    <x v="3"/>
    <s v="None"/>
    <x v="12"/>
    <n v="59.78"/>
    <n v="49.53"/>
    <n v="3.03"/>
    <s v="2024-03-16"/>
    <n v="7.22"/>
    <x v="0"/>
  </r>
  <r>
    <x v="5"/>
    <s v="P006"/>
    <x v="5"/>
    <x v="1"/>
    <x v="6"/>
    <n v="5"/>
    <n v="17.98"/>
    <n v="89.9"/>
    <x v="0"/>
    <s v="None"/>
    <x v="13"/>
    <n v="82.87"/>
    <n v="53.52"/>
    <n v="4.18"/>
    <s v="2024-03-16"/>
    <n v="25.17"/>
    <x v="2"/>
  </r>
  <r>
    <x v="6"/>
    <s v="P007"/>
    <x v="6"/>
    <x v="0"/>
    <x v="0"/>
    <n v="3"/>
    <n v="24.29"/>
    <n v="72.87"/>
    <x v="3"/>
    <s v="None"/>
    <x v="14"/>
    <n v="61.79"/>
    <n v="41.54"/>
    <n v="5.26"/>
    <s v="2024-03-30"/>
    <n v="14.99"/>
    <x v="0"/>
  </r>
  <r>
    <x v="6"/>
    <s v="P007"/>
    <x v="6"/>
    <x v="0"/>
    <x v="8"/>
    <n v="3"/>
    <n v="22.32"/>
    <n v="66.959999999999994"/>
    <x v="1"/>
    <s v="Humana"/>
    <x v="15"/>
    <n v="55.29"/>
    <n v="41.06"/>
    <n v="3.84"/>
    <s v="2024-03-30"/>
    <n v="10.39"/>
    <x v="1"/>
  </r>
  <r>
    <x v="6"/>
    <s v="P007"/>
    <x v="6"/>
    <x v="0"/>
    <x v="1"/>
    <n v="5"/>
    <n v="23.72"/>
    <n v="118.6"/>
    <x v="4"/>
    <s v="None"/>
    <x v="16"/>
    <n v="117.75"/>
    <n v="103.46"/>
    <n v="2.1"/>
    <s v="2024-03-30"/>
    <n v="12.19"/>
    <x v="2"/>
  </r>
  <r>
    <x v="7"/>
    <s v="P008"/>
    <x v="7"/>
    <x v="1"/>
    <x v="3"/>
    <n v="5"/>
    <n v="19.510000000000002"/>
    <n v="97.55"/>
    <x v="2"/>
    <s v="None"/>
    <x v="17"/>
    <n v="82.42"/>
    <n v="57.81"/>
    <n v="6.08"/>
    <s v="2024-03-25"/>
    <n v="18.53"/>
    <x v="0"/>
  </r>
  <r>
    <x v="7"/>
    <s v="P008"/>
    <x v="7"/>
    <x v="1"/>
    <x v="7"/>
    <n v="5"/>
    <n v="17.2"/>
    <n v="86"/>
    <x v="1"/>
    <s v="AARP"/>
    <x v="18"/>
    <n v="72.739999999999995"/>
    <n v="63.4"/>
    <n v="0.79"/>
    <s v="2024-03-25"/>
    <n v="8.5500000000000007"/>
    <x v="0"/>
  </r>
  <r>
    <x v="8"/>
    <s v="P009"/>
    <x v="8"/>
    <x v="0"/>
    <x v="2"/>
    <n v="5"/>
    <n v="24.36"/>
    <n v="121.8"/>
    <x v="0"/>
    <s v="None"/>
    <x v="19"/>
    <n v="111.48"/>
    <n v="75.010000000000005"/>
    <n v="11.53"/>
    <s v="2024-03-10"/>
    <n v="24.94"/>
    <x v="1"/>
  </r>
  <r>
    <x v="8"/>
    <s v="P009"/>
    <x v="8"/>
    <x v="0"/>
    <x v="1"/>
    <n v="3"/>
    <n v="15.94"/>
    <n v="47.82"/>
    <x v="4"/>
    <s v="None"/>
    <x v="20"/>
    <n v="41.64"/>
    <n v="30.12"/>
    <n v="0.94"/>
    <s v="2024-03-10"/>
    <n v="10.58"/>
    <x v="0"/>
  </r>
  <r>
    <x v="8"/>
    <s v="P009"/>
    <x v="8"/>
    <x v="0"/>
    <x v="0"/>
    <n v="5"/>
    <n v="21.53"/>
    <n v="107.65"/>
    <x v="1"/>
    <s v="AARP"/>
    <x v="21"/>
    <n v="94.79"/>
    <n v="66.52"/>
    <n v="2.35"/>
    <s v="2024-03-10"/>
    <n v="25.92"/>
    <x v="0"/>
  </r>
  <r>
    <x v="9"/>
    <s v="P010"/>
    <x v="9"/>
    <x v="1"/>
    <x v="4"/>
    <n v="3"/>
    <n v="17.79"/>
    <n v="53.37"/>
    <x v="2"/>
    <s v="None"/>
    <x v="22"/>
    <n v="52.03"/>
    <n v="32.39"/>
    <n v="2.2599999999999998"/>
    <s v="2024-03-11"/>
    <n v="17.38"/>
    <x v="2"/>
  </r>
  <r>
    <x v="9"/>
    <s v="P010"/>
    <x v="9"/>
    <x v="1"/>
    <x v="7"/>
    <n v="3"/>
    <n v="15.51"/>
    <n v="46.53"/>
    <x v="0"/>
    <s v="None"/>
    <x v="23"/>
    <n v="45"/>
    <n v="40.08"/>
    <n v="0.22"/>
    <s v="2024-03-11"/>
    <n v="4.7"/>
    <x v="0"/>
  </r>
  <r>
    <x v="10"/>
    <s v="P011"/>
    <x v="10"/>
    <x v="1"/>
    <x v="4"/>
    <n v="3"/>
    <n v="16.649999999999999"/>
    <n v="49.95"/>
    <x v="1"/>
    <s v="WellCare"/>
    <x v="24"/>
    <n v="42.61"/>
    <n v="35.590000000000003"/>
    <n v="2.2999999999999998"/>
    <s v="2024-03-17"/>
    <n v="4.72"/>
    <x v="1"/>
  </r>
  <r>
    <x v="10"/>
    <s v="P011"/>
    <x v="10"/>
    <x v="1"/>
    <x v="7"/>
    <n v="5"/>
    <n v="24.57"/>
    <n v="122.85"/>
    <x v="0"/>
    <s v="None"/>
    <x v="25"/>
    <n v="114.54"/>
    <n v="85.45"/>
    <n v="14.14"/>
    <s v="2024-03-17"/>
    <n v="14.95"/>
    <x v="0"/>
  </r>
  <r>
    <x v="11"/>
    <s v="P012"/>
    <x v="11"/>
    <x v="1"/>
    <x v="9"/>
    <n v="3"/>
    <n v="20.84"/>
    <n v="62.52"/>
    <x v="0"/>
    <s v="None"/>
    <x v="26"/>
    <n v="61.51"/>
    <n v="46.71"/>
    <n v="8.3699999999999992"/>
    <s v="2024-03-24"/>
    <n v="6.43"/>
    <x v="2"/>
  </r>
  <r>
    <x v="11"/>
    <s v="P012"/>
    <x v="11"/>
    <x v="1"/>
    <x v="3"/>
    <n v="3"/>
    <n v="23.51"/>
    <n v="70.53"/>
    <x v="1"/>
    <s v="AARP"/>
    <x v="27"/>
    <n v="65.95"/>
    <n v="44.22"/>
    <n v="11.47"/>
    <s v="2024-03-24"/>
    <n v="10.26"/>
    <x v="1"/>
  </r>
  <r>
    <x v="11"/>
    <s v="P012"/>
    <x v="11"/>
    <x v="1"/>
    <x v="6"/>
    <n v="3"/>
    <n v="20.79"/>
    <n v="62.37"/>
    <x v="1"/>
    <s v="AARP"/>
    <x v="28"/>
    <n v="55.13"/>
    <n v="42.73"/>
    <n v="3.55"/>
    <s v="2024-03-24"/>
    <n v="8.85"/>
    <x v="1"/>
  </r>
  <r>
    <x v="12"/>
    <s v="P013"/>
    <x v="12"/>
    <x v="1"/>
    <x v="4"/>
    <n v="4"/>
    <n v="16.309999999999999"/>
    <n v="65.239999999999995"/>
    <x v="3"/>
    <s v="None"/>
    <x v="29"/>
    <n v="58.16"/>
    <n v="51.11"/>
    <n v="0.27"/>
    <s v="2024-03-27"/>
    <n v="6.78"/>
    <x v="0"/>
  </r>
  <r>
    <x v="12"/>
    <s v="P013"/>
    <x v="12"/>
    <x v="1"/>
    <x v="3"/>
    <n v="4"/>
    <n v="21.21"/>
    <n v="84.84"/>
    <x v="0"/>
    <s v="None"/>
    <x v="30"/>
    <n v="84.77"/>
    <n v="52.73"/>
    <n v="15.13"/>
    <s v="2024-03-27"/>
    <n v="16.91"/>
    <x v="1"/>
  </r>
  <r>
    <x v="13"/>
    <s v="P014"/>
    <x v="6"/>
    <x v="1"/>
    <x v="4"/>
    <n v="4"/>
    <n v="17.850000000000001"/>
    <n v="71.400000000000006"/>
    <x v="4"/>
    <s v="None"/>
    <x v="31"/>
    <n v="69.03"/>
    <n v="55.99"/>
    <n v="3.04"/>
    <s v="2024-04-01"/>
    <n v="10"/>
    <x v="2"/>
  </r>
  <r>
    <x v="14"/>
    <s v="P015"/>
    <x v="13"/>
    <x v="0"/>
    <x v="0"/>
    <n v="3"/>
    <n v="17.64"/>
    <n v="52.92"/>
    <x v="1"/>
    <s v="Humana"/>
    <x v="32"/>
    <n v="45.22"/>
    <n v="35.340000000000003"/>
    <n v="1.67"/>
    <s v="2024-03-06"/>
    <n v="8.2100000000000009"/>
    <x v="0"/>
  </r>
  <r>
    <x v="14"/>
    <s v="P015"/>
    <x v="13"/>
    <x v="0"/>
    <x v="2"/>
    <n v="5"/>
    <n v="21.34"/>
    <n v="106.7"/>
    <x v="3"/>
    <s v="None"/>
    <x v="33"/>
    <n v="96.15"/>
    <n v="64.930000000000007"/>
    <n v="1.72"/>
    <s v="2024-03-06"/>
    <n v="29.5"/>
    <x v="0"/>
  </r>
  <r>
    <x v="14"/>
    <s v="P015"/>
    <x v="13"/>
    <x v="0"/>
    <x v="1"/>
    <n v="3"/>
    <n v="21.34"/>
    <n v="64.02"/>
    <x v="3"/>
    <s v="None"/>
    <x v="34"/>
    <n v="51.78"/>
    <n v="36.25"/>
    <n v="8.1"/>
    <s v="2024-03-06"/>
    <n v="7.43"/>
    <x v="1"/>
  </r>
  <r>
    <x v="15"/>
    <s v="P016"/>
    <x v="14"/>
    <x v="1"/>
    <x v="7"/>
    <n v="3"/>
    <n v="24.45"/>
    <n v="73.349999999999994"/>
    <x v="2"/>
    <s v="None"/>
    <x v="35"/>
    <n v="66.680000000000007"/>
    <n v="56.7"/>
    <n v="2.5"/>
    <s v="2024-03-27"/>
    <n v="7.48"/>
    <x v="0"/>
  </r>
  <r>
    <x v="15"/>
    <s v="P016"/>
    <x v="14"/>
    <x v="1"/>
    <x v="9"/>
    <n v="4"/>
    <n v="16.27"/>
    <n v="65.08"/>
    <x v="3"/>
    <s v="None"/>
    <x v="36"/>
    <n v="56.81"/>
    <n v="49.99"/>
    <n v="0.11"/>
    <s v="2024-03-27"/>
    <n v="6.71"/>
    <x v="0"/>
  </r>
  <r>
    <x v="15"/>
    <s v="P016"/>
    <x v="14"/>
    <x v="1"/>
    <x v="6"/>
    <n v="4"/>
    <n v="17.100000000000001"/>
    <n v="68.400000000000006"/>
    <x v="2"/>
    <s v="None"/>
    <x v="37"/>
    <n v="63.84"/>
    <n v="45.08"/>
    <n v="4.95"/>
    <s v="2024-03-27"/>
    <n v="13.81"/>
    <x v="1"/>
  </r>
  <r>
    <x v="16"/>
    <s v="P017"/>
    <x v="14"/>
    <x v="0"/>
    <x v="8"/>
    <n v="3"/>
    <n v="23.81"/>
    <n v="71.430000000000007"/>
    <x v="1"/>
    <s v="Humana"/>
    <x v="38"/>
    <n v="67.67"/>
    <n v="47.35"/>
    <n v="0.84"/>
    <s v="2024-03-25"/>
    <n v="19.48"/>
    <x v="2"/>
  </r>
  <r>
    <x v="17"/>
    <s v="P018"/>
    <x v="15"/>
    <x v="0"/>
    <x v="8"/>
    <n v="3"/>
    <n v="18.829999999999998"/>
    <n v="56.49"/>
    <x v="1"/>
    <s v="WellCare"/>
    <x v="39"/>
    <n v="47.71"/>
    <n v="40.31"/>
    <n v="2.4"/>
    <s v="2024-03-27"/>
    <n v="5"/>
    <x v="1"/>
  </r>
  <r>
    <x v="17"/>
    <s v="P018"/>
    <x v="15"/>
    <x v="0"/>
    <x v="0"/>
    <n v="3"/>
    <n v="17.23"/>
    <n v="51.69"/>
    <x v="2"/>
    <s v="None"/>
    <x v="40"/>
    <n v="45.47"/>
    <n v="31.08"/>
    <n v="8.0299999999999994"/>
    <s v="2024-03-27"/>
    <n v="6.36"/>
    <x v="1"/>
  </r>
  <r>
    <x v="18"/>
    <s v="P019"/>
    <x v="16"/>
    <x v="2"/>
    <x v="9"/>
    <n v="4"/>
    <n v="24.39"/>
    <n v="97.56"/>
    <x v="1"/>
    <s v="BCBS"/>
    <x v="41"/>
    <n v="81.53"/>
    <n v="72.459999999999994"/>
    <n v="4"/>
    <s v="2024-03-25"/>
    <n v="5.07"/>
    <x v="0"/>
  </r>
  <r>
    <x v="18"/>
    <s v="P019"/>
    <x v="16"/>
    <x v="2"/>
    <x v="5"/>
    <n v="5"/>
    <n v="19.350000000000001"/>
    <n v="96.75"/>
    <x v="3"/>
    <s v="None"/>
    <x v="42"/>
    <n v="85.84"/>
    <n v="76.849999999999994"/>
    <n v="4.7699999999999996"/>
    <s v="2024-03-25"/>
    <n v="4.22"/>
    <x v="2"/>
  </r>
  <r>
    <x v="19"/>
    <s v="P020"/>
    <x v="3"/>
    <x v="1"/>
    <x v="7"/>
    <n v="5"/>
    <n v="21.87"/>
    <n v="109.35"/>
    <x v="2"/>
    <s v="None"/>
    <x v="43"/>
    <n v="95.45"/>
    <n v="59.27"/>
    <n v="7.29"/>
    <s v="2024-03-09"/>
    <n v="28.89"/>
    <x v="1"/>
  </r>
  <r>
    <x v="19"/>
    <s v="P020"/>
    <x v="3"/>
    <x v="1"/>
    <x v="9"/>
    <n v="5"/>
    <n v="18.14"/>
    <n v="90.7"/>
    <x v="1"/>
    <s v="None"/>
    <x v="44"/>
    <n v="81.760000000000005"/>
    <n v="65.41"/>
    <n v="6.61"/>
    <s v="2024-03-09"/>
    <n v="9.74"/>
    <x v="2"/>
  </r>
  <r>
    <x v="19"/>
    <s v="P020"/>
    <x v="3"/>
    <x v="1"/>
    <x v="3"/>
    <n v="4"/>
    <n v="20.54"/>
    <n v="82.16"/>
    <x v="2"/>
    <s v="None"/>
    <x v="45"/>
    <n v="72.64"/>
    <n v="64.08"/>
    <n v="1.66"/>
    <s v="2024-03-09"/>
    <n v="6.9"/>
    <x v="0"/>
  </r>
  <r>
    <x v="20"/>
    <s v="P021"/>
    <x v="11"/>
    <x v="0"/>
    <x v="1"/>
    <n v="4"/>
    <n v="17.100000000000001"/>
    <n v="68.400000000000006"/>
    <x v="0"/>
    <s v="None"/>
    <x v="37"/>
    <n v="63.02"/>
    <n v="43.9"/>
    <n v="6.4"/>
    <s v="2024-03-21"/>
    <n v="12.72"/>
    <x v="2"/>
  </r>
  <r>
    <x v="20"/>
    <s v="P021"/>
    <x v="11"/>
    <x v="0"/>
    <x v="8"/>
    <n v="3"/>
    <n v="20.11"/>
    <n v="60.33"/>
    <x v="2"/>
    <s v="None"/>
    <x v="46"/>
    <n v="56.21"/>
    <n v="38.51"/>
    <n v="3.57"/>
    <s v="2024-03-21"/>
    <n v="14.13"/>
    <x v="2"/>
  </r>
  <r>
    <x v="21"/>
    <s v="P022"/>
    <x v="1"/>
    <x v="2"/>
    <x v="4"/>
    <n v="3"/>
    <n v="15.24"/>
    <n v="45.72"/>
    <x v="2"/>
    <s v="None"/>
    <x v="47"/>
    <n v="45.57"/>
    <n v="35.700000000000003"/>
    <n v="1.37"/>
    <s v="2024-03-04"/>
    <n v="8.5"/>
    <x v="1"/>
  </r>
  <r>
    <x v="21"/>
    <s v="P022"/>
    <x v="1"/>
    <x v="2"/>
    <x v="6"/>
    <n v="4"/>
    <n v="23.86"/>
    <n v="95.44"/>
    <x v="0"/>
    <s v="None"/>
    <x v="48"/>
    <n v="80.06"/>
    <n v="64.760000000000005"/>
    <n v="4.6399999999999997"/>
    <s v="2024-03-04"/>
    <n v="10.66"/>
    <x v="0"/>
  </r>
  <r>
    <x v="21"/>
    <s v="P022"/>
    <x v="1"/>
    <x v="2"/>
    <x v="5"/>
    <n v="3"/>
    <n v="21.56"/>
    <n v="64.680000000000007"/>
    <x v="1"/>
    <s v="AARP"/>
    <x v="49"/>
    <n v="61.81"/>
    <n v="41.14"/>
    <n v="2.4300000000000002"/>
    <s v="2024-03-04"/>
    <n v="18.239999999999998"/>
    <x v="2"/>
  </r>
  <r>
    <x v="22"/>
    <s v="P023"/>
    <x v="17"/>
    <x v="0"/>
    <x v="8"/>
    <n v="3"/>
    <n v="23.01"/>
    <n v="69.03"/>
    <x v="0"/>
    <s v="None"/>
    <x v="50"/>
    <n v="68.86"/>
    <n v="53.62"/>
    <n v="0.46"/>
    <s v="2024-03-15"/>
    <n v="14.78"/>
    <x v="1"/>
  </r>
  <r>
    <x v="22"/>
    <s v="P023"/>
    <x v="17"/>
    <x v="0"/>
    <x v="1"/>
    <n v="5"/>
    <n v="23.15"/>
    <n v="115.75"/>
    <x v="0"/>
    <s v="None"/>
    <x v="51"/>
    <n v="102.48"/>
    <n v="89.37"/>
    <n v="4.3600000000000003"/>
    <s v="2024-03-15"/>
    <n v="8.75"/>
    <x v="0"/>
  </r>
  <r>
    <x v="22"/>
    <s v="P023"/>
    <x v="17"/>
    <x v="0"/>
    <x v="2"/>
    <n v="5"/>
    <n v="23.61"/>
    <n v="118.05"/>
    <x v="4"/>
    <s v="None"/>
    <x v="52"/>
    <n v="100.56"/>
    <n v="67.790000000000006"/>
    <n v="7.12"/>
    <s v="2024-03-15"/>
    <n v="25.65"/>
    <x v="2"/>
  </r>
  <r>
    <x v="23"/>
    <s v="P024"/>
    <x v="16"/>
    <x v="2"/>
    <x v="7"/>
    <n v="5"/>
    <n v="17.86"/>
    <n v="89.3"/>
    <x v="3"/>
    <s v="None"/>
    <x v="53"/>
    <n v="77.44"/>
    <n v="67.209999999999994"/>
    <n v="5.64"/>
    <s v="2024-03-22"/>
    <n v="4.59"/>
    <x v="0"/>
  </r>
  <r>
    <x v="23"/>
    <s v="P024"/>
    <x v="16"/>
    <x v="2"/>
    <x v="10"/>
    <n v="3"/>
    <n v="18.829999999999998"/>
    <n v="56.49"/>
    <x v="2"/>
    <s v="None"/>
    <x v="39"/>
    <n v="53.17"/>
    <n v="32.93"/>
    <n v="7.19"/>
    <s v="2024-03-22"/>
    <n v="13.05"/>
    <x v="2"/>
  </r>
  <r>
    <x v="24"/>
    <s v="P025"/>
    <x v="10"/>
    <x v="2"/>
    <x v="7"/>
    <n v="4"/>
    <n v="24.05"/>
    <n v="96.2"/>
    <x v="0"/>
    <s v="None"/>
    <x v="54"/>
    <n v="95.16"/>
    <n v="57.65"/>
    <n v="2.69"/>
    <s v="2024-03-14"/>
    <n v="34.82"/>
    <x v="2"/>
  </r>
  <r>
    <x v="25"/>
    <s v="P026"/>
    <x v="18"/>
    <x v="2"/>
    <x v="4"/>
    <n v="4"/>
    <n v="20.38"/>
    <n v="81.52"/>
    <x v="0"/>
    <s v="None"/>
    <x v="55"/>
    <n v="78.260000000000005"/>
    <n v="68.03"/>
    <n v="3.14"/>
    <s v="2024-03-16"/>
    <n v="7.09"/>
    <x v="1"/>
  </r>
  <r>
    <x v="25"/>
    <s v="P026"/>
    <x v="18"/>
    <x v="2"/>
    <x v="7"/>
    <n v="4"/>
    <n v="19.86"/>
    <n v="79.44"/>
    <x v="4"/>
    <s v="None"/>
    <x v="56"/>
    <n v="68.89"/>
    <n v="55.37"/>
    <n v="4.83"/>
    <s v="2024-03-16"/>
    <n v="8.69"/>
    <x v="0"/>
  </r>
  <r>
    <x v="26"/>
    <s v="P027"/>
    <x v="6"/>
    <x v="2"/>
    <x v="5"/>
    <n v="5"/>
    <n v="20.64"/>
    <n v="103.2"/>
    <x v="1"/>
    <s v="AARP"/>
    <x v="57"/>
    <n v="95.83"/>
    <n v="61.4"/>
    <n v="11.12"/>
    <s v="2024-03-31"/>
    <n v="23.31"/>
    <x v="0"/>
  </r>
  <r>
    <x v="26"/>
    <s v="P027"/>
    <x v="6"/>
    <x v="2"/>
    <x v="10"/>
    <n v="4"/>
    <n v="18.79"/>
    <n v="75.16"/>
    <x v="2"/>
    <s v="None"/>
    <x v="58"/>
    <n v="66.959999999999994"/>
    <n v="46.96"/>
    <n v="1.44"/>
    <s v="2024-03-31"/>
    <n v="18.559999999999999"/>
    <x v="1"/>
  </r>
  <r>
    <x v="26"/>
    <s v="P027"/>
    <x v="6"/>
    <x v="2"/>
    <x v="7"/>
    <n v="4"/>
    <n v="17.52"/>
    <n v="70.08"/>
    <x v="1"/>
    <s v="WellCare"/>
    <x v="59"/>
    <n v="56.34"/>
    <n v="42.92"/>
    <n v="0"/>
    <s v="2024-03-31"/>
    <n v="13.42"/>
    <x v="1"/>
  </r>
  <r>
    <x v="27"/>
    <s v="P028"/>
    <x v="16"/>
    <x v="1"/>
    <x v="9"/>
    <n v="3"/>
    <n v="23.39"/>
    <n v="70.17"/>
    <x v="0"/>
    <s v="None"/>
    <x v="60"/>
    <n v="58.27"/>
    <n v="37.17"/>
    <n v="4.18"/>
    <s v="2024-03-21"/>
    <n v="16.920000000000002"/>
    <x v="2"/>
  </r>
  <r>
    <x v="27"/>
    <s v="P028"/>
    <x v="16"/>
    <x v="1"/>
    <x v="6"/>
    <n v="3"/>
    <n v="19.649999999999999"/>
    <n v="58.95"/>
    <x v="3"/>
    <s v="None"/>
    <x v="61"/>
    <n v="56.2"/>
    <n v="36.549999999999997"/>
    <n v="4.63"/>
    <s v="2024-03-21"/>
    <n v="15.02"/>
    <x v="2"/>
  </r>
  <r>
    <x v="27"/>
    <s v="P028"/>
    <x v="16"/>
    <x v="1"/>
    <x v="7"/>
    <n v="5"/>
    <n v="16.149999999999999"/>
    <n v="80.75"/>
    <x v="2"/>
    <s v="None"/>
    <x v="62"/>
    <n v="80.180000000000007"/>
    <n v="50.71"/>
    <n v="17.23"/>
    <s v="2024-03-21"/>
    <n v="12.24"/>
    <x v="1"/>
  </r>
  <r>
    <x v="28"/>
    <s v="P029"/>
    <x v="12"/>
    <x v="0"/>
    <x v="8"/>
    <n v="5"/>
    <n v="21.91"/>
    <n v="109.55"/>
    <x v="2"/>
    <s v="None"/>
    <x v="63"/>
    <n v="89.87"/>
    <n v="74.75"/>
    <n v="1.36"/>
    <s v="2024-03-25"/>
    <n v="13.76"/>
    <x v="2"/>
  </r>
  <r>
    <x v="28"/>
    <s v="P029"/>
    <x v="12"/>
    <x v="0"/>
    <x v="1"/>
    <n v="3"/>
    <n v="22.96"/>
    <n v="68.88"/>
    <x v="0"/>
    <s v="None"/>
    <x v="64"/>
    <n v="65.89"/>
    <n v="46.4"/>
    <n v="6.68"/>
    <s v="2024-03-25"/>
    <n v="12.81"/>
    <x v="1"/>
  </r>
  <r>
    <x v="29"/>
    <s v="P030"/>
    <x v="19"/>
    <x v="1"/>
    <x v="9"/>
    <n v="4"/>
    <n v="16.059999999999999"/>
    <n v="64.239999999999995"/>
    <x v="3"/>
    <s v="None"/>
    <x v="65"/>
    <n v="59.56"/>
    <n v="50.54"/>
    <n v="1.58"/>
    <s v="2024-03-22"/>
    <n v="7.44"/>
    <x v="1"/>
  </r>
  <r>
    <x v="29"/>
    <s v="P030"/>
    <x v="19"/>
    <x v="1"/>
    <x v="7"/>
    <n v="3"/>
    <n v="22.34"/>
    <n v="67.02"/>
    <x v="3"/>
    <s v="None"/>
    <x v="66"/>
    <n v="61.87"/>
    <n v="54.19"/>
    <n v="1.04"/>
    <s v="2024-03-22"/>
    <n v="6.64"/>
    <x v="1"/>
  </r>
  <r>
    <x v="30"/>
    <s v="P031"/>
    <x v="2"/>
    <x v="2"/>
    <x v="4"/>
    <n v="3"/>
    <n v="17.79"/>
    <n v="53.37"/>
    <x v="4"/>
    <s v="None"/>
    <x v="22"/>
    <n v="45.3"/>
    <n v="33.5"/>
    <n v="2.76"/>
    <s v="2024-04-01"/>
    <n v="9.0399999999999991"/>
    <x v="1"/>
  </r>
  <r>
    <x v="30"/>
    <s v="P031"/>
    <x v="2"/>
    <x v="2"/>
    <x v="9"/>
    <n v="4"/>
    <n v="15.29"/>
    <n v="61.16"/>
    <x v="3"/>
    <s v="None"/>
    <x v="67"/>
    <n v="51.15"/>
    <n v="33.94"/>
    <n v="2.09"/>
    <s v="2024-04-01"/>
    <n v="15.12"/>
    <x v="1"/>
  </r>
  <r>
    <x v="30"/>
    <s v="P031"/>
    <x v="2"/>
    <x v="2"/>
    <x v="6"/>
    <n v="4"/>
    <n v="23.8"/>
    <n v="95.2"/>
    <x v="3"/>
    <s v="None"/>
    <x v="68"/>
    <n v="86.74"/>
    <n v="65.489999999999995"/>
    <n v="10.31"/>
    <s v="2024-04-01"/>
    <n v="10.94"/>
    <x v="0"/>
  </r>
  <r>
    <x v="31"/>
    <s v="P032"/>
    <x v="10"/>
    <x v="0"/>
    <x v="8"/>
    <n v="5"/>
    <n v="22.12"/>
    <n v="110.6"/>
    <x v="4"/>
    <s v="None"/>
    <x v="69"/>
    <n v="106.02"/>
    <n v="66.569999999999993"/>
    <n v="18.420000000000002"/>
    <s v="2024-03-17"/>
    <n v="21.03"/>
    <x v="2"/>
  </r>
  <r>
    <x v="31"/>
    <s v="P032"/>
    <x v="10"/>
    <x v="0"/>
    <x v="0"/>
    <n v="3"/>
    <n v="18.059999999999999"/>
    <n v="54.18"/>
    <x v="0"/>
    <s v="None"/>
    <x v="70"/>
    <n v="47.34"/>
    <n v="36.26"/>
    <n v="4.3600000000000003"/>
    <s v="2024-03-17"/>
    <n v="6.72"/>
    <x v="2"/>
  </r>
  <r>
    <x v="31"/>
    <s v="P032"/>
    <x v="10"/>
    <x v="0"/>
    <x v="2"/>
    <n v="5"/>
    <n v="18.309999999999999"/>
    <n v="91.55"/>
    <x v="4"/>
    <s v="None"/>
    <x v="71"/>
    <n v="78.2"/>
    <n v="52.82"/>
    <n v="13.39"/>
    <s v="2024-03-17"/>
    <n v="11.99"/>
    <x v="0"/>
  </r>
  <r>
    <x v="32"/>
    <s v="P033"/>
    <x v="0"/>
    <x v="2"/>
    <x v="9"/>
    <n v="3"/>
    <n v="22.39"/>
    <n v="67.17"/>
    <x v="3"/>
    <s v="None"/>
    <x v="72"/>
    <n v="63.47"/>
    <n v="56.68"/>
    <n v="1.94"/>
    <s v="2024-03-09"/>
    <n v="4.8499999999999996"/>
    <x v="1"/>
  </r>
  <r>
    <x v="32"/>
    <s v="P033"/>
    <x v="0"/>
    <x v="2"/>
    <x v="6"/>
    <n v="3"/>
    <n v="23.33"/>
    <n v="69.989999999999995"/>
    <x v="3"/>
    <s v="None"/>
    <x v="73"/>
    <n v="59.18"/>
    <n v="38.69"/>
    <n v="12.12"/>
    <s v="2024-03-09"/>
    <n v="8.3699999999999992"/>
    <x v="2"/>
  </r>
  <r>
    <x v="32"/>
    <s v="P033"/>
    <x v="0"/>
    <x v="2"/>
    <x v="5"/>
    <n v="3"/>
    <n v="17.739999999999998"/>
    <n v="53.22"/>
    <x v="1"/>
    <s v="Cigna"/>
    <x v="74"/>
    <n v="50"/>
    <n v="31.89"/>
    <n v="1.43"/>
    <s v="2024-03-09"/>
    <n v="16.68"/>
    <x v="1"/>
  </r>
  <r>
    <x v="33"/>
    <s v="P034"/>
    <x v="20"/>
    <x v="1"/>
    <x v="3"/>
    <n v="4"/>
    <n v="18.41"/>
    <n v="73.64"/>
    <x v="1"/>
    <s v="None"/>
    <x v="75"/>
    <n v="72.77"/>
    <n v="54.09"/>
    <n v="1.99"/>
    <s v="2024-03-28"/>
    <n v="16.690000000000001"/>
    <x v="1"/>
  </r>
  <r>
    <x v="33"/>
    <s v="P034"/>
    <x v="20"/>
    <x v="1"/>
    <x v="7"/>
    <n v="4"/>
    <n v="15.74"/>
    <n v="62.96"/>
    <x v="1"/>
    <s v="Humana"/>
    <x v="76"/>
    <n v="52.25"/>
    <n v="40.17"/>
    <n v="5.05"/>
    <s v="2024-03-28"/>
    <n v="7.03"/>
    <x v="0"/>
  </r>
  <r>
    <x v="33"/>
    <s v="P034"/>
    <x v="20"/>
    <x v="1"/>
    <x v="4"/>
    <n v="3"/>
    <n v="20.58"/>
    <n v="61.74"/>
    <x v="4"/>
    <s v="None"/>
    <x v="77"/>
    <n v="56.88"/>
    <n v="47.62"/>
    <n v="4.3"/>
    <s v="2024-03-28"/>
    <n v="4.96"/>
    <x v="2"/>
  </r>
  <r>
    <x v="34"/>
    <s v="P035"/>
    <x v="17"/>
    <x v="2"/>
    <x v="5"/>
    <n v="4"/>
    <n v="20.69"/>
    <n v="82.76"/>
    <x v="1"/>
    <s v="AARP"/>
    <x v="78"/>
    <n v="81.89"/>
    <n v="54.24"/>
    <n v="13.09"/>
    <s v="2024-03-18"/>
    <n v="14.56"/>
    <x v="2"/>
  </r>
  <r>
    <x v="34"/>
    <s v="P035"/>
    <x v="17"/>
    <x v="2"/>
    <x v="7"/>
    <n v="3"/>
    <n v="16.57"/>
    <n v="49.71"/>
    <x v="2"/>
    <s v="None"/>
    <x v="79"/>
    <n v="45.26"/>
    <n v="29.28"/>
    <n v="5.67"/>
    <s v="2024-03-18"/>
    <n v="10.31"/>
    <x v="2"/>
  </r>
  <r>
    <x v="35"/>
    <s v="P036"/>
    <x v="18"/>
    <x v="0"/>
    <x v="8"/>
    <n v="4"/>
    <n v="22.07"/>
    <n v="88.28"/>
    <x v="4"/>
    <s v="None"/>
    <x v="80"/>
    <n v="71.88"/>
    <n v="48.16"/>
    <n v="10.47"/>
    <s v="2024-03-18"/>
    <n v="13.25"/>
    <x v="2"/>
  </r>
  <r>
    <x v="36"/>
    <s v="P037"/>
    <x v="12"/>
    <x v="0"/>
    <x v="1"/>
    <n v="3"/>
    <n v="21.48"/>
    <n v="64.44"/>
    <x v="3"/>
    <s v="None"/>
    <x v="81"/>
    <n v="62.21"/>
    <n v="38.659999999999997"/>
    <n v="11.79"/>
    <s v="2024-03-23"/>
    <n v="11.76"/>
    <x v="1"/>
  </r>
  <r>
    <x v="36"/>
    <s v="P037"/>
    <x v="12"/>
    <x v="0"/>
    <x v="0"/>
    <n v="5"/>
    <n v="22.49"/>
    <n v="112.45"/>
    <x v="0"/>
    <s v="None"/>
    <x v="82"/>
    <n v="110.68"/>
    <n v="80.989999999999995"/>
    <n v="9.4600000000000009"/>
    <s v="2024-03-23"/>
    <n v="20.23"/>
    <x v="1"/>
  </r>
  <r>
    <x v="37"/>
    <s v="P038"/>
    <x v="5"/>
    <x v="0"/>
    <x v="2"/>
    <n v="5"/>
    <n v="15.4"/>
    <n v="77"/>
    <x v="4"/>
    <s v="None"/>
    <x v="83"/>
    <n v="72.91"/>
    <n v="56.95"/>
    <n v="9.33"/>
    <s v="2024-03-15"/>
    <n v="6.63"/>
    <x v="0"/>
  </r>
  <r>
    <x v="37"/>
    <s v="P038"/>
    <x v="5"/>
    <x v="0"/>
    <x v="8"/>
    <n v="5"/>
    <n v="23.36"/>
    <n v="116.8"/>
    <x v="0"/>
    <s v="None"/>
    <x v="84"/>
    <n v="107.16"/>
    <n v="64.959999999999994"/>
    <n v="5.96"/>
    <s v="2024-03-15"/>
    <n v="36.24"/>
    <x v="1"/>
  </r>
  <r>
    <x v="37"/>
    <s v="P038"/>
    <x v="5"/>
    <x v="0"/>
    <x v="1"/>
    <n v="5"/>
    <n v="15.4"/>
    <n v="77"/>
    <x v="2"/>
    <s v="None"/>
    <x v="83"/>
    <n v="68.849999999999994"/>
    <n v="54.77"/>
    <n v="0.71"/>
    <s v="2024-03-15"/>
    <n v="13.37"/>
    <x v="0"/>
  </r>
  <r>
    <x v="38"/>
    <s v="P039"/>
    <x v="10"/>
    <x v="0"/>
    <x v="1"/>
    <n v="4"/>
    <n v="19.079999999999998"/>
    <n v="76.319999999999993"/>
    <x v="3"/>
    <s v="None"/>
    <x v="85"/>
    <n v="71.28"/>
    <n v="61.11"/>
    <n v="4.09"/>
    <s v="2024-03-19"/>
    <n v="6.08"/>
    <x v="2"/>
  </r>
  <r>
    <x v="38"/>
    <s v="P039"/>
    <x v="10"/>
    <x v="0"/>
    <x v="8"/>
    <n v="4"/>
    <n v="17.88"/>
    <n v="71.52"/>
    <x v="4"/>
    <s v="None"/>
    <x v="86"/>
    <n v="68.849999999999994"/>
    <n v="52.67"/>
    <n v="5.29"/>
    <s v="2024-03-19"/>
    <n v="10.89"/>
    <x v="1"/>
  </r>
  <r>
    <x v="39"/>
    <s v="P040"/>
    <x v="21"/>
    <x v="2"/>
    <x v="5"/>
    <n v="5"/>
    <n v="23.69"/>
    <n v="118.45"/>
    <x v="4"/>
    <s v="None"/>
    <x v="87"/>
    <n v="104.55"/>
    <n v="68.61"/>
    <n v="13.76"/>
    <s v="2024-03-11"/>
    <n v="22.18"/>
    <x v="1"/>
  </r>
  <r>
    <x v="39"/>
    <s v="P040"/>
    <x v="21"/>
    <x v="2"/>
    <x v="10"/>
    <n v="5"/>
    <n v="19.420000000000002"/>
    <n v="97.1"/>
    <x v="1"/>
    <s v="Humana"/>
    <x v="88"/>
    <n v="82.87"/>
    <n v="52.98"/>
    <n v="12.77"/>
    <s v="2024-03-11"/>
    <n v="17.12"/>
    <x v="2"/>
  </r>
  <r>
    <x v="40"/>
    <s v="P041"/>
    <x v="0"/>
    <x v="2"/>
    <x v="5"/>
    <n v="4"/>
    <n v="20.51"/>
    <n v="82.04"/>
    <x v="0"/>
    <s v="None"/>
    <x v="89"/>
    <n v="72.33"/>
    <n v="48.27"/>
    <n v="2.29"/>
    <s v="2024-03-04"/>
    <n v="21.77"/>
    <x v="0"/>
  </r>
  <r>
    <x v="40"/>
    <s v="P041"/>
    <x v="0"/>
    <x v="2"/>
    <x v="6"/>
    <n v="4"/>
    <n v="24.47"/>
    <n v="97.88"/>
    <x v="2"/>
    <s v="None"/>
    <x v="90"/>
    <n v="88.06"/>
    <n v="71.77"/>
    <n v="4.8"/>
    <s v="2024-03-04"/>
    <n v="11.49"/>
    <x v="1"/>
  </r>
  <r>
    <x v="40"/>
    <s v="P041"/>
    <x v="0"/>
    <x v="2"/>
    <x v="9"/>
    <n v="4"/>
    <n v="23.35"/>
    <n v="93.4"/>
    <x v="4"/>
    <s v="None"/>
    <x v="91"/>
    <n v="79.27"/>
    <n v="60.67"/>
    <n v="6.88"/>
    <s v="2024-03-04"/>
    <n v="11.72"/>
    <x v="2"/>
  </r>
  <r>
    <x v="41"/>
    <s v="P042"/>
    <x v="14"/>
    <x v="0"/>
    <x v="0"/>
    <n v="4"/>
    <n v="18.399999999999999"/>
    <n v="73.599999999999994"/>
    <x v="0"/>
    <s v="None"/>
    <x v="92"/>
    <n v="62.81"/>
    <n v="37.729999999999997"/>
    <n v="4.12"/>
    <s v="2024-03-25"/>
    <n v="20.96"/>
    <x v="2"/>
  </r>
  <r>
    <x v="42"/>
    <s v="P043"/>
    <x v="12"/>
    <x v="0"/>
    <x v="2"/>
    <n v="5"/>
    <n v="19.84"/>
    <n v="99.2"/>
    <x v="3"/>
    <s v="None"/>
    <x v="93"/>
    <n v="90.31"/>
    <n v="68.91"/>
    <n v="6.99"/>
    <s v="2024-03-25"/>
    <n v="14.41"/>
    <x v="1"/>
  </r>
  <r>
    <x v="43"/>
    <s v="P044"/>
    <x v="7"/>
    <x v="1"/>
    <x v="7"/>
    <n v="3"/>
    <n v="18.18"/>
    <n v="54.54"/>
    <x v="4"/>
    <s v="None"/>
    <x v="94"/>
    <n v="51.32"/>
    <n v="43.28"/>
    <n v="2.96"/>
    <s v="2024-03-24"/>
    <n v="5.08"/>
    <x v="2"/>
  </r>
  <r>
    <x v="43"/>
    <s v="P044"/>
    <x v="7"/>
    <x v="1"/>
    <x v="4"/>
    <n v="5"/>
    <n v="24.81"/>
    <n v="124.05"/>
    <x v="4"/>
    <s v="None"/>
    <x v="95"/>
    <n v="123.18"/>
    <n v="78.569999999999993"/>
    <n v="0.93"/>
    <s v="2024-03-24"/>
    <n v="43.68"/>
    <x v="1"/>
  </r>
  <r>
    <x v="43"/>
    <s v="P044"/>
    <x v="7"/>
    <x v="1"/>
    <x v="6"/>
    <n v="3"/>
    <n v="23.74"/>
    <n v="71.22"/>
    <x v="4"/>
    <s v="None"/>
    <x v="96"/>
    <n v="58.4"/>
    <n v="50.99"/>
    <n v="4.38"/>
    <s v="2024-03-24"/>
    <n v="3.03"/>
    <x v="0"/>
  </r>
  <r>
    <x v="44"/>
    <s v="P045"/>
    <x v="20"/>
    <x v="2"/>
    <x v="10"/>
    <n v="4"/>
    <n v="22.82"/>
    <n v="91.28"/>
    <x v="3"/>
    <s v="None"/>
    <x v="97"/>
    <n v="79.2"/>
    <n v="63.98"/>
    <n v="3.2"/>
    <s v="2024-04-02"/>
    <n v="12.02"/>
    <x v="1"/>
  </r>
  <r>
    <x v="45"/>
    <s v="P046"/>
    <x v="20"/>
    <x v="0"/>
    <x v="0"/>
    <n v="5"/>
    <n v="23.87"/>
    <n v="119.35"/>
    <x v="4"/>
    <s v="None"/>
    <x v="98"/>
    <n v="116.3"/>
    <n v="71.03"/>
    <n v="25.3"/>
    <s v="2024-04-01"/>
    <n v="19.97"/>
    <x v="2"/>
  </r>
  <r>
    <x v="45"/>
    <s v="P046"/>
    <x v="20"/>
    <x v="0"/>
    <x v="2"/>
    <n v="5"/>
    <n v="24.21"/>
    <n v="121.05"/>
    <x v="2"/>
    <s v="None"/>
    <x v="99"/>
    <n v="114.92"/>
    <n v="83.91"/>
    <n v="16.77"/>
    <s v="2024-04-01"/>
    <n v="14.24"/>
    <x v="2"/>
  </r>
  <r>
    <x v="46"/>
    <s v="P047"/>
    <x v="20"/>
    <x v="0"/>
    <x v="8"/>
    <n v="4"/>
    <n v="24.03"/>
    <n v="96.12"/>
    <x v="1"/>
    <s v="Cigna"/>
    <x v="100"/>
    <n v="92.2"/>
    <n v="63.43"/>
    <n v="10.79"/>
    <s v="2024-03-28"/>
    <n v="17.98"/>
    <x v="0"/>
  </r>
  <r>
    <x v="46"/>
    <s v="P047"/>
    <x v="20"/>
    <x v="0"/>
    <x v="0"/>
    <n v="3"/>
    <n v="20.309999999999999"/>
    <n v="60.93"/>
    <x v="0"/>
    <s v="None"/>
    <x v="101"/>
    <n v="57.05"/>
    <n v="37.31"/>
    <n v="9.77"/>
    <s v="2024-03-28"/>
    <n v="9.9700000000000006"/>
    <x v="2"/>
  </r>
  <r>
    <x v="47"/>
    <s v="P048"/>
    <x v="22"/>
    <x v="2"/>
    <x v="7"/>
    <n v="5"/>
    <n v="16.43"/>
    <n v="82.15"/>
    <x v="4"/>
    <s v="None"/>
    <x v="102"/>
    <n v="76.2"/>
    <n v="56.23"/>
    <n v="3.99"/>
    <s v="2024-03-25"/>
    <n v="15.98"/>
    <x v="1"/>
  </r>
  <r>
    <x v="48"/>
    <s v="P049"/>
    <x v="12"/>
    <x v="2"/>
    <x v="10"/>
    <n v="4"/>
    <n v="24.45"/>
    <n v="97.8"/>
    <x v="0"/>
    <s v="None"/>
    <x v="103"/>
    <n v="84.09"/>
    <n v="74.72"/>
    <n v="1.74"/>
    <s v="2024-03-26"/>
    <n v="7.63"/>
    <x v="1"/>
  </r>
  <r>
    <x v="49"/>
    <s v="P050"/>
    <x v="9"/>
    <x v="2"/>
    <x v="10"/>
    <n v="4"/>
    <n v="20.72"/>
    <n v="82.88"/>
    <x v="0"/>
    <s v="None"/>
    <x v="104"/>
    <n v="71.209999999999994"/>
    <n v="57.66"/>
    <n v="7.95"/>
    <s v="2024-03-10"/>
    <n v="5.6"/>
    <x v="2"/>
  </r>
  <r>
    <x v="49"/>
    <s v="P050"/>
    <x v="9"/>
    <x v="2"/>
    <x v="6"/>
    <n v="4"/>
    <n v="17.739999999999998"/>
    <n v="70.959999999999994"/>
    <x v="0"/>
    <s v="None"/>
    <x v="105"/>
    <n v="69.05"/>
    <n v="57.55"/>
    <n v="0.18"/>
    <s v="2024-03-10"/>
    <n v="11.3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1A995E-488D-4B11-9C0B-69B4ED08312C}"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Claim Status all Payers">
  <location ref="D3:E7" firstHeaderRow="1" firstDataRow="1" firstDataCol="1"/>
  <pivotFields count="2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items count="4">
        <item x="2"/>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6"/>
  </rowFields>
  <rowItems count="4">
    <i>
      <x/>
    </i>
    <i>
      <x v="1"/>
    </i>
    <i>
      <x v="2"/>
    </i>
    <i t="grand">
      <x/>
    </i>
  </rowItems>
  <colItems count="1">
    <i/>
  </colItems>
  <dataFields count="1">
    <dataField name="Payment Total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45D25E-B45F-4D83-8C52-84C5F4B2C112}" name="PivotTable13"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Status">
  <location ref="A85:B89" firstHeaderRow="1" firstDataRow="1" firstDataCol="1"/>
  <pivotFields count="2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items count="4">
        <item x="2"/>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6"/>
  </rowFields>
  <rowItems count="4">
    <i>
      <x/>
    </i>
    <i>
      <x v="1"/>
    </i>
    <i>
      <x v="2"/>
    </i>
    <i t="grand">
      <x/>
    </i>
  </rowItems>
  <colItems count="1">
    <i/>
  </colItems>
  <dataFields count="1">
    <dataField name="Payment Totals" fld="10" baseField="0" baseItem="0"/>
  </dataFields>
  <formats count="1">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630A21A-EC22-470C-B0BE-3C7E8DD399DF}" name="PivotTable11"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Payer">
  <location ref="A74:C80" firstHeaderRow="0" firstDataRow="1" firstDataCol="1"/>
  <pivotFields count="20">
    <pivotField showAll="0"/>
    <pivotField showAll="0"/>
    <pivotField showAll="0"/>
    <pivotField showAll="0"/>
    <pivotField showAll="0">
      <items count="12">
        <item x="0"/>
        <item x="2"/>
        <item x="1"/>
        <item x="9"/>
        <item x="4"/>
        <item x="3"/>
        <item x="8"/>
        <item x="7"/>
        <item x="5"/>
        <item x="6"/>
        <item x="10"/>
        <item t="default"/>
      </items>
    </pivotField>
    <pivotField showAll="0"/>
    <pivotField showAll="0"/>
    <pivotField showAll="0"/>
    <pivotField axis="axisRow" showAll="0">
      <items count="6">
        <item x="2"/>
        <item x="3"/>
        <item x="4"/>
        <item x="1"/>
        <item x="0"/>
        <item t="default"/>
      </items>
    </pivotField>
    <pivotField showAll="0"/>
    <pivotField dataField="1" showAll="0"/>
    <pivotField showAll="0"/>
    <pivotField dataField="1" showAll="0"/>
    <pivotField showAll="0"/>
    <pivotField showAll="0"/>
    <pivotField showAll="0"/>
    <pivotField showAll="0">
      <items count="4">
        <item h="1" x="2"/>
        <item h="1"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8"/>
  </rowFields>
  <rowItems count="6">
    <i>
      <x/>
    </i>
    <i>
      <x v="1"/>
    </i>
    <i>
      <x v="2"/>
    </i>
    <i>
      <x v="3"/>
    </i>
    <i>
      <x v="4"/>
    </i>
    <i t="grand">
      <x/>
    </i>
  </rowItems>
  <colFields count="1">
    <field x="-2"/>
  </colFields>
  <colItems count="2">
    <i>
      <x/>
    </i>
    <i i="1">
      <x v="1"/>
    </i>
  </colItems>
  <dataFields count="2">
    <dataField name="Sum of Amount Billed" fld="10" baseField="0" baseItem="0"/>
    <dataField name="Sum of Insurance Paid"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D2985AE-8CD5-440D-B7B8-17291BB7F59F}" name="PivotTable15"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CPT">
  <location ref="A110:B122" firstHeaderRow="1" firstDataRow="1" firstDataCol="1" rowPageCount="1" colPageCount="1"/>
  <pivotFields count="20">
    <pivotField dataField="1" showAll="0"/>
    <pivotField showAll="0"/>
    <pivotField showAll="0"/>
    <pivotField showAll="0"/>
    <pivotField axis="axisRow" showAll="0" sortType="descending">
      <items count="12">
        <item x="10"/>
        <item x="6"/>
        <item x="5"/>
        <item x="7"/>
        <item x="8"/>
        <item x="3"/>
        <item x="4"/>
        <item x="9"/>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axis="axisPage" showAll="0">
      <items count="4">
        <item x="2"/>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4"/>
  </rowFields>
  <rowItems count="12">
    <i>
      <x v="4"/>
    </i>
    <i>
      <x v="7"/>
    </i>
    <i>
      <x v="6"/>
    </i>
    <i>
      <x v="1"/>
    </i>
    <i>
      <x v="10"/>
    </i>
    <i>
      <x v="2"/>
    </i>
    <i>
      <x v="8"/>
    </i>
    <i>
      <x v="3"/>
    </i>
    <i>
      <x/>
    </i>
    <i>
      <x v="9"/>
    </i>
    <i>
      <x v="5"/>
    </i>
    <i t="grand">
      <x/>
    </i>
  </rowItems>
  <colItems count="1">
    <i/>
  </colItems>
  <pageFields count="1">
    <pageField fld="16" item="0" hier="-1"/>
  </pageFields>
  <dataFields count="1">
    <dataField name="Denials"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FB6E5BC-7332-4016-AC36-1BC6D6C8CEA3}" name="PivotTable10"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Claim ID">
  <location ref="A43:B62" firstHeaderRow="1" firstDataRow="1" firstDataCol="1" rowPageCount="1" colPageCount="1"/>
  <pivotFields count="20">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items count="24">
        <item x="13"/>
        <item x="1"/>
        <item x="0"/>
        <item x="9"/>
        <item x="8"/>
        <item x="3"/>
        <item x="21"/>
        <item x="4"/>
        <item x="5"/>
        <item x="10"/>
        <item x="17"/>
        <item x="18"/>
        <item x="19"/>
        <item x="11"/>
        <item x="22"/>
        <item x="16"/>
        <item x="12"/>
        <item x="7"/>
        <item x="14"/>
        <item x="15"/>
        <item x="2"/>
        <item x="20"/>
        <item x="6"/>
        <item t="default"/>
      </items>
    </pivotField>
    <pivotField showAll="0">
      <items count="4">
        <item x="2"/>
        <item x="1"/>
        <item x="0"/>
        <item t="default"/>
      </items>
    </pivotField>
    <pivotField axis="axisRow" showAll="0">
      <items count="12">
        <item x="0"/>
        <item x="2"/>
        <item x="1"/>
        <item x="9"/>
        <item x="4"/>
        <item x="3"/>
        <item x="8"/>
        <item x="7"/>
        <item x="5"/>
        <item x="6"/>
        <item x="10"/>
        <item t="default"/>
      </items>
    </pivotField>
    <pivotField showAll="0"/>
    <pivotField showAll="0"/>
    <pivotField showAll="0"/>
    <pivotField showAll="0">
      <items count="6">
        <item h="1" x="2"/>
        <item h="1" x="3"/>
        <item x="4"/>
        <item h="1" x="1"/>
        <item h="1" x="0"/>
        <item t="default"/>
      </items>
    </pivotField>
    <pivotField showAll="0"/>
    <pivotField dataField="1" showAll="0"/>
    <pivotField showAll="0"/>
    <pivotField showAll="0"/>
    <pivotField showAll="0"/>
    <pivotField showAll="0"/>
    <pivotField showAll="0"/>
    <pivotField axis="axisPage" showAll="0">
      <items count="4">
        <item x="2"/>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2">
    <field x="0"/>
    <field x="4"/>
  </rowFields>
  <rowItems count="19">
    <i>
      <x v="6"/>
    </i>
    <i r="1">
      <x v="2"/>
    </i>
    <i>
      <x v="13"/>
    </i>
    <i r="1">
      <x v="4"/>
    </i>
    <i>
      <x v="22"/>
    </i>
    <i r="1">
      <x v="1"/>
    </i>
    <i>
      <x v="31"/>
    </i>
    <i r="1">
      <x v="6"/>
    </i>
    <i>
      <x v="33"/>
    </i>
    <i r="1">
      <x v="4"/>
    </i>
    <i>
      <x v="35"/>
    </i>
    <i r="1">
      <x v="6"/>
    </i>
    <i>
      <x v="40"/>
    </i>
    <i r="1">
      <x v="3"/>
    </i>
    <i>
      <x v="43"/>
    </i>
    <i r="1">
      <x v="7"/>
    </i>
    <i>
      <x v="45"/>
    </i>
    <i r="1">
      <x/>
    </i>
    <i t="grand">
      <x/>
    </i>
  </rowItems>
  <colItems count="1">
    <i/>
  </colItems>
  <pageFields count="1">
    <pageField fld="16" item="0" hier="-1"/>
  </pageFields>
  <dataFields count="1">
    <dataField name="Sum of Amount Billed" fld="10" baseField="0" baseItem="0"/>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9A6F476-37DB-4291-88DE-2FE56FAF4209}"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Discipline">
  <location ref="A21:C25" firstHeaderRow="0" firstDataRow="1" firstDataCol="1"/>
  <pivotFields count="20">
    <pivotField dataField="1"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4">
        <item x="2"/>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4">
    <i>
      <x/>
    </i>
    <i>
      <x v="1"/>
    </i>
    <i>
      <x v="2"/>
    </i>
    <i t="grand">
      <x/>
    </i>
  </rowItems>
  <colFields count="1">
    <field x="-2"/>
  </colFields>
  <colItems count="2">
    <i>
      <x/>
    </i>
    <i i="1">
      <x v="1"/>
    </i>
  </colItems>
  <dataFields count="2">
    <dataField name="Total  Insurance Paid" fld="12" baseField="0" baseItem="0"/>
    <dataField name="Claims Number" fld="0" subtotal="count" baseField="3" baseItem="0"/>
  </dataFields>
  <formats count="1">
    <format dxfId="3">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D653DF-423D-4FBF-9DEC-D1C3CD120A9F}"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CPT">
  <location ref="A3:B15" firstHeaderRow="1" firstDataRow="1" firstDataCol="1" rowPageCount="1" colPageCount="1"/>
  <pivotFields count="20">
    <pivotField dataField="1" showAll="0"/>
    <pivotField showAll="0"/>
    <pivotField showAll="0"/>
    <pivotField showAll="0"/>
    <pivotField axis="axisRow" showAll="0" sortType="descending">
      <items count="12">
        <item x="10"/>
        <item x="6"/>
        <item x="5"/>
        <item x="7"/>
        <item x="8"/>
        <item x="3"/>
        <item x="4"/>
        <item x="9"/>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axis="axisPage" showAll="0">
      <items count="4">
        <item x="2"/>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4"/>
  </rowFields>
  <rowItems count="12">
    <i>
      <x v="4"/>
    </i>
    <i>
      <x v="7"/>
    </i>
    <i>
      <x v="6"/>
    </i>
    <i>
      <x v="1"/>
    </i>
    <i>
      <x v="10"/>
    </i>
    <i>
      <x v="2"/>
    </i>
    <i>
      <x v="8"/>
    </i>
    <i>
      <x v="3"/>
    </i>
    <i>
      <x/>
    </i>
    <i>
      <x v="9"/>
    </i>
    <i>
      <x v="5"/>
    </i>
    <i t="grand">
      <x/>
    </i>
  </rowItems>
  <colItems count="1">
    <i/>
  </colItems>
  <pageFields count="1">
    <pageField fld="16" item="0" hier="-1"/>
  </pageFields>
  <dataFields count="1">
    <dataField name="Denials"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E5E0FF-B662-4464-8E60-5458CC7A4E1C}" name="PivotTable14"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CPT">
  <location ref="A3:B15" firstHeaderRow="1" firstDataRow="1" firstDataCol="1" rowPageCount="1" colPageCount="1"/>
  <pivotFields count="20">
    <pivotField dataField="1" showAll="0"/>
    <pivotField showAll="0"/>
    <pivotField showAll="0"/>
    <pivotField showAll="0"/>
    <pivotField axis="axisRow" showAll="0" sortType="descending">
      <items count="12">
        <item x="10"/>
        <item x="6"/>
        <item x="5"/>
        <item x="7"/>
        <item x="8"/>
        <item x="3"/>
        <item x="4"/>
        <item x="9"/>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axis="axisPage" showAll="0">
      <items count="4">
        <item x="2"/>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4"/>
  </rowFields>
  <rowItems count="12">
    <i>
      <x v="4"/>
    </i>
    <i>
      <x v="7"/>
    </i>
    <i>
      <x v="6"/>
    </i>
    <i>
      <x v="1"/>
    </i>
    <i>
      <x v="10"/>
    </i>
    <i>
      <x v="2"/>
    </i>
    <i>
      <x v="8"/>
    </i>
    <i>
      <x v="3"/>
    </i>
    <i>
      <x/>
    </i>
    <i>
      <x v="9"/>
    </i>
    <i>
      <x v="5"/>
    </i>
    <i t="grand">
      <x/>
    </i>
  </rowItems>
  <colItems count="1">
    <i/>
  </colItems>
  <pageFields count="1">
    <pageField fld="16" item="0" hier="-1"/>
  </pageFields>
  <dataFields count="1">
    <dataField name="Denials"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EA76ED-93C7-440B-8785-33E06DA81FA3}" name="PivotTable12"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Claim Status all Payers">
  <location ref="A1:B5" firstHeaderRow="1" firstDataRow="1" firstDataCol="1"/>
  <pivotFields count="2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items count="4">
        <item x="2"/>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6"/>
  </rowFields>
  <rowItems count="4">
    <i>
      <x/>
    </i>
    <i>
      <x v="1"/>
    </i>
    <i>
      <x v="2"/>
    </i>
    <i t="grand">
      <x/>
    </i>
  </rowItems>
  <colItems count="1">
    <i/>
  </colItems>
  <dataFields count="1">
    <dataField name="Payment Total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5EADB7-8335-486B-A4E1-A46BA7BD0E6E}"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Payer">
  <location ref="M3:N9" firstHeaderRow="1" firstDataRow="1" firstDataCol="1"/>
  <pivotFields count="20">
    <pivotField showAll="0"/>
    <pivotField showAll="0"/>
    <pivotField showAll="0"/>
    <pivotField showAll="0"/>
    <pivotField showAll="0"/>
    <pivotField showAll="0"/>
    <pivotField showAll="0"/>
    <pivotField showAll="0"/>
    <pivotField axis="axisRow" showAll="0" sortType="descending">
      <items count="6">
        <item x="2"/>
        <item x="3"/>
        <item x="4"/>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8"/>
  </rowFields>
  <rowItems count="6">
    <i>
      <x v="4"/>
    </i>
    <i>
      <x v="3"/>
    </i>
    <i>
      <x v="2"/>
    </i>
    <i>
      <x v="1"/>
    </i>
    <i>
      <x/>
    </i>
    <i t="grand">
      <x/>
    </i>
  </rowItems>
  <colItems count="1">
    <i/>
  </colItems>
  <dataFields count="1">
    <dataField name="Payment Totals" fld="12" baseField="8" baseItem="4"/>
  </dataFields>
  <formats count="2">
    <format dxfId="5">
      <pivotArea collapsedLevelsAreSubtotals="1" fieldPosition="0">
        <references count="1">
          <reference field="8" count="1">
            <x v="3"/>
          </reference>
        </references>
      </pivotArea>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F5F722-2768-4AC6-83DA-A15BFF1B3D5A}"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Payer">
  <location ref="A3:E10" firstHeaderRow="1" firstDataRow="2" firstDataCol="1"/>
  <pivotFields count="20">
    <pivotField dataField="1" showAll="0"/>
    <pivotField showAll="0"/>
    <pivotField showAll="0"/>
    <pivotField showAll="0"/>
    <pivotField showAll="0"/>
    <pivotField showAll="0"/>
    <pivotField showAll="0"/>
    <pivotField showAll="0"/>
    <pivotField axis="axisRow" showAll="0" sortType="descending">
      <items count="6">
        <item x="0"/>
        <item x="1"/>
        <item x="4"/>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axis="axisCol" showAll="0">
      <items count="4">
        <item x="2"/>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8"/>
  </rowFields>
  <rowItems count="6">
    <i>
      <x/>
    </i>
    <i>
      <x v="1"/>
    </i>
    <i>
      <x v="3"/>
    </i>
    <i>
      <x v="2"/>
    </i>
    <i>
      <x v="4"/>
    </i>
    <i t="grand">
      <x/>
    </i>
  </rowItems>
  <colFields count="1">
    <field x="16"/>
  </colFields>
  <colItems count="4">
    <i>
      <x/>
    </i>
    <i>
      <x v="1"/>
    </i>
    <i>
      <x v="2"/>
    </i>
    <i t="grand">
      <x/>
    </i>
  </colItems>
  <dataFields count="1">
    <dataField name="Claim Status by Payer" fld="0" subtotal="count" baseField="8" baseItem="0"/>
  </dataFields>
  <formats count="1">
    <format dxfId="6">
      <pivotArea dataOnly="0" labelOnly="1" fieldPosition="0">
        <references count="1">
          <reference field="16"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380208-AA47-4408-B64E-01903061FAFB}" name="PivotTable20"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CPT">
  <location ref="A162:B173" firstHeaderRow="1" firstDataRow="1" firstDataCol="1" rowPageCount="1" colPageCount="1"/>
  <pivotFields count="20">
    <pivotField showAll="0"/>
    <pivotField showAll="0"/>
    <pivotField showAll="0"/>
    <pivotField showAll="0"/>
    <pivotField axis="axisRow" showAll="0" sortType="descending">
      <items count="12">
        <item x="0"/>
        <item x="2"/>
        <item x="1"/>
        <item x="9"/>
        <item x="4"/>
        <item x="3"/>
        <item x="8"/>
        <item x="7"/>
        <item x="5"/>
        <item x="6"/>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axis="axisPage" showAll="0">
      <items count="4">
        <item x="2"/>
        <item x="0"/>
        <item x="1"/>
        <item t="default"/>
      </items>
    </pivotField>
    <pivotField dataField="1" dragToRow="0" dragToCol="0" dragToPage="0" showAll="0" defaultSubtotal="0"/>
    <pivotField dragToRow="0" dragToCol="0" dragToPage="0" showAll="0" defaultSubtotal="0"/>
    <pivotField dragToRow="0" dragToCol="0" dragToPage="0" showAll="0" defaultSubtotal="0"/>
  </pivotFields>
  <rowFields count="1">
    <field x="4"/>
  </rowFields>
  <rowItems count="11">
    <i>
      <x v="9"/>
    </i>
    <i>
      <x v="6"/>
    </i>
    <i>
      <x v="3"/>
    </i>
    <i>
      <x v="7"/>
    </i>
    <i>
      <x v="2"/>
    </i>
    <i>
      <x v="5"/>
    </i>
    <i>
      <x v="4"/>
    </i>
    <i>
      <x/>
    </i>
    <i>
      <x v="1"/>
    </i>
    <i>
      <x v="8"/>
    </i>
    <i t="grand">
      <x/>
    </i>
  </rowItems>
  <colItems count="1">
    <i/>
  </colItems>
  <pageFields count="1">
    <pageField fld="16" item="1" hier="-1"/>
  </pageFields>
  <dataFields count="1">
    <dataField name="Per Unit" fld="17" baseField="4" baseItem="0" numFmtId="2"/>
  </dataFields>
  <formats count="1">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49FA51-389B-40D4-B60A-08779E1B887F}" name="PivotTable19"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CPT">
  <location ref="A144:G157" firstHeaderRow="1" firstDataRow="2" firstDataCol="1" rowPageCount="1" colPageCount="1"/>
  <pivotFields count="20">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axis="axisRow" showAll="0">
      <items count="12">
        <item x="0"/>
        <item x="2"/>
        <item x="1"/>
        <item x="9"/>
        <item x="4"/>
        <item x="3"/>
        <item x="8"/>
        <item x="7"/>
        <item x="5"/>
        <item x="6"/>
        <item x="10"/>
        <item t="default"/>
      </items>
    </pivotField>
    <pivotField showAll="0"/>
    <pivotField showAll="0"/>
    <pivotField showAll="0"/>
    <pivotField axis="axisCol" showAll="0">
      <items count="6">
        <item x="2"/>
        <item x="3"/>
        <item x="4"/>
        <item x="1"/>
        <item x="0"/>
        <item t="default"/>
      </items>
    </pivotField>
    <pivotField showAll="0"/>
    <pivotField showAll="0"/>
    <pivotField showAll="0"/>
    <pivotField showAll="0"/>
    <pivotField showAll="0"/>
    <pivotField showAll="0"/>
    <pivotField showAll="0"/>
    <pivotField axis="axisPage" dataField="1" showAll="0">
      <items count="4">
        <item x="2"/>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4"/>
  </rowFields>
  <rowItems count="12">
    <i>
      <x/>
    </i>
    <i>
      <x v="1"/>
    </i>
    <i>
      <x v="2"/>
    </i>
    <i>
      <x v="3"/>
    </i>
    <i>
      <x v="4"/>
    </i>
    <i>
      <x v="5"/>
    </i>
    <i>
      <x v="6"/>
    </i>
    <i>
      <x v="7"/>
    </i>
    <i>
      <x v="8"/>
    </i>
    <i>
      <x v="9"/>
    </i>
    <i>
      <x v="10"/>
    </i>
    <i t="grand">
      <x/>
    </i>
  </rowItems>
  <colFields count="1">
    <field x="8"/>
  </colFields>
  <colItems count="6">
    <i>
      <x/>
    </i>
    <i>
      <x v="1"/>
    </i>
    <i>
      <x v="2"/>
    </i>
    <i>
      <x v="3"/>
    </i>
    <i>
      <x v="4"/>
    </i>
    <i t="grand">
      <x/>
    </i>
  </colItems>
  <pageFields count="1">
    <pageField fld="16" item="0" hier="-1"/>
  </pageFields>
  <dataFields count="1">
    <dataField name="Count of Claim Status" fld="16" subtotal="count" baseField="0" baseItem="0"/>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A89F67E-96B5-40E3-8521-9802C2C0FE3E}"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Payer" colHeaderCaption="Claim Status">
  <location ref="A5:C11" firstHeaderRow="0" firstDataRow="1" firstDataCol="1"/>
  <pivotFields count="20">
    <pivotField dataField="1" showAll="0"/>
    <pivotField showAll="0"/>
    <pivotField showAll="0"/>
    <pivotField showAll="0"/>
    <pivotField showAll="0"/>
    <pivotField showAll="0"/>
    <pivotField showAll="0"/>
    <pivotField showAll="0"/>
    <pivotField axis="axisRow" showAll="0">
      <items count="6">
        <item x="0"/>
        <item x="1"/>
        <item x="4"/>
        <item x="3"/>
        <item x="2"/>
        <item t="default"/>
      </items>
    </pivotField>
    <pivotField showAll="0"/>
    <pivotField showAll="0">
      <items count="107">
        <item x="47"/>
        <item x="23"/>
        <item x="20"/>
        <item x="79"/>
        <item x="24"/>
        <item x="40"/>
        <item x="7"/>
        <item x="9"/>
        <item x="32"/>
        <item x="74"/>
        <item x="22"/>
        <item x="70"/>
        <item x="94"/>
        <item x="39"/>
        <item x="61"/>
        <item x="12"/>
        <item x="1"/>
        <item x="46"/>
        <item x="101"/>
        <item x="67"/>
        <item x="77"/>
        <item x="28"/>
        <item x="26"/>
        <item x="76"/>
        <item x="10"/>
        <item x="34"/>
        <item x="65"/>
        <item x="81"/>
        <item x="49"/>
        <item x="36"/>
        <item x="29"/>
        <item x="11"/>
        <item x="15"/>
        <item x="66"/>
        <item x="0"/>
        <item x="72"/>
        <item x="37"/>
        <item x="64"/>
        <item x="50"/>
        <item x="73"/>
        <item x="59"/>
        <item x="60"/>
        <item x="27"/>
        <item x="105"/>
        <item x="5"/>
        <item x="96"/>
        <item x="31"/>
        <item x="38"/>
        <item x="86"/>
        <item x="14"/>
        <item x="35"/>
        <item x="92"/>
        <item x="75"/>
        <item x="58"/>
        <item x="85"/>
        <item x="83"/>
        <item x="4"/>
        <item x="56"/>
        <item x="62"/>
        <item x="55"/>
        <item x="89"/>
        <item x="102"/>
        <item x="45"/>
        <item x="78"/>
        <item x="104"/>
        <item x="3"/>
        <item x="30"/>
        <item x="18"/>
        <item x="80"/>
        <item x="2"/>
        <item x="53"/>
        <item x="13"/>
        <item x="44"/>
        <item x="8"/>
        <item x="97"/>
        <item x="71"/>
        <item x="91"/>
        <item x="68"/>
        <item x="48"/>
        <item x="100"/>
        <item x="54"/>
        <item x="42"/>
        <item x="88"/>
        <item x="17"/>
        <item x="41"/>
        <item x="103"/>
        <item x="90"/>
        <item x="93"/>
        <item x="57"/>
        <item x="33"/>
        <item x="6"/>
        <item x="21"/>
        <item x="43"/>
        <item x="63"/>
        <item x="69"/>
        <item x="82"/>
        <item x="51"/>
        <item x="84"/>
        <item x="52"/>
        <item x="87"/>
        <item x="16"/>
        <item x="98"/>
        <item x="99"/>
        <item x="19"/>
        <item x="25"/>
        <item x="95"/>
        <item t="default"/>
      </items>
    </pivotField>
    <pivotField showAll="0"/>
    <pivotField showAll="0"/>
    <pivotField showAll="0"/>
    <pivotField showAll="0"/>
    <pivotField showAll="0"/>
    <pivotField dataField="1" showAll="0">
      <items count="4">
        <item x="2"/>
        <item h="1" x="0"/>
        <item h="1"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8"/>
  </rowFields>
  <rowItems count="6">
    <i>
      <x/>
    </i>
    <i>
      <x v="1"/>
    </i>
    <i>
      <x v="2"/>
    </i>
    <i>
      <x v="3"/>
    </i>
    <i>
      <x v="4"/>
    </i>
    <i t="grand">
      <x/>
    </i>
  </rowItems>
  <colFields count="1">
    <field x="-2"/>
  </colFields>
  <colItems count="2">
    <i>
      <x/>
    </i>
    <i i="1">
      <x v="1"/>
    </i>
  </colItems>
  <dataFields count="2">
    <dataField name="Claims" fld="16" subtotal="count" baseField="8" baseItem="0"/>
    <dataField name="Percentage" fld="0" subtotal="count" baseField="8" baseItem="2" numFmtId="10">
      <extLst>
        <ext xmlns:x14="http://schemas.microsoft.com/office/spreadsheetml/2009/9/main" uri="{E15A36E0-9728-4e99-A89B-3F7291B0FE68}">
          <x14:dataField pivotShowAs="percentOfParentRow"/>
        </ext>
      </extLst>
    </dataField>
  </dataFields>
  <formats count="1">
    <format dxfId="1">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im_Status111" xr10:uid="{1EDCBB7B-22D9-40C0-AA13-1F80D8F5783C}" sourceName="Claim Status">
  <pivotTables>
    <pivotTable tabId="8" name="PivotTable7"/>
  </pivotTables>
  <data>
    <tabular pivotCacheId="1171632137">
      <items count="3">
        <i x="2" s="1"/>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ary_Payer11" xr10:uid="{AEEC0C21-0797-41EE-A1BE-D60B1EA6E0A1}" sourceName="Primary Payer">
  <pivotTables>
    <pivotTable tabId="8" name="PivotTable10"/>
  </pivotTables>
  <data>
    <tabular pivotCacheId="1171632137">
      <items count="5">
        <i x="2"/>
        <i x="3"/>
        <i x="4"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im_Status1" xr10:uid="{E0E359CC-0943-4004-841D-E60410481096}" sourceName="Claim Status">
  <pivotTables>
    <pivotTable tabId="8" name="PivotTable11"/>
  </pivotTables>
  <data>
    <tabular pivotCacheId="1171632137">
      <items count="3">
        <i x="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im Status 3" xr10:uid="{38AF7BE2-0274-4EBE-944C-7E0D4AB8CE56}" cache="Slicer_Claim_Status111" caption="Claim Status" rowHeight="241300"/>
  <slicer name="Primary Payer 2" xr10:uid="{162DE1FC-469C-4E1E-BCEA-01D31554CD2C}" cache="Slicer_Primary_Payer11" caption="Primary Payer" rowHeight="241300"/>
  <slicer name="Claim Status 1" xr10:uid="{4A0F4C14-52E7-4543-85B0-FD954B2740F8}" cache="Slicer_Claim_Status1" caption="Claim Status"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4.xml"/><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11" Type="http://schemas.microsoft.com/office/2007/relationships/slicer" Target="../slicers/slicer1.xml"/><Relationship Id="rId5" Type="http://schemas.openxmlformats.org/officeDocument/2006/relationships/pivotTable" Target="../pivotTables/pivotTable11.xml"/><Relationship Id="rId10" Type="http://schemas.openxmlformats.org/officeDocument/2006/relationships/drawing" Target="../drawings/drawing1.xml"/><Relationship Id="rId4" Type="http://schemas.openxmlformats.org/officeDocument/2006/relationships/pivotTable" Target="../pivotTables/pivotTable10.xm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C0654-1911-415D-9DB5-39286DAEB3A3}">
  <sheetPr codeName="Sheet1"/>
  <dimension ref="A1:E15"/>
  <sheetViews>
    <sheetView workbookViewId="0">
      <selection sqref="A1:B15"/>
    </sheetView>
  </sheetViews>
  <sheetFormatPr defaultRowHeight="14.5" x14ac:dyDescent="0.35"/>
  <cols>
    <col min="1" max="1" width="11" bestFit="1" customWidth="1"/>
    <col min="2" max="2" width="9" bestFit="1" customWidth="1"/>
    <col min="4" max="4" width="22" bestFit="1" customWidth="1"/>
    <col min="5" max="5" width="13.90625" bestFit="1" customWidth="1"/>
  </cols>
  <sheetData>
    <row r="1" spans="1:5" x14ac:dyDescent="0.35">
      <c r="A1" s="2" t="s">
        <v>16</v>
      </c>
      <c r="B1" t="s">
        <v>172</v>
      </c>
    </row>
    <row r="3" spans="1:5" x14ac:dyDescent="0.35">
      <c r="A3" s="2" t="s">
        <v>176</v>
      </c>
      <c r="B3" t="s">
        <v>177</v>
      </c>
      <c r="D3" s="2" t="s">
        <v>183</v>
      </c>
      <c r="E3" t="s">
        <v>178</v>
      </c>
    </row>
    <row r="4" spans="1:5" x14ac:dyDescent="0.35">
      <c r="A4" s="3" t="s">
        <v>151</v>
      </c>
      <c r="B4">
        <v>5</v>
      </c>
      <c r="D4" s="3" t="s">
        <v>172</v>
      </c>
      <c r="E4">
        <v>2861.4500000000003</v>
      </c>
    </row>
    <row r="5" spans="1:5" x14ac:dyDescent="0.35">
      <c r="A5" s="3" t="s">
        <v>152</v>
      </c>
      <c r="B5">
        <v>4</v>
      </c>
      <c r="D5" s="3" t="s">
        <v>170</v>
      </c>
      <c r="E5">
        <v>2583.4699999999998</v>
      </c>
    </row>
    <row r="6" spans="1:5" x14ac:dyDescent="0.35">
      <c r="A6" s="3" t="s">
        <v>147</v>
      </c>
      <c r="B6">
        <v>4</v>
      </c>
      <c r="D6" s="3" t="s">
        <v>171</v>
      </c>
      <c r="E6">
        <v>3295.34</v>
      </c>
    </row>
    <row r="7" spans="1:5" x14ac:dyDescent="0.35">
      <c r="A7" s="3" t="s">
        <v>149</v>
      </c>
      <c r="B7">
        <v>4</v>
      </c>
      <c r="D7" s="3" t="s">
        <v>175</v>
      </c>
      <c r="E7">
        <v>8740.26</v>
      </c>
    </row>
    <row r="8" spans="1:5" x14ac:dyDescent="0.35">
      <c r="A8" s="3" t="s">
        <v>143</v>
      </c>
      <c r="B8">
        <v>4</v>
      </c>
    </row>
    <row r="9" spans="1:5" x14ac:dyDescent="0.35">
      <c r="A9" s="3" t="s">
        <v>148</v>
      </c>
      <c r="B9">
        <v>3</v>
      </c>
    </row>
    <row r="10" spans="1:5" x14ac:dyDescent="0.35">
      <c r="A10" s="3" t="s">
        <v>144</v>
      </c>
      <c r="B10">
        <v>3</v>
      </c>
    </row>
    <row r="11" spans="1:5" x14ac:dyDescent="0.35">
      <c r="A11" s="3" t="s">
        <v>150</v>
      </c>
      <c r="B11">
        <v>3</v>
      </c>
    </row>
    <row r="12" spans="1:5" x14ac:dyDescent="0.35">
      <c r="A12" s="3" t="s">
        <v>153</v>
      </c>
      <c r="B12">
        <v>3</v>
      </c>
    </row>
    <row r="13" spans="1:5" x14ac:dyDescent="0.35">
      <c r="A13" s="3" t="s">
        <v>145</v>
      </c>
      <c r="B13">
        <v>2</v>
      </c>
    </row>
    <row r="14" spans="1:5" x14ac:dyDescent="0.35">
      <c r="A14" s="3" t="s">
        <v>146</v>
      </c>
      <c r="B14">
        <v>1</v>
      </c>
    </row>
    <row r="15" spans="1:5" x14ac:dyDescent="0.35">
      <c r="A15" s="3" t="s">
        <v>175</v>
      </c>
      <c r="B15">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9E3A6-79EA-4CC6-BEAD-B051F7D0F83C}">
  <dimension ref="A1:B15"/>
  <sheetViews>
    <sheetView workbookViewId="0">
      <selection sqref="A1:B15"/>
    </sheetView>
  </sheetViews>
  <sheetFormatPr defaultRowHeight="14.5" x14ac:dyDescent="0.35"/>
  <sheetData>
    <row r="1" spans="1:2" x14ac:dyDescent="0.35">
      <c r="A1" s="2" t="s">
        <v>16</v>
      </c>
      <c r="B1" t="s">
        <v>172</v>
      </c>
    </row>
    <row r="3" spans="1:2" x14ac:dyDescent="0.35">
      <c r="A3" s="2" t="s">
        <v>176</v>
      </c>
      <c r="B3" t="s">
        <v>177</v>
      </c>
    </row>
    <row r="4" spans="1:2" x14ac:dyDescent="0.35">
      <c r="A4" s="3" t="s">
        <v>151</v>
      </c>
      <c r="B4">
        <v>5</v>
      </c>
    </row>
    <row r="5" spans="1:2" x14ac:dyDescent="0.35">
      <c r="A5" s="3" t="s">
        <v>152</v>
      </c>
      <c r="B5">
        <v>4</v>
      </c>
    </row>
    <row r="6" spans="1:2" x14ac:dyDescent="0.35">
      <c r="A6" s="3" t="s">
        <v>147</v>
      </c>
      <c r="B6">
        <v>4</v>
      </c>
    </row>
    <row r="7" spans="1:2" x14ac:dyDescent="0.35">
      <c r="A7" s="3" t="s">
        <v>149</v>
      </c>
      <c r="B7">
        <v>4</v>
      </c>
    </row>
    <row r="8" spans="1:2" x14ac:dyDescent="0.35">
      <c r="A8" s="3" t="s">
        <v>143</v>
      </c>
      <c r="B8">
        <v>4</v>
      </c>
    </row>
    <row r="9" spans="1:2" x14ac:dyDescent="0.35">
      <c r="A9" s="3" t="s">
        <v>148</v>
      </c>
      <c r="B9">
        <v>3</v>
      </c>
    </row>
    <row r="10" spans="1:2" x14ac:dyDescent="0.35">
      <c r="A10" s="3" t="s">
        <v>144</v>
      </c>
      <c r="B10">
        <v>3</v>
      </c>
    </row>
    <row r="11" spans="1:2" x14ac:dyDescent="0.35">
      <c r="A11" s="3" t="s">
        <v>150</v>
      </c>
      <c r="B11">
        <v>3</v>
      </c>
    </row>
    <row r="12" spans="1:2" x14ac:dyDescent="0.35">
      <c r="A12" s="3" t="s">
        <v>153</v>
      </c>
      <c r="B12">
        <v>3</v>
      </c>
    </row>
    <row r="13" spans="1:2" x14ac:dyDescent="0.35">
      <c r="A13" s="3" t="s">
        <v>145</v>
      </c>
      <c r="B13">
        <v>2</v>
      </c>
    </row>
    <row r="14" spans="1:2" x14ac:dyDescent="0.35">
      <c r="A14" s="3" t="s">
        <v>146</v>
      </c>
      <c r="B14">
        <v>1</v>
      </c>
    </row>
    <row r="15" spans="1:2" x14ac:dyDescent="0.35">
      <c r="A15" s="3" t="s">
        <v>175</v>
      </c>
      <c r="B15">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361ED-0853-4C76-9E1D-E71232F1AE35}">
  <dimension ref="A1:B5"/>
  <sheetViews>
    <sheetView workbookViewId="0">
      <selection sqref="A1:B5"/>
    </sheetView>
  </sheetViews>
  <sheetFormatPr defaultRowHeight="14.5" x14ac:dyDescent="0.35"/>
  <cols>
    <col min="1" max="1" width="23.08984375" customWidth="1"/>
    <col min="2" max="2" width="19.36328125" customWidth="1"/>
  </cols>
  <sheetData>
    <row r="1" spans="1:2" x14ac:dyDescent="0.35">
      <c r="A1" s="2" t="s">
        <v>183</v>
      </c>
      <c r="B1" t="s">
        <v>178</v>
      </c>
    </row>
    <row r="2" spans="1:2" x14ac:dyDescent="0.35">
      <c r="A2" s="3" t="s">
        <v>172</v>
      </c>
      <c r="B2">
        <v>2861.4500000000003</v>
      </c>
    </row>
    <row r="3" spans="1:2" x14ac:dyDescent="0.35">
      <c r="A3" s="3" t="s">
        <v>170</v>
      </c>
      <c r="B3">
        <v>2583.4699999999998</v>
      </c>
    </row>
    <row r="4" spans="1:2" x14ac:dyDescent="0.35">
      <c r="A4" s="3" t="s">
        <v>171</v>
      </c>
      <c r="B4">
        <v>3295.34</v>
      </c>
    </row>
    <row r="5" spans="1:2" x14ac:dyDescent="0.35">
      <c r="A5" s="3" t="s">
        <v>175</v>
      </c>
      <c r="B5">
        <v>8740.26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40457-79C9-43E9-A8A0-CD84BD020F80}">
  <sheetPr codeName="Sheet2"/>
  <dimension ref="A2:N13"/>
  <sheetViews>
    <sheetView workbookViewId="0">
      <selection activeCell="A3" sqref="A3:E10"/>
      <pivotSelection pane="bottomRight" showHeader="1" activeRow="2" previousRow="2" click="1" r:id="rId2">
        <pivotArea type="all" dataOnly="0" outline="0" fieldPosition="0"/>
      </pivotSelection>
    </sheetView>
  </sheetViews>
  <sheetFormatPr defaultRowHeight="14.5" x14ac:dyDescent="0.35"/>
  <cols>
    <col min="1" max="1" width="19" bestFit="1" customWidth="1"/>
    <col min="2" max="2" width="14.81640625" customWidth="1"/>
    <col min="3" max="3" width="7.1796875" customWidth="1"/>
    <col min="4" max="4" width="7.54296875" bestFit="1" customWidth="1"/>
    <col min="5" max="5" width="10.7265625" bestFit="1" customWidth="1"/>
    <col min="13" max="13" width="11.81640625" bestFit="1" customWidth="1"/>
    <col min="14" max="14" width="13.90625" bestFit="1" customWidth="1"/>
  </cols>
  <sheetData>
    <row r="2" spans="1:14" x14ac:dyDescent="0.35">
      <c r="M2" s="5" t="s">
        <v>182</v>
      </c>
    </row>
    <row r="3" spans="1:14" x14ac:dyDescent="0.35">
      <c r="A3" s="2" t="s">
        <v>181</v>
      </c>
      <c r="B3" s="2" t="s">
        <v>180</v>
      </c>
      <c r="M3" s="2" t="s">
        <v>179</v>
      </c>
      <c r="N3" s="6" t="s">
        <v>178</v>
      </c>
    </row>
    <row r="4" spans="1:14" x14ac:dyDescent="0.35">
      <c r="A4" s="2" t="s">
        <v>179</v>
      </c>
      <c r="B4" s="7" t="s">
        <v>172</v>
      </c>
      <c r="C4" t="s">
        <v>170</v>
      </c>
      <c r="D4" t="s">
        <v>171</v>
      </c>
      <c r="E4" t="s">
        <v>175</v>
      </c>
      <c r="M4" s="3" t="s">
        <v>154</v>
      </c>
      <c r="N4">
        <v>1464.59</v>
      </c>
    </row>
    <row r="5" spans="1:14" x14ac:dyDescent="0.35">
      <c r="A5" s="3" t="s">
        <v>154</v>
      </c>
      <c r="B5">
        <v>11</v>
      </c>
      <c r="C5">
        <v>6</v>
      </c>
      <c r="D5">
        <v>9</v>
      </c>
      <c r="E5">
        <v>26</v>
      </c>
      <c r="M5" s="3" t="s">
        <v>155</v>
      </c>
      <c r="N5" s="4">
        <v>1275.7000000000003</v>
      </c>
    </row>
    <row r="6" spans="1:14" x14ac:dyDescent="0.35">
      <c r="A6" s="3" t="s">
        <v>155</v>
      </c>
      <c r="B6">
        <v>6</v>
      </c>
      <c r="C6">
        <v>9</v>
      </c>
      <c r="D6">
        <v>11</v>
      </c>
      <c r="E6">
        <v>26</v>
      </c>
      <c r="M6" s="3" t="s">
        <v>158</v>
      </c>
      <c r="N6">
        <v>1170.1599999999999</v>
      </c>
    </row>
    <row r="7" spans="1:14" x14ac:dyDescent="0.35">
      <c r="A7" s="3" t="s">
        <v>157</v>
      </c>
      <c r="B7">
        <v>4</v>
      </c>
      <c r="C7">
        <v>7</v>
      </c>
      <c r="D7">
        <v>9</v>
      </c>
      <c r="E7">
        <v>20</v>
      </c>
      <c r="M7" s="3" t="s">
        <v>157</v>
      </c>
      <c r="N7">
        <v>1047.9899999999998</v>
      </c>
    </row>
    <row r="8" spans="1:14" x14ac:dyDescent="0.35">
      <c r="A8" s="3" t="s">
        <v>158</v>
      </c>
      <c r="B8">
        <v>9</v>
      </c>
      <c r="C8">
        <v>5</v>
      </c>
      <c r="D8">
        <v>6</v>
      </c>
      <c r="E8">
        <v>20</v>
      </c>
      <c r="M8" s="3" t="s">
        <v>156</v>
      </c>
      <c r="N8">
        <v>932.80999999999983</v>
      </c>
    </row>
    <row r="9" spans="1:14" x14ac:dyDescent="0.35">
      <c r="A9" s="3" t="s">
        <v>156</v>
      </c>
      <c r="B9">
        <v>6</v>
      </c>
      <c r="C9">
        <v>5</v>
      </c>
      <c r="D9">
        <v>7</v>
      </c>
      <c r="E9">
        <v>18</v>
      </c>
      <c r="M9" s="3" t="s">
        <v>175</v>
      </c>
      <c r="N9">
        <v>5891.25</v>
      </c>
    </row>
    <row r="10" spans="1:14" x14ac:dyDescent="0.35">
      <c r="A10" s="3" t="s">
        <v>175</v>
      </c>
      <c r="B10">
        <v>36</v>
      </c>
      <c r="C10">
        <v>32</v>
      </c>
      <c r="D10">
        <v>42</v>
      </c>
      <c r="E10">
        <v>110</v>
      </c>
    </row>
    <row r="13" spans="1:14" x14ac:dyDescent="0.35">
      <c r="A13"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651BC-F35C-4266-93E2-452B28B9B7D2}">
  <dimension ref="A1:G173"/>
  <sheetViews>
    <sheetView tabSelected="1" zoomScale="95" zoomScaleNormal="100" workbookViewId="0">
      <selection activeCell="D14" sqref="D14"/>
    </sheetView>
  </sheetViews>
  <sheetFormatPr defaultRowHeight="14.5" x14ac:dyDescent="0.35"/>
  <cols>
    <col min="1" max="1" width="11.81640625" bestFit="1" customWidth="1"/>
    <col min="2" max="2" width="19.08984375" bestFit="1" customWidth="1"/>
    <col min="3" max="3" width="19.54296875" bestFit="1" customWidth="1"/>
    <col min="4" max="4" width="11.1796875" customWidth="1"/>
    <col min="5" max="5" width="10.7265625" bestFit="1" customWidth="1"/>
    <col min="6" max="6" width="13.81640625" bestFit="1" customWidth="1"/>
    <col min="7" max="7" width="15.54296875" bestFit="1" customWidth="1"/>
    <col min="8" max="8" width="18.6328125" bestFit="1" customWidth="1"/>
    <col min="9" max="9" width="20.36328125" bestFit="1" customWidth="1"/>
  </cols>
  <sheetData>
    <row r="1" spans="1:3" ht="26" x14ac:dyDescent="0.6">
      <c r="A1" s="11" t="s">
        <v>198</v>
      </c>
      <c r="B1" s="12"/>
      <c r="C1" s="12"/>
    </row>
    <row r="2" spans="1:3" ht="18" customHeight="1" x14ac:dyDescent="0.6">
      <c r="A2" s="11"/>
      <c r="B2" s="12"/>
      <c r="C2" s="12"/>
    </row>
    <row r="3" spans="1:3" ht="19.5" customHeight="1" x14ac:dyDescent="0.6">
      <c r="A3" s="15" t="s">
        <v>194</v>
      </c>
      <c r="B3" s="12"/>
      <c r="C3" s="12"/>
    </row>
    <row r="4" spans="1:3" ht="15.5" customHeight="1" x14ac:dyDescent="0.6">
      <c r="A4" s="13"/>
      <c r="B4" s="12"/>
      <c r="C4" s="12"/>
    </row>
    <row r="5" spans="1:3" x14ac:dyDescent="0.35">
      <c r="A5" s="2" t="s">
        <v>179</v>
      </c>
      <c r="B5" t="s">
        <v>192</v>
      </c>
      <c r="C5" t="s">
        <v>193</v>
      </c>
    </row>
    <row r="6" spans="1:3" x14ac:dyDescent="0.35">
      <c r="A6" s="3" t="s">
        <v>154</v>
      </c>
      <c r="B6">
        <v>11</v>
      </c>
      <c r="C6" s="14">
        <v>0.30555555555555558</v>
      </c>
    </row>
    <row r="7" spans="1:3" x14ac:dyDescent="0.35">
      <c r="A7" s="3" t="s">
        <v>155</v>
      </c>
      <c r="B7">
        <v>6</v>
      </c>
      <c r="C7" s="14">
        <v>0.16666666666666666</v>
      </c>
    </row>
    <row r="8" spans="1:3" x14ac:dyDescent="0.35">
      <c r="A8" s="3" t="s">
        <v>158</v>
      </c>
      <c r="B8">
        <v>9</v>
      </c>
      <c r="C8" s="14">
        <v>0.25</v>
      </c>
    </row>
    <row r="9" spans="1:3" x14ac:dyDescent="0.35">
      <c r="A9" s="3" t="s">
        <v>157</v>
      </c>
      <c r="B9">
        <v>4</v>
      </c>
      <c r="C9" s="14">
        <v>0.1111111111111111</v>
      </c>
    </row>
    <row r="10" spans="1:3" x14ac:dyDescent="0.35">
      <c r="A10" s="3" t="s">
        <v>156</v>
      </c>
      <c r="B10">
        <v>6</v>
      </c>
      <c r="C10" s="14">
        <v>0.16666666666666666</v>
      </c>
    </row>
    <row r="11" spans="1:3" x14ac:dyDescent="0.35">
      <c r="A11" s="3" t="s">
        <v>175</v>
      </c>
      <c r="B11">
        <v>36</v>
      </c>
      <c r="C11" s="14">
        <v>1</v>
      </c>
    </row>
    <row r="19" spans="1:4" x14ac:dyDescent="0.35">
      <c r="A19" s="5" t="s">
        <v>186</v>
      </c>
    </row>
    <row r="21" spans="1:4" x14ac:dyDescent="0.35">
      <c r="A21" s="2" t="s">
        <v>195</v>
      </c>
      <c r="B21" t="s">
        <v>188</v>
      </c>
      <c r="C21" s="6" t="s">
        <v>189</v>
      </c>
      <c r="D21" s="9" t="s">
        <v>185</v>
      </c>
    </row>
    <row r="22" spans="1:4" x14ac:dyDescent="0.35">
      <c r="A22" s="3" t="s">
        <v>142</v>
      </c>
      <c r="B22">
        <v>2035.6900000000003</v>
      </c>
      <c r="C22">
        <v>38</v>
      </c>
      <c r="D22" s="4">
        <f xml:space="preserve"> B22/C22</f>
        <v>53.570789473684215</v>
      </c>
    </row>
    <row r="23" spans="1:4" x14ac:dyDescent="0.35">
      <c r="A23" s="3" t="s">
        <v>141</v>
      </c>
      <c r="B23">
        <v>1707.5600000000002</v>
      </c>
      <c r="C23">
        <v>33</v>
      </c>
      <c r="D23" s="4">
        <f t="shared" ref="D23:D24" si="0" xml:space="preserve"> B23/C23</f>
        <v>51.744242424242429</v>
      </c>
    </row>
    <row r="24" spans="1:4" x14ac:dyDescent="0.35">
      <c r="A24" s="3" t="s">
        <v>140</v>
      </c>
      <c r="B24">
        <v>2148.0000000000005</v>
      </c>
      <c r="C24">
        <v>39</v>
      </c>
      <c r="D24" s="4">
        <f t="shared" si="0"/>
        <v>55.076923076923087</v>
      </c>
    </row>
    <row r="25" spans="1:4" x14ac:dyDescent="0.35">
      <c r="A25" s="3" t="s">
        <v>175</v>
      </c>
      <c r="B25">
        <v>5891.2499999999991</v>
      </c>
      <c r="C25">
        <v>110</v>
      </c>
      <c r="D25" s="10">
        <f>SUM(D22:D24)</f>
        <v>160.39195497484974</v>
      </c>
    </row>
    <row r="26" spans="1:4" x14ac:dyDescent="0.35">
      <c r="A26" s="3"/>
    </row>
    <row r="27" spans="1:4" x14ac:dyDescent="0.35">
      <c r="A27" s="3"/>
    </row>
    <row r="28" spans="1:4" x14ac:dyDescent="0.35">
      <c r="A28" s="3"/>
    </row>
    <row r="29" spans="1:4" x14ac:dyDescent="0.35">
      <c r="A29" s="3"/>
    </row>
    <row r="30" spans="1:4" x14ac:dyDescent="0.35">
      <c r="A30" s="3"/>
    </row>
    <row r="31" spans="1:4" x14ac:dyDescent="0.35">
      <c r="A31" s="3"/>
    </row>
    <row r="32" spans="1:4" x14ac:dyDescent="0.35">
      <c r="A32" s="3"/>
    </row>
    <row r="33" spans="1:2" x14ac:dyDescent="0.35">
      <c r="A33" s="3"/>
    </row>
    <row r="34" spans="1:2" x14ac:dyDescent="0.35">
      <c r="A34" s="3"/>
    </row>
    <row r="35" spans="1:2" x14ac:dyDescent="0.35">
      <c r="A35" s="3"/>
    </row>
    <row r="36" spans="1:2" x14ac:dyDescent="0.35">
      <c r="A36" s="3"/>
    </row>
    <row r="37" spans="1:2" x14ac:dyDescent="0.35">
      <c r="A37" s="3"/>
    </row>
    <row r="38" spans="1:2" x14ac:dyDescent="0.35">
      <c r="A38" s="3"/>
    </row>
    <row r="39" spans="1:2" x14ac:dyDescent="0.35">
      <c r="A39" s="3"/>
    </row>
    <row r="40" spans="1:2" x14ac:dyDescent="0.35">
      <c r="A40" s="16" t="s">
        <v>196</v>
      </c>
    </row>
    <row r="41" spans="1:2" x14ac:dyDescent="0.35">
      <c r="A41" s="2" t="s">
        <v>16</v>
      </c>
      <c r="B41" t="s">
        <v>172</v>
      </c>
    </row>
    <row r="43" spans="1:2" x14ac:dyDescent="0.35">
      <c r="A43" s="2" t="s">
        <v>0</v>
      </c>
      <c r="B43" t="s">
        <v>187</v>
      </c>
    </row>
    <row r="44" spans="1:2" x14ac:dyDescent="0.35">
      <c r="A44" s="3" t="s">
        <v>23</v>
      </c>
      <c r="B44">
        <v>118.6</v>
      </c>
    </row>
    <row r="45" spans="1:2" x14ac:dyDescent="0.35">
      <c r="A45" s="8" t="s">
        <v>144</v>
      </c>
      <c r="B45">
        <v>118.6</v>
      </c>
    </row>
    <row r="46" spans="1:2" x14ac:dyDescent="0.35">
      <c r="A46" s="3" t="s">
        <v>30</v>
      </c>
      <c r="B46">
        <v>71.400000000000006</v>
      </c>
    </row>
    <row r="47" spans="1:2" x14ac:dyDescent="0.35">
      <c r="A47" s="8" t="s">
        <v>147</v>
      </c>
      <c r="B47">
        <v>71.400000000000006</v>
      </c>
    </row>
    <row r="48" spans="1:2" x14ac:dyDescent="0.35">
      <c r="A48" s="3" t="s">
        <v>39</v>
      </c>
      <c r="B48">
        <v>118.05</v>
      </c>
    </row>
    <row r="49" spans="1:2" x14ac:dyDescent="0.35">
      <c r="A49" s="8" t="s">
        <v>145</v>
      </c>
      <c r="B49">
        <v>118.05</v>
      </c>
    </row>
    <row r="50" spans="1:2" x14ac:dyDescent="0.35">
      <c r="A50" s="3" t="s">
        <v>48</v>
      </c>
      <c r="B50">
        <v>110.6</v>
      </c>
    </row>
    <row r="51" spans="1:2" x14ac:dyDescent="0.35">
      <c r="A51" s="8" t="s">
        <v>151</v>
      </c>
      <c r="B51">
        <v>110.6</v>
      </c>
    </row>
    <row r="52" spans="1:2" x14ac:dyDescent="0.35">
      <c r="A52" s="3" t="s">
        <v>50</v>
      </c>
      <c r="B52">
        <v>61.74</v>
      </c>
    </row>
    <row r="53" spans="1:2" x14ac:dyDescent="0.35">
      <c r="A53" s="8" t="s">
        <v>147</v>
      </c>
      <c r="B53">
        <v>61.74</v>
      </c>
    </row>
    <row r="54" spans="1:2" x14ac:dyDescent="0.35">
      <c r="A54" s="3" t="s">
        <v>52</v>
      </c>
      <c r="B54">
        <v>88.28</v>
      </c>
    </row>
    <row r="55" spans="1:2" x14ac:dyDescent="0.35">
      <c r="A55" s="8" t="s">
        <v>151</v>
      </c>
      <c r="B55">
        <v>88.28</v>
      </c>
    </row>
    <row r="56" spans="1:2" x14ac:dyDescent="0.35">
      <c r="A56" s="3" t="s">
        <v>57</v>
      </c>
      <c r="B56">
        <v>93.4</v>
      </c>
    </row>
    <row r="57" spans="1:2" x14ac:dyDescent="0.35">
      <c r="A57" s="8" t="s">
        <v>152</v>
      </c>
      <c r="B57">
        <v>93.4</v>
      </c>
    </row>
    <row r="58" spans="1:2" x14ac:dyDescent="0.35">
      <c r="A58" s="3" t="s">
        <v>60</v>
      </c>
      <c r="B58">
        <v>54.54</v>
      </c>
    </row>
    <row r="59" spans="1:2" x14ac:dyDescent="0.35">
      <c r="A59" s="8" t="s">
        <v>150</v>
      </c>
      <c r="B59">
        <v>54.54</v>
      </c>
    </row>
    <row r="60" spans="1:2" x14ac:dyDescent="0.35">
      <c r="A60" s="3" t="s">
        <v>62</v>
      </c>
      <c r="B60">
        <v>119.35</v>
      </c>
    </row>
    <row r="61" spans="1:2" x14ac:dyDescent="0.35">
      <c r="A61" s="8" t="s">
        <v>143</v>
      </c>
      <c r="B61">
        <v>119.35</v>
      </c>
    </row>
    <row r="62" spans="1:2" x14ac:dyDescent="0.35">
      <c r="A62" s="3" t="s">
        <v>175</v>
      </c>
      <c r="B62">
        <v>835.95999999999992</v>
      </c>
    </row>
    <row r="72" spans="1:3" x14ac:dyDescent="0.35">
      <c r="A72" s="5" t="s">
        <v>197</v>
      </c>
    </row>
    <row r="74" spans="1:3" x14ac:dyDescent="0.35">
      <c r="A74" s="2" t="s">
        <v>179</v>
      </c>
      <c r="B74" t="s">
        <v>187</v>
      </c>
      <c r="C74" t="s">
        <v>190</v>
      </c>
    </row>
    <row r="75" spans="1:3" x14ac:dyDescent="0.35">
      <c r="A75" s="3" t="s">
        <v>156</v>
      </c>
      <c r="B75">
        <v>528.94999999999993</v>
      </c>
      <c r="C75">
        <v>340.56999999999994</v>
      </c>
    </row>
    <row r="76" spans="1:3" x14ac:dyDescent="0.35">
      <c r="A76" s="3" t="s">
        <v>157</v>
      </c>
      <c r="B76">
        <v>649.65</v>
      </c>
      <c r="C76">
        <v>444.99</v>
      </c>
    </row>
    <row r="77" spans="1:3" x14ac:dyDescent="0.35">
      <c r="A77" s="3" t="s">
        <v>158</v>
      </c>
      <c r="B77">
        <v>540.29</v>
      </c>
      <c r="C77">
        <v>359.34000000000003</v>
      </c>
    </row>
    <row r="78" spans="1:3" x14ac:dyDescent="0.35">
      <c r="A78" s="3" t="s">
        <v>155</v>
      </c>
      <c r="B78">
        <v>715.93000000000006</v>
      </c>
      <c r="C78">
        <v>471.67000000000007</v>
      </c>
    </row>
    <row r="79" spans="1:3" x14ac:dyDescent="0.35">
      <c r="A79" s="3" t="s">
        <v>154</v>
      </c>
      <c r="B79">
        <v>860.52</v>
      </c>
      <c r="C79">
        <v>592.15</v>
      </c>
    </row>
    <row r="80" spans="1:3" x14ac:dyDescent="0.35">
      <c r="A80" s="3" t="s">
        <v>175</v>
      </c>
      <c r="B80">
        <v>3295.3399999999997</v>
      </c>
      <c r="C80">
        <v>2208.7200000000003</v>
      </c>
    </row>
    <row r="81" spans="1:2" x14ac:dyDescent="0.35">
      <c r="A81" s="3"/>
    </row>
    <row r="82" spans="1:2" x14ac:dyDescent="0.35">
      <c r="A82" s="3"/>
    </row>
    <row r="83" spans="1:2" x14ac:dyDescent="0.35">
      <c r="A83" s="16" t="s">
        <v>200</v>
      </c>
    </row>
    <row r="85" spans="1:2" x14ac:dyDescent="0.35">
      <c r="A85" s="2" t="s">
        <v>199</v>
      </c>
      <c r="B85" s="6" t="s">
        <v>178</v>
      </c>
    </row>
    <row r="86" spans="1:2" x14ac:dyDescent="0.35">
      <c r="A86" s="3" t="s">
        <v>172</v>
      </c>
      <c r="B86">
        <v>2861.4500000000003</v>
      </c>
    </row>
    <row r="87" spans="1:2" x14ac:dyDescent="0.35">
      <c r="A87" s="3" t="s">
        <v>170</v>
      </c>
      <c r="B87">
        <v>2583.4699999999998</v>
      </c>
    </row>
    <row r="88" spans="1:2" x14ac:dyDescent="0.35">
      <c r="A88" s="3" t="s">
        <v>171</v>
      </c>
      <c r="B88">
        <v>3295.34</v>
      </c>
    </row>
    <row r="89" spans="1:2" x14ac:dyDescent="0.35">
      <c r="A89" s="3" t="s">
        <v>175</v>
      </c>
      <c r="B89">
        <v>8740.26</v>
      </c>
    </row>
    <row r="91" spans="1:2" x14ac:dyDescent="0.35">
      <c r="A91" s="3"/>
    </row>
    <row r="106" spans="1:2" x14ac:dyDescent="0.35">
      <c r="A106" s="5" t="s">
        <v>201</v>
      </c>
    </row>
    <row r="108" spans="1:2" x14ac:dyDescent="0.35">
      <c r="A108" s="2" t="s">
        <v>16</v>
      </c>
      <c r="B108" t="s">
        <v>172</v>
      </c>
    </row>
    <row r="110" spans="1:2" x14ac:dyDescent="0.35">
      <c r="A110" s="2" t="s">
        <v>176</v>
      </c>
      <c r="B110" t="s">
        <v>177</v>
      </c>
    </row>
    <row r="111" spans="1:2" x14ac:dyDescent="0.35">
      <c r="A111" s="3" t="s">
        <v>151</v>
      </c>
      <c r="B111">
        <v>5</v>
      </c>
    </row>
    <row r="112" spans="1:2" x14ac:dyDescent="0.35">
      <c r="A112" s="3" t="s">
        <v>152</v>
      </c>
      <c r="B112">
        <v>4</v>
      </c>
    </row>
    <row r="113" spans="1:2" x14ac:dyDescent="0.35">
      <c r="A113" s="3" t="s">
        <v>147</v>
      </c>
      <c r="B113">
        <v>4</v>
      </c>
    </row>
    <row r="114" spans="1:2" x14ac:dyDescent="0.35">
      <c r="A114" s="3" t="s">
        <v>149</v>
      </c>
      <c r="B114">
        <v>4</v>
      </c>
    </row>
    <row r="115" spans="1:2" x14ac:dyDescent="0.35">
      <c r="A115" s="3" t="s">
        <v>143</v>
      </c>
      <c r="B115">
        <v>4</v>
      </c>
    </row>
    <row r="116" spans="1:2" x14ac:dyDescent="0.35">
      <c r="A116" s="3" t="s">
        <v>148</v>
      </c>
      <c r="B116">
        <v>3</v>
      </c>
    </row>
    <row r="117" spans="1:2" x14ac:dyDescent="0.35">
      <c r="A117" s="3" t="s">
        <v>144</v>
      </c>
      <c r="B117">
        <v>3</v>
      </c>
    </row>
    <row r="118" spans="1:2" x14ac:dyDescent="0.35">
      <c r="A118" s="3" t="s">
        <v>150</v>
      </c>
      <c r="B118">
        <v>3</v>
      </c>
    </row>
    <row r="119" spans="1:2" x14ac:dyDescent="0.35">
      <c r="A119" s="3" t="s">
        <v>153</v>
      </c>
      <c r="B119">
        <v>3</v>
      </c>
    </row>
    <row r="120" spans="1:2" x14ac:dyDescent="0.35">
      <c r="A120" s="3" t="s">
        <v>145</v>
      </c>
      <c r="B120">
        <v>2</v>
      </c>
    </row>
    <row r="121" spans="1:2" x14ac:dyDescent="0.35">
      <c r="A121" s="3" t="s">
        <v>146</v>
      </c>
      <c r="B121">
        <v>1</v>
      </c>
    </row>
    <row r="122" spans="1:2" x14ac:dyDescent="0.35">
      <c r="A122" s="3" t="s">
        <v>175</v>
      </c>
      <c r="B122">
        <v>36</v>
      </c>
    </row>
    <row r="140" spans="1:2" x14ac:dyDescent="0.35">
      <c r="A140" s="5" t="s">
        <v>202</v>
      </c>
    </row>
    <row r="141" spans="1:2" x14ac:dyDescent="0.35">
      <c r="A141" s="5"/>
    </row>
    <row r="142" spans="1:2" x14ac:dyDescent="0.35">
      <c r="A142" s="2" t="s">
        <v>16</v>
      </c>
      <c r="B142" t="s">
        <v>172</v>
      </c>
    </row>
    <row r="144" spans="1:2" x14ac:dyDescent="0.35">
      <c r="A144" s="2" t="s">
        <v>191</v>
      </c>
      <c r="B144" s="2" t="s">
        <v>180</v>
      </c>
    </row>
    <row r="145" spans="1:7" x14ac:dyDescent="0.35">
      <c r="A145" s="2" t="s">
        <v>176</v>
      </c>
      <c r="B145" t="s">
        <v>156</v>
      </c>
      <c r="C145" t="s">
        <v>157</v>
      </c>
      <c r="D145" t="s">
        <v>158</v>
      </c>
      <c r="E145" t="s">
        <v>155</v>
      </c>
      <c r="F145" t="s">
        <v>154</v>
      </c>
      <c r="G145" t="s">
        <v>175</v>
      </c>
    </row>
    <row r="146" spans="1:7" x14ac:dyDescent="0.35">
      <c r="A146" s="3" t="s">
        <v>143</v>
      </c>
      <c r="D146">
        <v>1</v>
      </c>
      <c r="F146">
        <v>3</v>
      </c>
      <c r="G146">
        <v>4</v>
      </c>
    </row>
    <row r="147" spans="1:7" x14ac:dyDescent="0.35">
      <c r="A147" s="3" t="s">
        <v>145</v>
      </c>
      <c r="B147">
        <v>1</v>
      </c>
      <c r="D147">
        <v>1</v>
      </c>
      <c r="G147">
        <v>2</v>
      </c>
    </row>
    <row r="148" spans="1:7" x14ac:dyDescent="0.35">
      <c r="A148" s="3" t="s">
        <v>144</v>
      </c>
      <c r="C148">
        <v>1</v>
      </c>
      <c r="D148">
        <v>1</v>
      </c>
      <c r="F148">
        <v>1</v>
      </c>
      <c r="G148">
        <v>3</v>
      </c>
    </row>
    <row r="149" spans="1:7" x14ac:dyDescent="0.35">
      <c r="A149" s="3" t="s">
        <v>152</v>
      </c>
      <c r="D149">
        <v>1</v>
      </c>
      <c r="E149">
        <v>1</v>
      </c>
      <c r="F149">
        <v>2</v>
      </c>
      <c r="G149">
        <v>4</v>
      </c>
    </row>
    <row r="150" spans="1:7" x14ac:dyDescent="0.35">
      <c r="A150" s="3" t="s">
        <v>147</v>
      </c>
      <c r="B150">
        <v>1</v>
      </c>
      <c r="D150">
        <v>2</v>
      </c>
      <c r="F150">
        <v>1</v>
      </c>
      <c r="G150">
        <v>4</v>
      </c>
    </row>
    <row r="151" spans="1:7" x14ac:dyDescent="0.35">
      <c r="A151" s="3" t="s">
        <v>146</v>
      </c>
      <c r="E151">
        <v>1</v>
      </c>
      <c r="G151">
        <v>1</v>
      </c>
    </row>
    <row r="152" spans="1:7" x14ac:dyDescent="0.35">
      <c r="A152" s="3" t="s">
        <v>151</v>
      </c>
      <c r="B152">
        <v>2</v>
      </c>
      <c r="D152">
        <v>2</v>
      </c>
      <c r="E152">
        <v>1</v>
      </c>
      <c r="G152">
        <v>5</v>
      </c>
    </row>
    <row r="153" spans="1:7" x14ac:dyDescent="0.35">
      <c r="A153" s="3" t="s">
        <v>150</v>
      </c>
      <c r="B153">
        <v>1</v>
      </c>
      <c r="D153">
        <v>1</v>
      </c>
      <c r="F153">
        <v>1</v>
      </c>
      <c r="G153">
        <v>3</v>
      </c>
    </row>
    <row r="154" spans="1:7" x14ac:dyDescent="0.35">
      <c r="A154" s="3" t="s">
        <v>148</v>
      </c>
      <c r="C154">
        <v>1</v>
      </c>
      <c r="E154">
        <v>2</v>
      </c>
      <c r="G154">
        <v>3</v>
      </c>
    </row>
    <row r="155" spans="1:7" x14ac:dyDescent="0.35">
      <c r="A155" s="3" t="s">
        <v>149</v>
      </c>
      <c r="C155">
        <v>2</v>
      </c>
      <c r="F155">
        <v>2</v>
      </c>
      <c r="G155">
        <v>4</v>
      </c>
    </row>
    <row r="156" spans="1:7" x14ac:dyDescent="0.35">
      <c r="A156" s="3" t="s">
        <v>153</v>
      </c>
      <c r="B156">
        <v>1</v>
      </c>
      <c r="E156">
        <v>1</v>
      </c>
      <c r="F156">
        <v>1</v>
      </c>
      <c r="G156">
        <v>3</v>
      </c>
    </row>
    <row r="157" spans="1:7" x14ac:dyDescent="0.35">
      <c r="A157" s="3" t="s">
        <v>175</v>
      </c>
      <c r="B157">
        <v>6</v>
      </c>
      <c r="C157">
        <v>4</v>
      </c>
      <c r="D157">
        <v>9</v>
      </c>
      <c r="E157">
        <v>6</v>
      </c>
      <c r="F157">
        <v>11</v>
      </c>
      <c r="G157">
        <v>36</v>
      </c>
    </row>
    <row r="159" spans="1:7" x14ac:dyDescent="0.35">
      <c r="A159" s="5" t="s">
        <v>203</v>
      </c>
    </row>
    <row r="160" spans="1:7" x14ac:dyDescent="0.35">
      <c r="A160" s="2" t="s">
        <v>16</v>
      </c>
      <c r="B160" t="s">
        <v>170</v>
      </c>
    </row>
    <row r="162" spans="1:2" x14ac:dyDescent="0.35">
      <c r="A162" s="2" t="s">
        <v>176</v>
      </c>
      <c r="B162" s="6" t="s">
        <v>184</v>
      </c>
    </row>
    <row r="163" spans="1:2" x14ac:dyDescent="0.35">
      <c r="A163" s="3" t="s">
        <v>149</v>
      </c>
      <c r="B163" s="4">
        <v>16.476363636363637</v>
      </c>
    </row>
    <row r="164" spans="1:2" x14ac:dyDescent="0.35">
      <c r="A164" s="3" t="s">
        <v>151</v>
      </c>
      <c r="B164" s="4">
        <v>15.8575</v>
      </c>
    </row>
    <row r="165" spans="1:2" x14ac:dyDescent="0.35">
      <c r="A165" s="3" t="s">
        <v>152</v>
      </c>
      <c r="B165" s="4">
        <v>15.306249999999999</v>
      </c>
    </row>
    <row r="166" spans="1:2" x14ac:dyDescent="0.35">
      <c r="A166" s="3" t="s">
        <v>150</v>
      </c>
      <c r="B166" s="4">
        <v>14.130312499999999</v>
      </c>
    </row>
    <row r="167" spans="1:2" x14ac:dyDescent="0.35">
      <c r="A167" s="3" t="s">
        <v>144</v>
      </c>
      <c r="B167" s="4">
        <v>13.404615384615386</v>
      </c>
    </row>
    <row r="168" spans="1:2" x14ac:dyDescent="0.35">
      <c r="A168" s="3" t="s">
        <v>146</v>
      </c>
      <c r="B168" s="4">
        <v>13.186153846153847</v>
      </c>
    </row>
    <row r="169" spans="1:2" x14ac:dyDescent="0.35">
      <c r="A169" s="3" t="s">
        <v>147</v>
      </c>
      <c r="B169" s="4">
        <v>13.135555555555555</v>
      </c>
    </row>
    <row r="170" spans="1:2" x14ac:dyDescent="0.35">
      <c r="A170" s="3" t="s">
        <v>143</v>
      </c>
      <c r="B170" s="4">
        <v>13.088571428571427</v>
      </c>
    </row>
    <row r="171" spans="1:2" x14ac:dyDescent="0.35">
      <c r="A171" s="3" t="s">
        <v>145</v>
      </c>
      <c r="B171" s="4">
        <v>11.646666666666668</v>
      </c>
    </row>
    <row r="172" spans="1:2" x14ac:dyDescent="0.35">
      <c r="A172" s="3" t="s">
        <v>148</v>
      </c>
      <c r="B172" s="4">
        <v>11.4975</v>
      </c>
    </row>
    <row r="173" spans="1:2" x14ac:dyDescent="0.35">
      <c r="A173" s="3" t="s">
        <v>175</v>
      </c>
      <c r="B173" s="4">
        <v>13.580916030534352</v>
      </c>
    </row>
  </sheetData>
  <pageMargins left="0.7" right="0.7" top="0.75" bottom="0.75" header="0.3" footer="0.3"/>
  <pageSetup orientation="landscape" r:id="rId9"/>
  <drawing r:id="rId10"/>
  <extLst>
    <ext xmlns:x14="http://schemas.microsoft.com/office/spreadsheetml/2009/9/main" uri="{A8765BA9-456A-4dab-B4F3-ACF838C121DE}">
      <x14:slicerList>
        <x14:slicer r:id="rId11"/>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Q111"/>
  <sheetViews>
    <sheetView workbookViewId="0">
      <selection activeCell="G20" sqref="G20"/>
    </sheetView>
  </sheetViews>
  <sheetFormatPr defaultRowHeight="14.5" x14ac:dyDescent="0.35"/>
  <cols>
    <col min="3" max="3" width="14.90625" customWidth="1"/>
    <col min="7" max="7" width="16" customWidth="1"/>
    <col min="8" max="8" width="15.54296875" customWidth="1"/>
    <col min="9" max="9" width="19" customWidth="1"/>
    <col min="10" max="10" width="14.81640625" customWidth="1"/>
    <col min="12" max="12" width="14.36328125" customWidth="1"/>
    <col min="17" max="17" width="12.1796875" customWidth="1"/>
  </cols>
  <sheetData>
    <row r="1" spans="1:17"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35">
      <c r="A2" t="s">
        <v>17</v>
      </c>
      <c r="B2" t="s">
        <v>67</v>
      </c>
      <c r="C2" t="s">
        <v>117</v>
      </c>
      <c r="D2" t="s">
        <v>140</v>
      </c>
      <c r="E2" t="s">
        <v>143</v>
      </c>
      <c r="F2">
        <v>3</v>
      </c>
      <c r="G2">
        <v>22.36</v>
      </c>
      <c r="H2">
        <v>67.08</v>
      </c>
      <c r="I2" t="s">
        <v>154</v>
      </c>
      <c r="J2" t="s">
        <v>159</v>
      </c>
      <c r="K2">
        <v>67.08</v>
      </c>
      <c r="L2">
        <v>54.83</v>
      </c>
      <c r="M2">
        <v>39.840000000000003</v>
      </c>
      <c r="N2">
        <v>8.73</v>
      </c>
      <c r="O2" t="s">
        <v>117</v>
      </c>
      <c r="P2">
        <v>6.26</v>
      </c>
      <c r="Q2" t="s">
        <v>170</v>
      </c>
    </row>
    <row r="3" spans="1:17" x14ac:dyDescent="0.35">
      <c r="A3" t="s">
        <v>17</v>
      </c>
      <c r="B3" t="s">
        <v>67</v>
      </c>
      <c r="C3" t="s">
        <v>117</v>
      </c>
      <c r="D3" t="s">
        <v>140</v>
      </c>
      <c r="E3" t="s">
        <v>144</v>
      </c>
      <c r="F3">
        <v>3</v>
      </c>
      <c r="G3">
        <v>20.05</v>
      </c>
      <c r="H3">
        <v>60.15</v>
      </c>
      <c r="I3" t="s">
        <v>155</v>
      </c>
      <c r="J3" t="s">
        <v>160</v>
      </c>
      <c r="K3">
        <v>60.15</v>
      </c>
      <c r="L3">
        <v>56.73</v>
      </c>
      <c r="M3">
        <v>45.97</v>
      </c>
      <c r="N3">
        <v>3.75</v>
      </c>
      <c r="O3" t="s">
        <v>117</v>
      </c>
      <c r="P3">
        <v>7.01</v>
      </c>
      <c r="Q3" t="s">
        <v>171</v>
      </c>
    </row>
    <row r="4" spans="1:17" x14ac:dyDescent="0.35">
      <c r="A4" t="s">
        <v>17</v>
      </c>
      <c r="B4" t="s">
        <v>67</v>
      </c>
      <c r="C4" t="s">
        <v>117</v>
      </c>
      <c r="D4" t="s">
        <v>140</v>
      </c>
      <c r="E4" t="s">
        <v>145</v>
      </c>
      <c r="F4">
        <v>5</v>
      </c>
      <c r="G4">
        <v>17.78</v>
      </c>
      <c r="H4">
        <v>88.9</v>
      </c>
      <c r="I4" t="s">
        <v>155</v>
      </c>
      <c r="J4" t="s">
        <v>160</v>
      </c>
      <c r="K4">
        <v>88.9</v>
      </c>
      <c r="L4">
        <v>83.53</v>
      </c>
      <c r="M4">
        <v>58.64</v>
      </c>
      <c r="N4">
        <v>12.61</v>
      </c>
      <c r="O4" t="s">
        <v>117</v>
      </c>
      <c r="P4">
        <v>12.28</v>
      </c>
      <c r="Q4" t="s">
        <v>171</v>
      </c>
    </row>
    <row r="5" spans="1:17" x14ac:dyDescent="0.35">
      <c r="A5" t="s">
        <v>18</v>
      </c>
      <c r="B5" t="s">
        <v>68</v>
      </c>
      <c r="C5" t="s">
        <v>118</v>
      </c>
      <c r="D5" t="s">
        <v>141</v>
      </c>
      <c r="E5" t="s">
        <v>146</v>
      </c>
      <c r="F5">
        <v>4</v>
      </c>
      <c r="G5">
        <v>21.04</v>
      </c>
      <c r="H5">
        <v>84.16</v>
      </c>
      <c r="I5" t="s">
        <v>155</v>
      </c>
      <c r="J5" t="s">
        <v>161</v>
      </c>
      <c r="K5">
        <v>84.16</v>
      </c>
      <c r="L5">
        <v>76.349999999999994</v>
      </c>
      <c r="M5">
        <v>68.099999999999994</v>
      </c>
      <c r="N5">
        <v>3.08</v>
      </c>
      <c r="O5" t="s">
        <v>163</v>
      </c>
      <c r="P5">
        <v>5.17</v>
      </c>
      <c r="Q5" t="s">
        <v>172</v>
      </c>
    </row>
    <row r="6" spans="1:17" x14ac:dyDescent="0.35">
      <c r="A6" t="s">
        <v>19</v>
      </c>
      <c r="B6" t="s">
        <v>69</v>
      </c>
      <c r="C6" t="s">
        <v>119</v>
      </c>
      <c r="D6" t="s">
        <v>142</v>
      </c>
      <c r="E6" t="s">
        <v>147</v>
      </c>
      <c r="F6">
        <v>5</v>
      </c>
      <c r="G6">
        <v>15.7</v>
      </c>
      <c r="H6">
        <v>78.5</v>
      </c>
      <c r="I6" t="s">
        <v>156</v>
      </c>
      <c r="J6" t="s">
        <v>159</v>
      </c>
      <c r="K6">
        <v>78.5</v>
      </c>
      <c r="L6">
        <v>74.94</v>
      </c>
      <c r="M6">
        <v>67.11</v>
      </c>
      <c r="N6">
        <v>0.68</v>
      </c>
      <c r="O6" t="s">
        <v>164</v>
      </c>
      <c r="P6">
        <v>7.15</v>
      </c>
      <c r="Q6" t="s">
        <v>170</v>
      </c>
    </row>
    <row r="7" spans="1:17" x14ac:dyDescent="0.35">
      <c r="A7" t="s">
        <v>19</v>
      </c>
      <c r="B7" t="s">
        <v>69</v>
      </c>
      <c r="C7" t="s">
        <v>119</v>
      </c>
      <c r="D7" t="s">
        <v>142</v>
      </c>
      <c r="E7" t="s">
        <v>148</v>
      </c>
      <c r="F7">
        <v>4</v>
      </c>
      <c r="G7">
        <v>17.78</v>
      </c>
      <c r="H7">
        <v>71.12</v>
      </c>
      <c r="I7" t="s">
        <v>157</v>
      </c>
      <c r="J7" t="s">
        <v>159</v>
      </c>
      <c r="K7">
        <v>71.12</v>
      </c>
      <c r="L7">
        <v>59.21</v>
      </c>
      <c r="M7">
        <v>41.84</v>
      </c>
      <c r="N7">
        <v>3.44</v>
      </c>
      <c r="O7" t="s">
        <v>164</v>
      </c>
      <c r="P7">
        <v>13.93</v>
      </c>
      <c r="Q7" t="s">
        <v>171</v>
      </c>
    </row>
    <row r="8" spans="1:17" x14ac:dyDescent="0.35">
      <c r="A8" t="s">
        <v>19</v>
      </c>
      <c r="B8" t="s">
        <v>69</v>
      </c>
      <c r="C8" t="s">
        <v>119</v>
      </c>
      <c r="D8" t="s">
        <v>142</v>
      </c>
      <c r="E8" t="s">
        <v>149</v>
      </c>
      <c r="F8">
        <v>5</v>
      </c>
      <c r="G8">
        <v>21.48</v>
      </c>
      <c r="H8">
        <v>107.4</v>
      </c>
      <c r="I8" t="s">
        <v>154</v>
      </c>
      <c r="J8" t="s">
        <v>159</v>
      </c>
      <c r="K8">
        <v>107.4</v>
      </c>
      <c r="L8">
        <v>99.56</v>
      </c>
      <c r="M8">
        <v>75.69</v>
      </c>
      <c r="N8">
        <v>10.82</v>
      </c>
      <c r="O8" t="s">
        <v>164</v>
      </c>
      <c r="P8">
        <v>13.05</v>
      </c>
      <c r="Q8" t="s">
        <v>171</v>
      </c>
    </row>
    <row r="9" spans="1:17" x14ac:dyDescent="0.35">
      <c r="A9" t="s">
        <v>20</v>
      </c>
      <c r="B9" t="s">
        <v>70</v>
      </c>
      <c r="C9" t="s">
        <v>120</v>
      </c>
      <c r="D9" t="s">
        <v>142</v>
      </c>
      <c r="E9" t="s">
        <v>148</v>
      </c>
      <c r="F9">
        <v>3</v>
      </c>
      <c r="G9">
        <v>17.29</v>
      </c>
      <c r="H9">
        <v>51.87</v>
      </c>
      <c r="I9" t="s">
        <v>155</v>
      </c>
      <c r="J9" t="s">
        <v>173</v>
      </c>
      <c r="K9">
        <v>51.87</v>
      </c>
      <c r="L9">
        <v>45.66</v>
      </c>
      <c r="M9">
        <v>28.3</v>
      </c>
      <c r="N9">
        <v>0.9</v>
      </c>
      <c r="O9" t="s">
        <v>127</v>
      </c>
      <c r="P9">
        <v>16.46</v>
      </c>
      <c r="Q9" t="s">
        <v>170</v>
      </c>
    </row>
    <row r="10" spans="1:17" x14ac:dyDescent="0.35">
      <c r="A10" t="s">
        <v>20</v>
      </c>
      <c r="B10" t="s">
        <v>70</v>
      </c>
      <c r="C10" t="s">
        <v>120</v>
      </c>
      <c r="D10" t="s">
        <v>142</v>
      </c>
      <c r="E10" t="s">
        <v>149</v>
      </c>
      <c r="F10">
        <v>5</v>
      </c>
      <c r="G10">
        <v>18.149999999999999</v>
      </c>
      <c r="H10">
        <v>90.75</v>
      </c>
      <c r="I10" t="s">
        <v>158</v>
      </c>
      <c r="J10" t="s">
        <v>159</v>
      </c>
      <c r="K10">
        <v>90.75</v>
      </c>
      <c r="L10">
        <v>79.78</v>
      </c>
      <c r="M10">
        <v>69.760000000000005</v>
      </c>
      <c r="N10">
        <v>3.25</v>
      </c>
      <c r="O10" t="s">
        <v>127</v>
      </c>
      <c r="P10">
        <v>6.77</v>
      </c>
      <c r="Q10" t="s">
        <v>171</v>
      </c>
    </row>
    <row r="11" spans="1:17" x14ac:dyDescent="0.35">
      <c r="A11" t="s">
        <v>20</v>
      </c>
      <c r="B11" t="s">
        <v>70</v>
      </c>
      <c r="C11" t="s">
        <v>120</v>
      </c>
      <c r="D11" t="s">
        <v>142</v>
      </c>
      <c r="E11" t="s">
        <v>147</v>
      </c>
      <c r="F11">
        <v>3</v>
      </c>
      <c r="G11">
        <v>17.47</v>
      </c>
      <c r="H11">
        <v>52.41</v>
      </c>
      <c r="I11" t="s">
        <v>154</v>
      </c>
      <c r="J11" t="s">
        <v>159</v>
      </c>
      <c r="K11">
        <v>52.41</v>
      </c>
      <c r="L11">
        <v>47.58</v>
      </c>
      <c r="M11">
        <v>39.21</v>
      </c>
      <c r="N11">
        <v>2.87</v>
      </c>
      <c r="O11" t="s">
        <v>127</v>
      </c>
      <c r="P11">
        <v>5.5</v>
      </c>
      <c r="Q11" t="s">
        <v>172</v>
      </c>
    </row>
    <row r="12" spans="1:17" x14ac:dyDescent="0.35">
      <c r="A12" t="s">
        <v>21</v>
      </c>
      <c r="B12" t="s">
        <v>71</v>
      </c>
      <c r="C12" t="s">
        <v>121</v>
      </c>
      <c r="D12" t="s">
        <v>142</v>
      </c>
      <c r="E12" t="s">
        <v>148</v>
      </c>
      <c r="F12">
        <v>4</v>
      </c>
      <c r="G12">
        <v>15.91</v>
      </c>
      <c r="H12">
        <v>63.64</v>
      </c>
      <c r="I12" t="s">
        <v>155</v>
      </c>
      <c r="J12" t="s">
        <v>162</v>
      </c>
      <c r="K12">
        <v>63.64</v>
      </c>
      <c r="L12">
        <v>52.86</v>
      </c>
      <c r="M12">
        <v>34.25</v>
      </c>
      <c r="N12">
        <v>3.57</v>
      </c>
      <c r="O12" t="s">
        <v>122</v>
      </c>
      <c r="P12">
        <v>15.04</v>
      </c>
      <c r="Q12" t="s">
        <v>171</v>
      </c>
    </row>
    <row r="13" spans="1:17" x14ac:dyDescent="0.35">
      <c r="A13" t="s">
        <v>22</v>
      </c>
      <c r="B13" t="s">
        <v>72</v>
      </c>
      <c r="C13" t="s">
        <v>122</v>
      </c>
      <c r="D13" t="s">
        <v>141</v>
      </c>
      <c r="E13" t="s">
        <v>150</v>
      </c>
      <c r="F13">
        <v>3</v>
      </c>
      <c r="G13">
        <v>21.8</v>
      </c>
      <c r="H13">
        <v>65.400000000000006</v>
      </c>
      <c r="I13" t="s">
        <v>155</v>
      </c>
      <c r="J13" t="s">
        <v>174</v>
      </c>
      <c r="K13">
        <v>65.400000000000006</v>
      </c>
      <c r="L13">
        <v>62.37</v>
      </c>
      <c r="M13">
        <v>43.79</v>
      </c>
      <c r="N13">
        <v>7.88</v>
      </c>
      <c r="O13" t="s">
        <v>135</v>
      </c>
      <c r="P13">
        <v>10.7</v>
      </c>
      <c r="Q13" t="s">
        <v>170</v>
      </c>
    </row>
    <row r="14" spans="1:17" x14ac:dyDescent="0.35">
      <c r="A14" t="s">
        <v>22</v>
      </c>
      <c r="B14" t="s">
        <v>72</v>
      </c>
      <c r="C14" t="s">
        <v>122</v>
      </c>
      <c r="D14" t="s">
        <v>141</v>
      </c>
      <c r="E14" t="s">
        <v>146</v>
      </c>
      <c r="F14">
        <v>4</v>
      </c>
      <c r="G14">
        <v>15.03</v>
      </c>
      <c r="H14">
        <v>60.12</v>
      </c>
      <c r="I14" t="s">
        <v>157</v>
      </c>
      <c r="J14" t="s">
        <v>159</v>
      </c>
      <c r="K14">
        <v>60.12</v>
      </c>
      <c r="L14">
        <v>59.78</v>
      </c>
      <c r="M14">
        <v>49.53</v>
      </c>
      <c r="N14">
        <v>3.03</v>
      </c>
      <c r="O14" t="s">
        <v>135</v>
      </c>
      <c r="P14">
        <v>7.22</v>
      </c>
      <c r="Q14" t="s">
        <v>170</v>
      </c>
    </row>
    <row r="15" spans="1:17" x14ac:dyDescent="0.35">
      <c r="A15" t="s">
        <v>22</v>
      </c>
      <c r="B15" t="s">
        <v>72</v>
      </c>
      <c r="C15" t="s">
        <v>122</v>
      </c>
      <c r="D15" t="s">
        <v>141</v>
      </c>
      <c r="E15" t="s">
        <v>149</v>
      </c>
      <c r="F15">
        <v>5</v>
      </c>
      <c r="G15">
        <v>17.98</v>
      </c>
      <c r="H15">
        <v>89.9</v>
      </c>
      <c r="I15" t="s">
        <v>154</v>
      </c>
      <c r="J15" t="s">
        <v>159</v>
      </c>
      <c r="K15">
        <v>89.9</v>
      </c>
      <c r="L15">
        <v>82.87</v>
      </c>
      <c r="M15">
        <v>53.52</v>
      </c>
      <c r="N15">
        <v>4.18</v>
      </c>
      <c r="O15" t="s">
        <v>135</v>
      </c>
      <c r="P15">
        <v>25.17</v>
      </c>
      <c r="Q15" t="s">
        <v>172</v>
      </c>
    </row>
    <row r="16" spans="1:17" x14ac:dyDescent="0.35">
      <c r="A16" t="s">
        <v>23</v>
      </c>
      <c r="B16" t="s">
        <v>73</v>
      </c>
      <c r="C16" t="s">
        <v>123</v>
      </c>
      <c r="D16" t="s">
        <v>140</v>
      </c>
      <c r="E16" t="s">
        <v>143</v>
      </c>
      <c r="F16">
        <v>3</v>
      </c>
      <c r="G16">
        <v>24.29</v>
      </c>
      <c r="H16">
        <v>72.87</v>
      </c>
      <c r="I16" t="s">
        <v>157</v>
      </c>
      <c r="J16" t="s">
        <v>159</v>
      </c>
      <c r="K16">
        <v>72.87</v>
      </c>
      <c r="L16">
        <v>61.79</v>
      </c>
      <c r="M16">
        <v>41.54</v>
      </c>
      <c r="N16">
        <v>5.26</v>
      </c>
      <c r="O16" t="s">
        <v>123</v>
      </c>
      <c r="P16">
        <v>14.99</v>
      </c>
      <c r="Q16" t="s">
        <v>170</v>
      </c>
    </row>
    <row r="17" spans="1:17" x14ac:dyDescent="0.35">
      <c r="A17" t="s">
        <v>23</v>
      </c>
      <c r="B17" t="s">
        <v>73</v>
      </c>
      <c r="C17" t="s">
        <v>123</v>
      </c>
      <c r="D17" t="s">
        <v>140</v>
      </c>
      <c r="E17" t="s">
        <v>151</v>
      </c>
      <c r="F17">
        <v>3</v>
      </c>
      <c r="G17">
        <v>22.32</v>
      </c>
      <c r="H17">
        <v>66.959999999999994</v>
      </c>
      <c r="I17" t="s">
        <v>155</v>
      </c>
      <c r="J17" t="s">
        <v>160</v>
      </c>
      <c r="K17">
        <v>66.959999999999994</v>
      </c>
      <c r="L17">
        <v>55.29</v>
      </c>
      <c r="M17">
        <v>41.06</v>
      </c>
      <c r="N17">
        <v>3.84</v>
      </c>
      <c r="O17" t="s">
        <v>123</v>
      </c>
      <c r="P17">
        <v>10.39</v>
      </c>
      <c r="Q17" t="s">
        <v>171</v>
      </c>
    </row>
    <row r="18" spans="1:17" x14ac:dyDescent="0.35">
      <c r="A18" t="s">
        <v>23</v>
      </c>
      <c r="B18" t="s">
        <v>73</v>
      </c>
      <c r="C18" t="s">
        <v>123</v>
      </c>
      <c r="D18" t="s">
        <v>140</v>
      </c>
      <c r="E18" t="s">
        <v>144</v>
      </c>
      <c r="F18">
        <v>5</v>
      </c>
      <c r="G18">
        <v>23.72</v>
      </c>
      <c r="H18">
        <v>118.6</v>
      </c>
      <c r="I18" t="s">
        <v>158</v>
      </c>
      <c r="J18" t="s">
        <v>159</v>
      </c>
      <c r="K18">
        <v>118.6</v>
      </c>
      <c r="L18">
        <v>117.75</v>
      </c>
      <c r="M18">
        <v>103.46</v>
      </c>
      <c r="N18">
        <v>2.1</v>
      </c>
      <c r="O18" t="s">
        <v>123</v>
      </c>
      <c r="P18">
        <v>12.19</v>
      </c>
      <c r="Q18" t="s">
        <v>172</v>
      </c>
    </row>
    <row r="19" spans="1:17" x14ac:dyDescent="0.35">
      <c r="A19" t="s">
        <v>24</v>
      </c>
      <c r="B19" t="s">
        <v>74</v>
      </c>
      <c r="C19" t="s">
        <v>124</v>
      </c>
      <c r="D19" t="s">
        <v>141</v>
      </c>
      <c r="E19" t="s">
        <v>146</v>
      </c>
      <c r="F19">
        <v>5</v>
      </c>
      <c r="G19">
        <v>19.510000000000002</v>
      </c>
      <c r="H19">
        <v>97.55</v>
      </c>
      <c r="I19" t="s">
        <v>156</v>
      </c>
      <c r="J19" t="s">
        <v>159</v>
      </c>
      <c r="K19">
        <v>97.55</v>
      </c>
      <c r="L19">
        <v>82.42</v>
      </c>
      <c r="M19">
        <v>57.81</v>
      </c>
      <c r="N19">
        <v>6.08</v>
      </c>
      <c r="O19" t="s">
        <v>165</v>
      </c>
      <c r="P19">
        <v>18.53</v>
      </c>
      <c r="Q19" t="s">
        <v>170</v>
      </c>
    </row>
    <row r="20" spans="1:17" x14ac:dyDescent="0.35">
      <c r="A20" t="s">
        <v>24</v>
      </c>
      <c r="B20" t="s">
        <v>74</v>
      </c>
      <c r="C20" t="s">
        <v>124</v>
      </c>
      <c r="D20" t="s">
        <v>141</v>
      </c>
      <c r="E20" t="s">
        <v>150</v>
      </c>
      <c r="F20">
        <v>5</v>
      </c>
      <c r="G20">
        <v>17.2</v>
      </c>
      <c r="H20">
        <v>86</v>
      </c>
      <c r="I20" t="s">
        <v>155</v>
      </c>
      <c r="J20" t="s">
        <v>162</v>
      </c>
      <c r="K20">
        <v>86</v>
      </c>
      <c r="L20">
        <v>72.739999999999995</v>
      </c>
      <c r="M20">
        <v>63.4</v>
      </c>
      <c r="N20">
        <v>0.79</v>
      </c>
      <c r="O20" t="s">
        <v>165</v>
      </c>
      <c r="P20">
        <v>8.5500000000000007</v>
      </c>
      <c r="Q20" t="s">
        <v>170</v>
      </c>
    </row>
    <row r="21" spans="1:17" x14ac:dyDescent="0.35">
      <c r="A21" t="s">
        <v>25</v>
      </c>
      <c r="B21" t="s">
        <v>75</v>
      </c>
      <c r="C21" t="s">
        <v>125</v>
      </c>
      <c r="D21" t="s">
        <v>140</v>
      </c>
      <c r="E21" t="s">
        <v>145</v>
      </c>
      <c r="F21">
        <v>5</v>
      </c>
      <c r="G21">
        <v>24.36</v>
      </c>
      <c r="H21">
        <v>121.8</v>
      </c>
      <c r="I21" t="s">
        <v>154</v>
      </c>
      <c r="J21" t="s">
        <v>159</v>
      </c>
      <c r="K21">
        <v>121.8</v>
      </c>
      <c r="L21">
        <v>111.48</v>
      </c>
      <c r="M21">
        <v>75.010000000000005</v>
      </c>
      <c r="N21">
        <v>11.53</v>
      </c>
      <c r="O21" t="s">
        <v>166</v>
      </c>
      <c r="P21">
        <v>24.94</v>
      </c>
      <c r="Q21" t="s">
        <v>171</v>
      </c>
    </row>
    <row r="22" spans="1:17" x14ac:dyDescent="0.35">
      <c r="A22" t="s">
        <v>25</v>
      </c>
      <c r="B22" t="s">
        <v>75</v>
      </c>
      <c r="C22" t="s">
        <v>125</v>
      </c>
      <c r="D22" t="s">
        <v>140</v>
      </c>
      <c r="E22" t="s">
        <v>144</v>
      </c>
      <c r="F22">
        <v>3</v>
      </c>
      <c r="G22">
        <v>15.94</v>
      </c>
      <c r="H22">
        <v>47.82</v>
      </c>
      <c r="I22" t="s">
        <v>158</v>
      </c>
      <c r="J22" t="s">
        <v>159</v>
      </c>
      <c r="K22">
        <v>47.82</v>
      </c>
      <c r="L22">
        <v>41.64</v>
      </c>
      <c r="M22">
        <v>30.12</v>
      </c>
      <c r="N22">
        <v>0.94</v>
      </c>
      <c r="O22" t="s">
        <v>166</v>
      </c>
      <c r="P22">
        <v>10.58</v>
      </c>
      <c r="Q22" t="s">
        <v>170</v>
      </c>
    </row>
    <row r="23" spans="1:17" x14ac:dyDescent="0.35">
      <c r="A23" t="s">
        <v>25</v>
      </c>
      <c r="B23" t="s">
        <v>75</v>
      </c>
      <c r="C23" t="s">
        <v>125</v>
      </c>
      <c r="D23" t="s">
        <v>140</v>
      </c>
      <c r="E23" t="s">
        <v>143</v>
      </c>
      <c r="F23">
        <v>5</v>
      </c>
      <c r="G23">
        <v>21.53</v>
      </c>
      <c r="H23">
        <v>107.65</v>
      </c>
      <c r="I23" t="s">
        <v>155</v>
      </c>
      <c r="J23" t="s">
        <v>162</v>
      </c>
      <c r="K23">
        <v>107.65</v>
      </c>
      <c r="L23">
        <v>94.79</v>
      </c>
      <c r="M23">
        <v>66.52</v>
      </c>
      <c r="N23">
        <v>2.35</v>
      </c>
      <c r="O23" t="s">
        <v>166</v>
      </c>
      <c r="P23">
        <v>25.92</v>
      </c>
      <c r="Q23" t="s">
        <v>170</v>
      </c>
    </row>
    <row r="24" spans="1:17" x14ac:dyDescent="0.35">
      <c r="A24" t="s">
        <v>26</v>
      </c>
      <c r="B24" t="s">
        <v>76</v>
      </c>
      <c r="C24" t="s">
        <v>126</v>
      </c>
      <c r="D24" t="s">
        <v>141</v>
      </c>
      <c r="E24" t="s">
        <v>147</v>
      </c>
      <c r="F24">
        <v>3</v>
      </c>
      <c r="G24">
        <v>17.79</v>
      </c>
      <c r="H24">
        <v>53.37</v>
      </c>
      <c r="I24" t="s">
        <v>156</v>
      </c>
      <c r="J24" t="s">
        <v>159</v>
      </c>
      <c r="K24">
        <v>53.37</v>
      </c>
      <c r="L24">
        <v>52.03</v>
      </c>
      <c r="M24">
        <v>32.39</v>
      </c>
      <c r="N24">
        <v>2.2599999999999998</v>
      </c>
      <c r="O24" t="s">
        <v>138</v>
      </c>
      <c r="P24">
        <v>17.38</v>
      </c>
      <c r="Q24" t="s">
        <v>172</v>
      </c>
    </row>
    <row r="25" spans="1:17" x14ac:dyDescent="0.35">
      <c r="A25" t="s">
        <v>26</v>
      </c>
      <c r="B25" t="s">
        <v>76</v>
      </c>
      <c r="C25" t="s">
        <v>126</v>
      </c>
      <c r="D25" t="s">
        <v>141</v>
      </c>
      <c r="E25" t="s">
        <v>150</v>
      </c>
      <c r="F25">
        <v>3</v>
      </c>
      <c r="G25">
        <v>15.51</v>
      </c>
      <c r="H25">
        <v>46.53</v>
      </c>
      <c r="I25" t="s">
        <v>154</v>
      </c>
      <c r="J25" t="s">
        <v>159</v>
      </c>
      <c r="K25">
        <v>46.53</v>
      </c>
      <c r="L25">
        <v>45</v>
      </c>
      <c r="M25">
        <v>40.08</v>
      </c>
      <c r="N25">
        <v>0.22</v>
      </c>
      <c r="O25" t="s">
        <v>138</v>
      </c>
      <c r="P25">
        <v>4.7</v>
      </c>
      <c r="Q25" t="s">
        <v>170</v>
      </c>
    </row>
    <row r="26" spans="1:17" x14ac:dyDescent="0.35">
      <c r="A26" t="s">
        <v>27</v>
      </c>
      <c r="B26" t="s">
        <v>77</v>
      </c>
      <c r="C26" t="s">
        <v>127</v>
      </c>
      <c r="D26" t="s">
        <v>141</v>
      </c>
      <c r="E26" t="s">
        <v>147</v>
      </c>
      <c r="F26">
        <v>3</v>
      </c>
      <c r="G26">
        <v>16.649999999999999</v>
      </c>
      <c r="H26">
        <v>49.95</v>
      </c>
      <c r="I26" t="s">
        <v>155</v>
      </c>
      <c r="J26" t="s">
        <v>161</v>
      </c>
      <c r="K26">
        <v>49.95</v>
      </c>
      <c r="L26">
        <v>42.61</v>
      </c>
      <c r="M26">
        <v>35.590000000000003</v>
      </c>
      <c r="N26">
        <v>2.2999999999999998</v>
      </c>
      <c r="O26" t="s">
        <v>136</v>
      </c>
      <c r="P26">
        <v>4.72</v>
      </c>
      <c r="Q26" t="s">
        <v>171</v>
      </c>
    </row>
    <row r="27" spans="1:17" x14ac:dyDescent="0.35">
      <c r="A27" t="s">
        <v>27</v>
      </c>
      <c r="B27" t="s">
        <v>77</v>
      </c>
      <c r="C27" t="s">
        <v>127</v>
      </c>
      <c r="D27" t="s">
        <v>141</v>
      </c>
      <c r="E27" t="s">
        <v>150</v>
      </c>
      <c r="F27">
        <v>5</v>
      </c>
      <c r="G27">
        <v>24.57</v>
      </c>
      <c r="H27">
        <v>122.85</v>
      </c>
      <c r="I27" t="s">
        <v>154</v>
      </c>
      <c r="J27" t="s">
        <v>159</v>
      </c>
      <c r="K27">
        <v>122.85</v>
      </c>
      <c r="L27">
        <v>114.54</v>
      </c>
      <c r="M27">
        <v>85.45</v>
      </c>
      <c r="N27">
        <v>14.14</v>
      </c>
      <c r="O27" t="s">
        <v>136</v>
      </c>
      <c r="P27">
        <v>14.95</v>
      </c>
      <c r="Q27" t="s">
        <v>170</v>
      </c>
    </row>
    <row r="28" spans="1:17" x14ac:dyDescent="0.35">
      <c r="A28" t="s">
        <v>28</v>
      </c>
      <c r="B28" t="s">
        <v>78</v>
      </c>
      <c r="C28" t="s">
        <v>128</v>
      </c>
      <c r="D28" t="s">
        <v>141</v>
      </c>
      <c r="E28" t="s">
        <v>152</v>
      </c>
      <c r="F28">
        <v>3</v>
      </c>
      <c r="G28">
        <v>20.84</v>
      </c>
      <c r="H28">
        <v>62.52</v>
      </c>
      <c r="I28" t="s">
        <v>154</v>
      </c>
      <c r="J28" t="s">
        <v>159</v>
      </c>
      <c r="K28">
        <v>62.52</v>
      </c>
      <c r="L28">
        <v>61.51</v>
      </c>
      <c r="M28">
        <v>46.71</v>
      </c>
      <c r="N28">
        <v>8.3699999999999992</v>
      </c>
      <c r="O28" t="s">
        <v>131</v>
      </c>
      <c r="P28">
        <v>6.43</v>
      </c>
      <c r="Q28" t="s">
        <v>172</v>
      </c>
    </row>
    <row r="29" spans="1:17" x14ac:dyDescent="0.35">
      <c r="A29" t="s">
        <v>28</v>
      </c>
      <c r="B29" t="s">
        <v>78</v>
      </c>
      <c r="C29" t="s">
        <v>128</v>
      </c>
      <c r="D29" t="s">
        <v>141</v>
      </c>
      <c r="E29" t="s">
        <v>146</v>
      </c>
      <c r="F29">
        <v>3</v>
      </c>
      <c r="G29">
        <v>23.51</v>
      </c>
      <c r="H29">
        <v>70.53</v>
      </c>
      <c r="I29" t="s">
        <v>155</v>
      </c>
      <c r="J29" t="s">
        <v>162</v>
      </c>
      <c r="K29">
        <v>70.53</v>
      </c>
      <c r="L29">
        <v>65.95</v>
      </c>
      <c r="M29">
        <v>44.22</v>
      </c>
      <c r="N29">
        <v>11.47</v>
      </c>
      <c r="O29" t="s">
        <v>131</v>
      </c>
      <c r="P29">
        <v>10.26</v>
      </c>
      <c r="Q29" t="s">
        <v>171</v>
      </c>
    </row>
    <row r="30" spans="1:17" x14ac:dyDescent="0.35">
      <c r="A30" t="s">
        <v>28</v>
      </c>
      <c r="B30" t="s">
        <v>78</v>
      </c>
      <c r="C30" t="s">
        <v>128</v>
      </c>
      <c r="D30" t="s">
        <v>141</v>
      </c>
      <c r="E30" t="s">
        <v>149</v>
      </c>
      <c r="F30">
        <v>3</v>
      </c>
      <c r="G30">
        <v>20.79</v>
      </c>
      <c r="H30">
        <v>62.37</v>
      </c>
      <c r="I30" t="s">
        <v>155</v>
      </c>
      <c r="J30" t="s">
        <v>162</v>
      </c>
      <c r="K30">
        <v>62.37</v>
      </c>
      <c r="L30">
        <v>55.13</v>
      </c>
      <c r="M30">
        <v>42.73</v>
      </c>
      <c r="N30">
        <v>3.55</v>
      </c>
      <c r="O30" t="s">
        <v>131</v>
      </c>
      <c r="P30">
        <v>8.85</v>
      </c>
      <c r="Q30" t="s">
        <v>171</v>
      </c>
    </row>
    <row r="31" spans="1:17" x14ac:dyDescent="0.35">
      <c r="A31" t="s">
        <v>29</v>
      </c>
      <c r="B31" t="s">
        <v>79</v>
      </c>
      <c r="C31" t="s">
        <v>129</v>
      </c>
      <c r="D31" t="s">
        <v>141</v>
      </c>
      <c r="E31" t="s">
        <v>147</v>
      </c>
      <c r="F31">
        <v>4</v>
      </c>
      <c r="G31">
        <v>16.309999999999999</v>
      </c>
      <c r="H31">
        <v>65.239999999999995</v>
      </c>
      <c r="I31" t="s">
        <v>157</v>
      </c>
      <c r="J31" t="s">
        <v>159</v>
      </c>
      <c r="K31">
        <v>65.239999999999995</v>
      </c>
      <c r="L31">
        <v>58.16</v>
      </c>
      <c r="M31">
        <v>51.11</v>
      </c>
      <c r="N31">
        <v>0.27</v>
      </c>
      <c r="O31" t="s">
        <v>119</v>
      </c>
      <c r="P31">
        <v>6.78</v>
      </c>
      <c r="Q31" t="s">
        <v>170</v>
      </c>
    </row>
    <row r="32" spans="1:17" x14ac:dyDescent="0.35">
      <c r="A32" t="s">
        <v>29</v>
      </c>
      <c r="B32" t="s">
        <v>79</v>
      </c>
      <c r="C32" t="s">
        <v>129</v>
      </c>
      <c r="D32" t="s">
        <v>141</v>
      </c>
      <c r="E32" t="s">
        <v>146</v>
      </c>
      <c r="F32">
        <v>4</v>
      </c>
      <c r="G32">
        <v>21.21</v>
      </c>
      <c r="H32">
        <v>84.84</v>
      </c>
      <c r="I32" t="s">
        <v>154</v>
      </c>
      <c r="J32" t="s">
        <v>159</v>
      </c>
      <c r="K32">
        <v>84.84</v>
      </c>
      <c r="L32">
        <v>84.77</v>
      </c>
      <c r="M32">
        <v>52.73</v>
      </c>
      <c r="N32">
        <v>15.13</v>
      </c>
      <c r="O32" t="s">
        <v>119</v>
      </c>
      <c r="P32">
        <v>16.91</v>
      </c>
      <c r="Q32" t="s">
        <v>171</v>
      </c>
    </row>
    <row r="33" spans="1:17" x14ac:dyDescent="0.35">
      <c r="A33" t="s">
        <v>30</v>
      </c>
      <c r="B33" t="s">
        <v>80</v>
      </c>
      <c r="C33" t="s">
        <v>123</v>
      </c>
      <c r="D33" t="s">
        <v>141</v>
      </c>
      <c r="E33" t="s">
        <v>147</v>
      </c>
      <c r="F33">
        <v>4</v>
      </c>
      <c r="G33">
        <v>17.850000000000001</v>
      </c>
      <c r="H33">
        <v>71.400000000000006</v>
      </c>
      <c r="I33" t="s">
        <v>158</v>
      </c>
      <c r="J33" t="s">
        <v>159</v>
      </c>
      <c r="K33">
        <v>71.400000000000006</v>
      </c>
      <c r="L33">
        <v>69.03</v>
      </c>
      <c r="M33">
        <v>55.99</v>
      </c>
      <c r="N33">
        <v>3.04</v>
      </c>
      <c r="O33" t="s">
        <v>164</v>
      </c>
      <c r="P33">
        <v>10</v>
      </c>
      <c r="Q33" t="s">
        <v>172</v>
      </c>
    </row>
    <row r="34" spans="1:17" x14ac:dyDescent="0.35">
      <c r="A34" t="s">
        <v>31</v>
      </c>
      <c r="B34" t="s">
        <v>81</v>
      </c>
      <c r="C34" t="s">
        <v>130</v>
      </c>
      <c r="D34" t="s">
        <v>140</v>
      </c>
      <c r="E34" t="s">
        <v>143</v>
      </c>
      <c r="F34">
        <v>3</v>
      </c>
      <c r="G34">
        <v>17.64</v>
      </c>
      <c r="H34">
        <v>52.92</v>
      </c>
      <c r="I34" t="s">
        <v>155</v>
      </c>
      <c r="J34" t="s">
        <v>160</v>
      </c>
      <c r="K34">
        <v>52.92</v>
      </c>
      <c r="L34">
        <v>45.22</v>
      </c>
      <c r="M34">
        <v>35.340000000000003</v>
      </c>
      <c r="N34">
        <v>1.67</v>
      </c>
      <c r="O34" t="s">
        <v>163</v>
      </c>
      <c r="P34">
        <v>8.2100000000000009</v>
      </c>
      <c r="Q34" t="s">
        <v>170</v>
      </c>
    </row>
    <row r="35" spans="1:17" x14ac:dyDescent="0.35">
      <c r="A35" t="s">
        <v>31</v>
      </c>
      <c r="B35" t="s">
        <v>81</v>
      </c>
      <c r="C35" t="s">
        <v>130</v>
      </c>
      <c r="D35" t="s">
        <v>140</v>
      </c>
      <c r="E35" t="s">
        <v>145</v>
      </c>
      <c r="F35">
        <v>5</v>
      </c>
      <c r="G35">
        <v>21.34</v>
      </c>
      <c r="H35">
        <v>106.7</v>
      </c>
      <c r="I35" t="s">
        <v>157</v>
      </c>
      <c r="J35" t="s">
        <v>159</v>
      </c>
      <c r="K35">
        <v>106.7</v>
      </c>
      <c r="L35">
        <v>96.15</v>
      </c>
      <c r="M35">
        <v>64.930000000000007</v>
      </c>
      <c r="N35">
        <v>1.72</v>
      </c>
      <c r="O35" t="s">
        <v>163</v>
      </c>
      <c r="P35">
        <v>29.5</v>
      </c>
      <c r="Q35" t="s">
        <v>170</v>
      </c>
    </row>
    <row r="36" spans="1:17" x14ac:dyDescent="0.35">
      <c r="A36" t="s">
        <v>31</v>
      </c>
      <c r="B36" t="s">
        <v>81</v>
      </c>
      <c r="C36" t="s">
        <v>130</v>
      </c>
      <c r="D36" t="s">
        <v>140</v>
      </c>
      <c r="E36" t="s">
        <v>144</v>
      </c>
      <c r="F36">
        <v>3</v>
      </c>
      <c r="G36">
        <v>21.34</v>
      </c>
      <c r="H36">
        <v>64.02</v>
      </c>
      <c r="I36" t="s">
        <v>157</v>
      </c>
      <c r="J36" t="s">
        <v>159</v>
      </c>
      <c r="K36">
        <v>64.02</v>
      </c>
      <c r="L36">
        <v>51.78</v>
      </c>
      <c r="M36">
        <v>36.25</v>
      </c>
      <c r="N36">
        <v>8.1</v>
      </c>
      <c r="O36" t="s">
        <v>163</v>
      </c>
      <c r="P36">
        <v>7.43</v>
      </c>
      <c r="Q36" t="s">
        <v>171</v>
      </c>
    </row>
    <row r="37" spans="1:17" x14ac:dyDescent="0.35">
      <c r="A37" t="s">
        <v>32</v>
      </c>
      <c r="B37" t="s">
        <v>82</v>
      </c>
      <c r="C37" t="s">
        <v>131</v>
      </c>
      <c r="D37" t="s">
        <v>141</v>
      </c>
      <c r="E37" t="s">
        <v>150</v>
      </c>
      <c r="F37">
        <v>3</v>
      </c>
      <c r="G37">
        <v>24.45</v>
      </c>
      <c r="H37">
        <v>73.349999999999994</v>
      </c>
      <c r="I37" t="s">
        <v>156</v>
      </c>
      <c r="J37" t="s">
        <v>159</v>
      </c>
      <c r="K37">
        <v>73.349999999999994</v>
      </c>
      <c r="L37">
        <v>66.680000000000007</v>
      </c>
      <c r="M37">
        <v>56.7</v>
      </c>
      <c r="N37">
        <v>2.5</v>
      </c>
      <c r="O37" t="s">
        <v>119</v>
      </c>
      <c r="P37">
        <v>7.48</v>
      </c>
      <c r="Q37" t="s">
        <v>170</v>
      </c>
    </row>
    <row r="38" spans="1:17" x14ac:dyDescent="0.35">
      <c r="A38" t="s">
        <v>32</v>
      </c>
      <c r="B38" t="s">
        <v>82</v>
      </c>
      <c r="C38" t="s">
        <v>131</v>
      </c>
      <c r="D38" t="s">
        <v>141</v>
      </c>
      <c r="E38" t="s">
        <v>152</v>
      </c>
      <c r="F38">
        <v>4</v>
      </c>
      <c r="G38">
        <v>16.27</v>
      </c>
      <c r="H38">
        <v>65.08</v>
      </c>
      <c r="I38" t="s">
        <v>157</v>
      </c>
      <c r="J38" t="s">
        <v>159</v>
      </c>
      <c r="K38">
        <v>65.08</v>
      </c>
      <c r="L38">
        <v>56.81</v>
      </c>
      <c r="M38">
        <v>49.99</v>
      </c>
      <c r="N38">
        <v>0.11</v>
      </c>
      <c r="O38" t="s">
        <v>119</v>
      </c>
      <c r="P38">
        <v>6.71</v>
      </c>
      <c r="Q38" t="s">
        <v>170</v>
      </c>
    </row>
    <row r="39" spans="1:17" x14ac:dyDescent="0.35">
      <c r="A39" t="s">
        <v>32</v>
      </c>
      <c r="B39" t="s">
        <v>82</v>
      </c>
      <c r="C39" t="s">
        <v>131</v>
      </c>
      <c r="D39" t="s">
        <v>141</v>
      </c>
      <c r="E39" t="s">
        <v>149</v>
      </c>
      <c r="F39">
        <v>4</v>
      </c>
      <c r="G39">
        <v>17.100000000000001</v>
      </c>
      <c r="H39">
        <v>68.400000000000006</v>
      </c>
      <c r="I39" t="s">
        <v>156</v>
      </c>
      <c r="J39" t="s">
        <v>159</v>
      </c>
      <c r="K39">
        <v>68.400000000000006</v>
      </c>
      <c r="L39">
        <v>63.84</v>
      </c>
      <c r="M39">
        <v>45.08</v>
      </c>
      <c r="N39">
        <v>4.95</v>
      </c>
      <c r="O39" t="s">
        <v>119</v>
      </c>
      <c r="P39">
        <v>13.81</v>
      </c>
      <c r="Q39" t="s">
        <v>171</v>
      </c>
    </row>
    <row r="40" spans="1:17" x14ac:dyDescent="0.35">
      <c r="A40" t="s">
        <v>33</v>
      </c>
      <c r="B40" t="s">
        <v>83</v>
      </c>
      <c r="C40" t="s">
        <v>131</v>
      </c>
      <c r="D40" t="s">
        <v>140</v>
      </c>
      <c r="E40" t="s">
        <v>151</v>
      </c>
      <c r="F40">
        <v>3</v>
      </c>
      <c r="G40">
        <v>23.81</v>
      </c>
      <c r="H40">
        <v>71.430000000000007</v>
      </c>
      <c r="I40" t="s">
        <v>155</v>
      </c>
      <c r="J40" t="s">
        <v>160</v>
      </c>
      <c r="K40">
        <v>71.430000000000007</v>
      </c>
      <c r="L40">
        <v>67.67</v>
      </c>
      <c r="M40">
        <v>47.35</v>
      </c>
      <c r="N40">
        <v>0.84</v>
      </c>
      <c r="O40" t="s">
        <v>165</v>
      </c>
      <c r="P40">
        <v>19.48</v>
      </c>
      <c r="Q40" t="s">
        <v>172</v>
      </c>
    </row>
    <row r="41" spans="1:17" x14ac:dyDescent="0.35">
      <c r="A41" t="s">
        <v>34</v>
      </c>
      <c r="B41" t="s">
        <v>84</v>
      </c>
      <c r="C41" t="s">
        <v>132</v>
      </c>
      <c r="D41" t="s">
        <v>140</v>
      </c>
      <c r="E41" t="s">
        <v>151</v>
      </c>
      <c r="F41">
        <v>3</v>
      </c>
      <c r="G41">
        <v>18.829999999999998</v>
      </c>
      <c r="H41">
        <v>56.49</v>
      </c>
      <c r="I41" t="s">
        <v>155</v>
      </c>
      <c r="J41" t="s">
        <v>161</v>
      </c>
      <c r="K41">
        <v>56.49</v>
      </c>
      <c r="L41">
        <v>47.71</v>
      </c>
      <c r="M41">
        <v>40.31</v>
      </c>
      <c r="N41">
        <v>2.4</v>
      </c>
      <c r="O41" t="s">
        <v>119</v>
      </c>
      <c r="P41">
        <v>5</v>
      </c>
      <c r="Q41" t="s">
        <v>171</v>
      </c>
    </row>
    <row r="42" spans="1:17" x14ac:dyDescent="0.35">
      <c r="A42" t="s">
        <v>34</v>
      </c>
      <c r="B42" t="s">
        <v>84</v>
      </c>
      <c r="C42" t="s">
        <v>132</v>
      </c>
      <c r="D42" t="s">
        <v>140</v>
      </c>
      <c r="E42" t="s">
        <v>143</v>
      </c>
      <c r="F42">
        <v>3</v>
      </c>
      <c r="G42">
        <v>17.23</v>
      </c>
      <c r="H42">
        <v>51.69</v>
      </c>
      <c r="I42" t="s">
        <v>156</v>
      </c>
      <c r="J42" t="s">
        <v>159</v>
      </c>
      <c r="K42">
        <v>51.69</v>
      </c>
      <c r="L42">
        <v>45.47</v>
      </c>
      <c r="M42">
        <v>31.08</v>
      </c>
      <c r="N42">
        <v>8.0299999999999994</v>
      </c>
      <c r="O42" t="s">
        <v>119</v>
      </c>
      <c r="P42">
        <v>6.36</v>
      </c>
      <c r="Q42" t="s">
        <v>171</v>
      </c>
    </row>
    <row r="43" spans="1:17" x14ac:dyDescent="0.35">
      <c r="A43" t="s">
        <v>35</v>
      </c>
      <c r="B43" t="s">
        <v>85</v>
      </c>
      <c r="C43" t="s">
        <v>133</v>
      </c>
      <c r="D43" t="s">
        <v>142</v>
      </c>
      <c r="E43" t="s">
        <v>152</v>
      </c>
      <c r="F43">
        <v>4</v>
      </c>
      <c r="G43">
        <v>24.39</v>
      </c>
      <c r="H43">
        <v>97.56</v>
      </c>
      <c r="I43" t="s">
        <v>155</v>
      </c>
      <c r="J43" t="s">
        <v>173</v>
      </c>
      <c r="K43">
        <v>97.56</v>
      </c>
      <c r="L43">
        <v>81.53</v>
      </c>
      <c r="M43">
        <v>72.459999999999994</v>
      </c>
      <c r="N43">
        <v>4</v>
      </c>
      <c r="O43" t="s">
        <v>165</v>
      </c>
      <c r="P43">
        <v>5.07</v>
      </c>
      <c r="Q43" t="s">
        <v>170</v>
      </c>
    </row>
    <row r="44" spans="1:17" x14ac:dyDescent="0.35">
      <c r="A44" t="s">
        <v>35</v>
      </c>
      <c r="B44" t="s">
        <v>85</v>
      </c>
      <c r="C44" t="s">
        <v>133</v>
      </c>
      <c r="D44" t="s">
        <v>142</v>
      </c>
      <c r="E44" t="s">
        <v>148</v>
      </c>
      <c r="F44">
        <v>5</v>
      </c>
      <c r="G44">
        <v>19.350000000000001</v>
      </c>
      <c r="H44">
        <v>96.75</v>
      </c>
      <c r="I44" t="s">
        <v>157</v>
      </c>
      <c r="J44" t="s">
        <v>159</v>
      </c>
      <c r="K44">
        <v>96.75</v>
      </c>
      <c r="L44">
        <v>85.84</v>
      </c>
      <c r="M44">
        <v>76.849999999999994</v>
      </c>
      <c r="N44">
        <v>4.7699999999999996</v>
      </c>
      <c r="O44" t="s">
        <v>165</v>
      </c>
      <c r="P44">
        <v>4.22</v>
      </c>
      <c r="Q44" t="s">
        <v>172</v>
      </c>
    </row>
    <row r="45" spans="1:17" x14ac:dyDescent="0.35">
      <c r="A45" t="s">
        <v>36</v>
      </c>
      <c r="B45" t="s">
        <v>86</v>
      </c>
      <c r="C45" t="s">
        <v>120</v>
      </c>
      <c r="D45" t="s">
        <v>141</v>
      </c>
      <c r="E45" t="s">
        <v>150</v>
      </c>
      <c r="F45">
        <v>5</v>
      </c>
      <c r="G45">
        <v>21.87</v>
      </c>
      <c r="H45">
        <v>109.35</v>
      </c>
      <c r="I45" t="s">
        <v>156</v>
      </c>
      <c r="J45" t="s">
        <v>159</v>
      </c>
      <c r="K45">
        <v>109.35</v>
      </c>
      <c r="L45">
        <v>95.45</v>
      </c>
      <c r="M45">
        <v>59.27</v>
      </c>
      <c r="N45">
        <v>7.29</v>
      </c>
      <c r="O45" t="s">
        <v>120</v>
      </c>
      <c r="P45">
        <v>28.89</v>
      </c>
      <c r="Q45" t="s">
        <v>171</v>
      </c>
    </row>
    <row r="46" spans="1:17" x14ac:dyDescent="0.35">
      <c r="A46" t="s">
        <v>36</v>
      </c>
      <c r="B46" t="s">
        <v>86</v>
      </c>
      <c r="C46" t="s">
        <v>120</v>
      </c>
      <c r="D46" t="s">
        <v>141</v>
      </c>
      <c r="E46" t="s">
        <v>152</v>
      </c>
      <c r="F46">
        <v>5</v>
      </c>
      <c r="G46">
        <v>18.14</v>
      </c>
      <c r="H46">
        <v>90.7</v>
      </c>
      <c r="I46" t="s">
        <v>155</v>
      </c>
      <c r="J46" t="s">
        <v>159</v>
      </c>
      <c r="K46">
        <v>90.7</v>
      </c>
      <c r="L46">
        <v>81.760000000000005</v>
      </c>
      <c r="M46">
        <v>65.41</v>
      </c>
      <c r="N46">
        <v>6.61</v>
      </c>
      <c r="O46" t="s">
        <v>120</v>
      </c>
      <c r="P46">
        <v>9.74</v>
      </c>
      <c r="Q46" t="s">
        <v>172</v>
      </c>
    </row>
    <row r="47" spans="1:17" x14ac:dyDescent="0.35">
      <c r="A47" t="s">
        <v>36</v>
      </c>
      <c r="B47" t="s">
        <v>86</v>
      </c>
      <c r="C47" t="s">
        <v>120</v>
      </c>
      <c r="D47" t="s">
        <v>141</v>
      </c>
      <c r="E47" t="s">
        <v>146</v>
      </c>
      <c r="F47">
        <v>4</v>
      </c>
      <c r="G47">
        <v>20.54</v>
      </c>
      <c r="H47">
        <v>82.16</v>
      </c>
      <c r="I47" t="s">
        <v>156</v>
      </c>
      <c r="J47" t="s">
        <v>159</v>
      </c>
      <c r="K47">
        <v>82.16</v>
      </c>
      <c r="L47">
        <v>72.64</v>
      </c>
      <c r="M47">
        <v>64.08</v>
      </c>
      <c r="N47">
        <v>1.66</v>
      </c>
      <c r="O47" t="s">
        <v>120</v>
      </c>
      <c r="P47">
        <v>6.9</v>
      </c>
      <c r="Q47" t="s">
        <v>170</v>
      </c>
    </row>
    <row r="48" spans="1:17" x14ac:dyDescent="0.35">
      <c r="A48" t="s">
        <v>37</v>
      </c>
      <c r="B48" t="s">
        <v>87</v>
      </c>
      <c r="C48" t="s">
        <v>128</v>
      </c>
      <c r="D48" t="s">
        <v>140</v>
      </c>
      <c r="E48" t="s">
        <v>144</v>
      </c>
      <c r="F48">
        <v>4</v>
      </c>
      <c r="G48">
        <v>17.100000000000001</v>
      </c>
      <c r="H48">
        <v>68.400000000000006</v>
      </c>
      <c r="I48" t="s">
        <v>154</v>
      </c>
      <c r="J48" t="s">
        <v>159</v>
      </c>
      <c r="K48">
        <v>68.400000000000006</v>
      </c>
      <c r="L48">
        <v>63.02</v>
      </c>
      <c r="M48">
        <v>43.9</v>
      </c>
      <c r="N48">
        <v>6.4</v>
      </c>
      <c r="O48" t="s">
        <v>133</v>
      </c>
      <c r="P48">
        <v>12.72</v>
      </c>
      <c r="Q48" t="s">
        <v>172</v>
      </c>
    </row>
    <row r="49" spans="1:17" x14ac:dyDescent="0.35">
      <c r="A49" t="s">
        <v>37</v>
      </c>
      <c r="B49" t="s">
        <v>87</v>
      </c>
      <c r="C49" t="s">
        <v>128</v>
      </c>
      <c r="D49" t="s">
        <v>140</v>
      </c>
      <c r="E49" t="s">
        <v>151</v>
      </c>
      <c r="F49">
        <v>3</v>
      </c>
      <c r="G49">
        <v>20.11</v>
      </c>
      <c r="H49">
        <v>60.33</v>
      </c>
      <c r="I49" t="s">
        <v>156</v>
      </c>
      <c r="J49" t="s">
        <v>159</v>
      </c>
      <c r="K49">
        <v>60.33</v>
      </c>
      <c r="L49">
        <v>56.21</v>
      </c>
      <c r="M49">
        <v>38.51</v>
      </c>
      <c r="N49">
        <v>3.57</v>
      </c>
      <c r="O49" t="s">
        <v>133</v>
      </c>
      <c r="P49">
        <v>14.13</v>
      </c>
      <c r="Q49" t="s">
        <v>172</v>
      </c>
    </row>
    <row r="50" spans="1:17" x14ac:dyDescent="0.35">
      <c r="A50" t="s">
        <v>38</v>
      </c>
      <c r="B50" t="s">
        <v>88</v>
      </c>
      <c r="C50" t="s">
        <v>118</v>
      </c>
      <c r="D50" t="s">
        <v>142</v>
      </c>
      <c r="E50" t="s">
        <v>147</v>
      </c>
      <c r="F50">
        <v>3</v>
      </c>
      <c r="G50">
        <v>15.24</v>
      </c>
      <c r="H50">
        <v>45.72</v>
      </c>
      <c r="I50" t="s">
        <v>156</v>
      </c>
      <c r="J50" t="s">
        <v>159</v>
      </c>
      <c r="K50">
        <v>45.72</v>
      </c>
      <c r="L50">
        <v>45.57</v>
      </c>
      <c r="M50">
        <v>35.700000000000003</v>
      </c>
      <c r="N50">
        <v>1.37</v>
      </c>
      <c r="O50" t="s">
        <v>117</v>
      </c>
      <c r="P50">
        <v>8.5</v>
      </c>
      <c r="Q50" t="s">
        <v>171</v>
      </c>
    </row>
    <row r="51" spans="1:17" x14ac:dyDescent="0.35">
      <c r="A51" t="s">
        <v>38</v>
      </c>
      <c r="B51" t="s">
        <v>88</v>
      </c>
      <c r="C51" t="s">
        <v>118</v>
      </c>
      <c r="D51" t="s">
        <v>142</v>
      </c>
      <c r="E51" t="s">
        <v>149</v>
      </c>
      <c r="F51">
        <v>4</v>
      </c>
      <c r="G51">
        <v>23.86</v>
      </c>
      <c r="H51">
        <v>95.44</v>
      </c>
      <c r="I51" t="s">
        <v>154</v>
      </c>
      <c r="J51" t="s">
        <v>159</v>
      </c>
      <c r="K51">
        <v>95.44</v>
      </c>
      <c r="L51">
        <v>80.06</v>
      </c>
      <c r="M51">
        <v>64.760000000000005</v>
      </c>
      <c r="N51">
        <v>4.6399999999999997</v>
      </c>
      <c r="O51" t="s">
        <v>117</v>
      </c>
      <c r="P51">
        <v>10.66</v>
      </c>
      <c r="Q51" t="s">
        <v>170</v>
      </c>
    </row>
    <row r="52" spans="1:17" x14ac:dyDescent="0.35">
      <c r="A52" t="s">
        <v>38</v>
      </c>
      <c r="B52" t="s">
        <v>88</v>
      </c>
      <c r="C52" t="s">
        <v>118</v>
      </c>
      <c r="D52" t="s">
        <v>142</v>
      </c>
      <c r="E52" t="s">
        <v>148</v>
      </c>
      <c r="F52">
        <v>3</v>
      </c>
      <c r="G52">
        <v>21.56</v>
      </c>
      <c r="H52">
        <v>64.680000000000007</v>
      </c>
      <c r="I52" t="s">
        <v>155</v>
      </c>
      <c r="J52" t="s">
        <v>162</v>
      </c>
      <c r="K52">
        <v>64.680000000000007</v>
      </c>
      <c r="L52">
        <v>61.81</v>
      </c>
      <c r="M52">
        <v>41.14</v>
      </c>
      <c r="N52">
        <v>2.4300000000000002</v>
      </c>
      <c r="O52" t="s">
        <v>117</v>
      </c>
      <c r="P52">
        <v>18.239999999999998</v>
      </c>
      <c r="Q52" t="s">
        <v>172</v>
      </c>
    </row>
    <row r="53" spans="1:17" x14ac:dyDescent="0.35">
      <c r="A53" t="s">
        <v>39</v>
      </c>
      <c r="B53" t="s">
        <v>89</v>
      </c>
      <c r="C53" t="s">
        <v>134</v>
      </c>
      <c r="D53" t="s">
        <v>140</v>
      </c>
      <c r="E53" t="s">
        <v>151</v>
      </c>
      <c r="F53">
        <v>3</v>
      </c>
      <c r="G53">
        <v>23.01</v>
      </c>
      <c r="H53">
        <v>69.03</v>
      </c>
      <c r="I53" t="s">
        <v>154</v>
      </c>
      <c r="J53" t="s">
        <v>159</v>
      </c>
      <c r="K53">
        <v>69.03</v>
      </c>
      <c r="L53">
        <v>68.86</v>
      </c>
      <c r="M53">
        <v>53.62</v>
      </c>
      <c r="N53">
        <v>0.46</v>
      </c>
      <c r="O53" t="s">
        <v>134</v>
      </c>
      <c r="P53">
        <v>14.78</v>
      </c>
      <c r="Q53" t="s">
        <v>171</v>
      </c>
    </row>
    <row r="54" spans="1:17" x14ac:dyDescent="0.35">
      <c r="A54" t="s">
        <v>39</v>
      </c>
      <c r="B54" t="s">
        <v>89</v>
      </c>
      <c r="C54" t="s">
        <v>134</v>
      </c>
      <c r="D54" t="s">
        <v>140</v>
      </c>
      <c r="E54" t="s">
        <v>144</v>
      </c>
      <c r="F54">
        <v>5</v>
      </c>
      <c r="G54">
        <v>23.15</v>
      </c>
      <c r="H54">
        <v>115.75</v>
      </c>
      <c r="I54" t="s">
        <v>154</v>
      </c>
      <c r="J54" t="s">
        <v>159</v>
      </c>
      <c r="K54">
        <v>115.75</v>
      </c>
      <c r="L54">
        <v>102.48</v>
      </c>
      <c r="M54">
        <v>89.37</v>
      </c>
      <c r="N54">
        <v>4.3600000000000003</v>
      </c>
      <c r="O54" t="s">
        <v>134</v>
      </c>
      <c r="P54">
        <v>8.75</v>
      </c>
      <c r="Q54" t="s">
        <v>170</v>
      </c>
    </row>
    <row r="55" spans="1:17" x14ac:dyDescent="0.35">
      <c r="A55" t="s">
        <v>39</v>
      </c>
      <c r="B55" t="s">
        <v>89</v>
      </c>
      <c r="C55" t="s">
        <v>134</v>
      </c>
      <c r="D55" t="s">
        <v>140</v>
      </c>
      <c r="E55" t="s">
        <v>145</v>
      </c>
      <c r="F55">
        <v>5</v>
      </c>
      <c r="G55">
        <v>23.61</v>
      </c>
      <c r="H55">
        <v>118.05</v>
      </c>
      <c r="I55" t="s">
        <v>158</v>
      </c>
      <c r="J55" t="s">
        <v>159</v>
      </c>
      <c r="K55">
        <v>118.05</v>
      </c>
      <c r="L55">
        <v>100.56</v>
      </c>
      <c r="M55">
        <v>67.790000000000006</v>
      </c>
      <c r="N55">
        <v>7.12</v>
      </c>
      <c r="O55" t="s">
        <v>134</v>
      </c>
      <c r="P55">
        <v>25.65</v>
      </c>
      <c r="Q55" t="s">
        <v>172</v>
      </c>
    </row>
    <row r="56" spans="1:17" x14ac:dyDescent="0.35">
      <c r="A56" t="s">
        <v>40</v>
      </c>
      <c r="B56" t="s">
        <v>90</v>
      </c>
      <c r="C56" t="s">
        <v>133</v>
      </c>
      <c r="D56" t="s">
        <v>142</v>
      </c>
      <c r="E56" t="s">
        <v>150</v>
      </c>
      <c r="F56">
        <v>5</v>
      </c>
      <c r="G56">
        <v>17.86</v>
      </c>
      <c r="H56">
        <v>89.3</v>
      </c>
      <c r="I56" t="s">
        <v>157</v>
      </c>
      <c r="J56" t="s">
        <v>159</v>
      </c>
      <c r="K56">
        <v>89.3</v>
      </c>
      <c r="L56">
        <v>77.44</v>
      </c>
      <c r="M56">
        <v>67.209999999999994</v>
      </c>
      <c r="N56">
        <v>5.64</v>
      </c>
      <c r="O56" t="s">
        <v>129</v>
      </c>
      <c r="P56">
        <v>4.59</v>
      </c>
      <c r="Q56" t="s">
        <v>170</v>
      </c>
    </row>
    <row r="57" spans="1:17" x14ac:dyDescent="0.35">
      <c r="A57" t="s">
        <v>40</v>
      </c>
      <c r="B57" t="s">
        <v>90</v>
      </c>
      <c r="C57" t="s">
        <v>133</v>
      </c>
      <c r="D57" t="s">
        <v>142</v>
      </c>
      <c r="E57" t="s">
        <v>153</v>
      </c>
      <c r="F57">
        <v>3</v>
      </c>
      <c r="G57">
        <v>18.829999999999998</v>
      </c>
      <c r="H57">
        <v>56.49</v>
      </c>
      <c r="I57" t="s">
        <v>156</v>
      </c>
      <c r="J57" t="s">
        <v>159</v>
      </c>
      <c r="K57">
        <v>56.49</v>
      </c>
      <c r="L57">
        <v>53.17</v>
      </c>
      <c r="M57">
        <v>32.93</v>
      </c>
      <c r="N57">
        <v>7.19</v>
      </c>
      <c r="O57" t="s">
        <v>129</v>
      </c>
      <c r="P57">
        <v>13.05</v>
      </c>
      <c r="Q57" t="s">
        <v>172</v>
      </c>
    </row>
    <row r="58" spans="1:17" x14ac:dyDescent="0.35">
      <c r="A58" t="s">
        <v>41</v>
      </c>
      <c r="B58" t="s">
        <v>91</v>
      </c>
      <c r="C58" t="s">
        <v>127</v>
      </c>
      <c r="D58" t="s">
        <v>142</v>
      </c>
      <c r="E58" t="s">
        <v>150</v>
      </c>
      <c r="F58">
        <v>4</v>
      </c>
      <c r="G58">
        <v>24.05</v>
      </c>
      <c r="H58">
        <v>96.2</v>
      </c>
      <c r="I58" t="s">
        <v>154</v>
      </c>
      <c r="J58" t="s">
        <v>159</v>
      </c>
      <c r="K58">
        <v>96.2</v>
      </c>
      <c r="L58">
        <v>95.16</v>
      </c>
      <c r="M58">
        <v>57.65</v>
      </c>
      <c r="N58">
        <v>2.69</v>
      </c>
      <c r="O58" t="s">
        <v>127</v>
      </c>
      <c r="P58">
        <v>34.82</v>
      </c>
      <c r="Q58" t="s">
        <v>172</v>
      </c>
    </row>
    <row r="59" spans="1:17" x14ac:dyDescent="0.35">
      <c r="A59" t="s">
        <v>42</v>
      </c>
      <c r="B59" t="s">
        <v>92</v>
      </c>
      <c r="C59" t="s">
        <v>135</v>
      </c>
      <c r="D59" t="s">
        <v>142</v>
      </c>
      <c r="E59" t="s">
        <v>147</v>
      </c>
      <c r="F59">
        <v>4</v>
      </c>
      <c r="G59">
        <v>20.38</v>
      </c>
      <c r="H59">
        <v>81.52</v>
      </c>
      <c r="I59" t="s">
        <v>154</v>
      </c>
      <c r="J59" t="s">
        <v>159</v>
      </c>
      <c r="K59">
        <v>81.52</v>
      </c>
      <c r="L59">
        <v>78.260000000000005</v>
      </c>
      <c r="M59">
        <v>68.03</v>
      </c>
      <c r="N59">
        <v>3.14</v>
      </c>
      <c r="O59" t="s">
        <v>135</v>
      </c>
      <c r="P59">
        <v>7.09</v>
      </c>
      <c r="Q59" t="s">
        <v>171</v>
      </c>
    </row>
    <row r="60" spans="1:17" x14ac:dyDescent="0.35">
      <c r="A60" t="s">
        <v>42</v>
      </c>
      <c r="B60" t="s">
        <v>92</v>
      </c>
      <c r="C60" t="s">
        <v>135</v>
      </c>
      <c r="D60" t="s">
        <v>142</v>
      </c>
      <c r="E60" t="s">
        <v>150</v>
      </c>
      <c r="F60">
        <v>4</v>
      </c>
      <c r="G60">
        <v>19.86</v>
      </c>
      <c r="H60">
        <v>79.44</v>
      </c>
      <c r="I60" t="s">
        <v>158</v>
      </c>
      <c r="J60" t="s">
        <v>159</v>
      </c>
      <c r="K60">
        <v>79.44</v>
      </c>
      <c r="L60">
        <v>68.89</v>
      </c>
      <c r="M60">
        <v>55.37</v>
      </c>
      <c r="N60">
        <v>4.83</v>
      </c>
      <c r="O60" t="s">
        <v>135</v>
      </c>
      <c r="P60">
        <v>8.69</v>
      </c>
      <c r="Q60" t="s">
        <v>170</v>
      </c>
    </row>
    <row r="61" spans="1:17" x14ac:dyDescent="0.35">
      <c r="A61" t="s">
        <v>43</v>
      </c>
      <c r="B61" t="s">
        <v>93</v>
      </c>
      <c r="C61" t="s">
        <v>123</v>
      </c>
      <c r="D61" t="s">
        <v>142</v>
      </c>
      <c r="E61" t="s">
        <v>148</v>
      </c>
      <c r="F61">
        <v>5</v>
      </c>
      <c r="G61">
        <v>20.64</v>
      </c>
      <c r="H61">
        <v>103.2</v>
      </c>
      <c r="I61" t="s">
        <v>155</v>
      </c>
      <c r="J61" t="s">
        <v>162</v>
      </c>
      <c r="K61">
        <v>103.2</v>
      </c>
      <c r="L61">
        <v>95.83</v>
      </c>
      <c r="M61">
        <v>61.4</v>
      </c>
      <c r="N61">
        <v>11.12</v>
      </c>
      <c r="O61" t="s">
        <v>167</v>
      </c>
      <c r="P61">
        <v>23.31</v>
      </c>
      <c r="Q61" t="s">
        <v>170</v>
      </c>
    </row>
    <row r="62" spans="1:17" x14ac:dyDescent="0.35">
      <c r="A62" t="s">
        <v>43</v>
      </c>
      <c r="B62" t="s">
        <v>93</v>
      </c>
      <c r="C62" t="s">
        <v>123</v>
      </c>
      <c r="D62" t="s">
        <v>142</v>
      </c>
      <c r="E62" t="s">
        <v>153</v>
      </c>
      <c r="F62">
        <v>4</v>
      </c>
      <c r="G62">
        <v>18.79</v>
      </c>
      <c r="H62">
        <v>75.16</v>
      </c>
      <c r="I62" t="s">
        <v>156</v>
      </c>
      <c r="J62" t="s">
        <v>159</v>
      </c>
      <c r="K62">
        <v>75.16</v>
      </c>
      <c r="L62">
        <v>66.959999999999994</v>
      </c>
      <c r="M62">
        <v>46.96</v>
      </c>
      <c r="N62">
        <v>1.44</v>
      </c>
      <c r="O62" t="s">
        <v>167</v>
      </c>
      <c r="P62">
        <v>18.559999999999999</v>
      </c>
      <c r="Q62" t="s">
        <v>171</v>
      </c>
    </row>
    <row r="63" spans="1:17" x14ac:dyDescent="0.35">
      <c r="A63" t="s">
        <v>43</v>
      </c>
      <c r="B63" t="s">
        <v>93</v>
      </c>
      <c r="C63" t="s">
        <v>123</v>
      </c>
      <c r="D63" t="s">
        <v>142</v>
      </c>
      <c r="E63" t="s">
        <v>150</v>
      </c>
      <c r="F63">
        <v>4</v>
      </c>
      <c r="G63">
        <v>17.52</v>
      </c>
      <c r="H63">
        <v>70.08</v>
      </c>
      <c r="I63" t="s">
        <v>155</v>
      </c>
      <c r="J63" t="s">
        <v>161</v>
      </c>
      <c r="K63">
        <v>70.08</v>
      </c>
      <c r="L63">
        <v>56.34</v>
      </c>
      <c r="M63">
        <v>42.92</v>
      </c>
      <c r="N63">
        <v>0</v>
      </c>
      <c r="O63" t="s">
        <v>167</v>
      </c>
      <c r="P63">
        <v>13.42</v>
      </c>
      <c r="Q63" t="s">
        <v>171</v>
      </c>
    </row>
    <row r="64" spans="1:17" x14ac:dyDescent="0.35">
      <c r="A64" t="s">
        <v>44</v>
      </c>
      <c r="B64" t="s">
        <v>94</v>
      </c>
      <c r="C64" t="s">
        <v>133</v>
      </c>
      <c r="D64" t="s">
        <v>141</v>
      </c>
      <c r="E64" t="s">
        <v>152</v>
      </c>
      <c r="F64">
        <v>3</v>
      </c>
      <c r="G64">
        <v>23.39</v>
      </c>
      <c r="H64">
        <v>70.17</v>
      </c>
      <c r="I64" t="s">
        <v>154</v>
      </c>
      <c r="J64" t="s">
        <v>159</v>
      </c>
      <c r="K64">
        <v>70.17</v>
      </c>
      <c r="L64">
        <v>58.27</v>
      </c>
      <c r="M64">
        <v>37.17</v>
      </c>
      <c r="N64">
        <v>4.18</v>
      </c>
      <c r="O64" t="s">
        <v>133</v>
      </c>
      <c r="P64">
        <v>16.920000000000002</v>
      </c>
      <c r="Q64" t="s">
        <v>172</v>
      </c>
    </row>
    <row r="65" spans="1:17" x14ac:dyDescent="0.35">
      <c r="A65" t="s">
        <v>44</v>
      </c>
      <c r="B65" t="s">
        <v>94</v>
      </c>
      <c r="C65" t="s">
        <v>133</v>
      </c>
      <c r="D65" t="s">
        <v>141</v>
      </c>
      <c r="E65" t="s">
        <v>149</v>
      </c>
      <c r="F65">
        <v>3</v>
      </c>
      <c r="G65">
        <v>19.649999999999999</v>
      </c>
      <c r="H65">
        <v>58.95</v>
      </c>
      <c r="I65" t="s">
        <v>157</v>
      </c>
      <c r="J65" t="s">
        <v>159</v>
      </c>
      <c r="K65">
        <v>58.95</v>
      </c>
      <c r="L65">
        <v>56.2</v>
      </c>
      <c r="M65">
        <v>36.549999999999997</v>
      </c>
      <c r="N65">
        <v>4.63</v>
      </c>
      <c r="O65" t="s">
        <v>133</v>
      </c>
      <c r="P65">
        <v>15.02</v>
      </c>
      <c r="Q65" t="s">
        <v>172</v>
      </c>
    </row>
    <row r="66" spans="1:17" x14ac:dyDescent="0.35">
      <c r="A66" t="s">
        <v>44</v>
      </c>
      <c r="B66" t="s">
        <v>94</v>
      </c>
      <c r="C66" t="s">
        <v>133</v>
      </c>
      <c r="D66" t="s">
        <v>141</v>
      </c>
      <c r="E66" t="s">
        <v>150</v>
      </c>
      <c r="F66">
        <v>5</v>
      </c>
      <c r="G66">
        <v>16.149999999999999</v>
      </c>
      <c r="H66">
        <v>80.75</v>
      </c>
      <c r="I66" t="s">
        <v>156</v>
      </c>
      <c r="J66" t="s">
        <v>159</v>
      </c>
      <c r="K66">
        <v>80.75</v>
      </c>
      <c r="L66">
        <v>80.180000000000007</v>
      </c>
      <c r="M66">
        <v>50.71</v>
      </c>
      <c r="N66">
        <v>17.23</v>
      </c>
      <c r="O66" t="s">
        <v>133</v>
      </c>
      <c r="P66">
        <v>12.24</v>
      </c>
      <c r="Q66" t="s">
        <v>171</v>
      </c>
    </row>
    <row r="67" spans="1:17" x14ac:dyDescent="0.35">
      <c r="A67" t="s">
        <v>45</v>
      </c>
      <c r="B67" t="s">
        <v>95</v>
      </c>
      <c r="C67" t="s">
        <v>129</v>
      </c>
      <c r="D67" t="s">
        <v>140</v>
      </c>
      <c r="E67" t="s">
        <v>151</v>
      </c>
      <c r="F67">
        <v>5</v>
      </c>
      <c r="G67">
        <v>21.91</v>
      </c>
      <c r="H67">
        <v>109.55</v>
      </c>
      <c r="I67" t="s">
        <v>156</v>
      </c>
      <c r="J67" t="s">
        <v>159</v>
      </c>
      <c r="K67">
        <v>109.55</v>
      </c>
      <c r="L67">
        <v>89.87</v>
      </c>
      <c r="M67">
        <v>74.75</v>
      </c>
      <c r="N67">
        <v>1.36</v>
      </c>
      <c r="O67" t="s">
        <v>165</v>
      </c>
      <c r="P67">
        <v>13.76</v>
      </c>
      <c r="Q67" t="s">
        <v>172</v>
      </c>
    </row>
    <row r="68" spans="1:17" x14ac:dyDescent="0.35">
      <c r="A68" t="s">
        <v>45</v>
      </c>
      <c r="B68" t="s">
        <v>95</v>
      </c>
      <c r="C68" t="s">
        <v>129</v>
      </c>
      <c r="D68" t="s">
        <v>140</v>
      </c>
      <c r="E68" t="s">
        <v>144</v>
      </c>
      <c r="F68">
        <v>3</v>
      </c>
      <c r="G68">
        <v>22.96</v>
      </c>
      <c r="H68">
        <v>68.88</v>
      </c>
      <c r="I68" t="s">
        <v>154</v>
      </c>
      <c r="J68" t="s">
        <v>159</v>
      </c>
      <c r="K68">
        <v>68.88</v>
      </c>
      <c r="L68">
        <v>65.89</v>
      </c>
      <c r="M68">
        <v>46.4</v>
      </c>
      <c r="N68">
        <v>6.68</v>
      </c>
      <c r="O68" t="s">
        <v>165</v>
      </c>
      <c r="P68">
        <v>12.81</v>
      </c>
      <c r="Q68" t="s">
        <v>171</v>
      </c>
    </row>
    <row r="69" spans="1:17" x14ac:dyDescent="0.35">
      <c r="A69" t="s">
        <v>46</v>
      </c>
      <c r="B69" t="s">
        <v>96</v>
      </c>
      <c r="C69" t="s">
        <v>136</v>
      </c>
      <c r="D69" t="s">
        <v>141</v>
      </c>
      <c r="E69" t="s">
        <v>152</v>
      </c>
      <c r="F69">
        <v>4</v>
      </c>
      <c r="G69">
        <v>16.059999999999999</v>
      </c>
      <c r="H69">
        <v>64.239999999999995</v>
      </c>
      <c r="I69" t="s">
        <v>157</v>
      </c>
      <c r="J69" t="s">
        <v>159</v>
      </c>
      <c r="K69">
        <v>64.239999999999995</v>
      </c>
      <c r="L69">
        <v>59.56</v>
      </c>
      <c r="M69">
        <v>50.54</v>
      </c>
      <c r="N69">
        <v>1.58</v>
      </c>
      <c r="O69" t="s">
        <v>129</v>
      </c>
      <c r="P69">
        <v>7.44</v>
      </c>
      <c r="Q69" t="s">
        <v>171</v>
      </c>
    </row>
    <row r="70" spans="1:17" x14ac:dyDescent="0.35">
      <c r="A70" t="s">
        <v>46</v>
      </c>
      <c r="B70" t="s">
        <v>96</v>
      </c>
      <c r="C70" t="s">
        <v>136</v>
      </c>
      <c r="D70" t="s">
        <v>141</v>
      </c>
      <c r="E70" t="s">
        <v>150</v>
      </c>
      <c r="F70">
        <v>3</v>
      </c>
      <c r="G70">
        <v>22.34</v>
      </c>
      <c r="H70">
        <v>67.02</v>
      </c>
      <c r="I70" t="s">
        <v>157</v>
      </c>
      <c r="J70" t="s">
        <v>159</v>
      </c>
      <c r="K70">
        <v>67.02</v>
      </c>
      <c r="L70">
        <v>61.87</v>
      </c>
      <c r="M70">
        <v>54.19</v>
      </c>
      <c r="N70">
        <v>1.04</v>
      </c>
      <c r="O70" t="s">
        <v>129</v>
      </c>
      <c r="P70">
        <v>6.64</v>
      </c>
      <c r="Q70" t="s">
        <v>171</v>
      </c>
    </row>
    <row r="71" spans="1:17" x14ac:dyDescent="0.35">
      <c r="A71" t="s">
        <v>47</v>
      </c>
      <c r="B71" t="s">
        <v>97</v>
      </c>
      <c r="C71" t="s">
        <v>119</v>
      </c>
      <c r="D71" t="s">
        <v>142</v>
      </c>
      <c r="E71" t="s">
        <v>147</v>
      </c>
      <c r="F71">
        <v>3</v>
      </c>
      <c r="G71">
        <v>17.79</v>
      </c>
      <c r="H71">
        <v>53.37</v>
      </c>
      <c r="I71" t="s">
        <v>158</v>
      </c>
      <c r="J71" t="s">
        <v>159</v>
      </c>
      <c r="K71">
        <v>53.37</v>
      </c>
      <c r="L71">
        <v>45.3</v>
      </c>
      <c r="M71">
        <v>33.5</v>
      </c>
      <c r="N71">
        <v>2.76</v>
      </c>
      <c r="O71" t="s">
        <v>164</v>
      </c>
      <c r="P71">
        <v>9.0399999999999991</v>
      </c>
      <c r="Q71" t="s">
        <v>171</v>
      </c>
    </row>
    <row r="72" spans="1:17" x14ac:dyDescent="0.35">
      <c r="A72" t="s">
        <v>47</v>
      </c>
      <c r="B72" t="s">
        <v>97</v>
      </c>
      <c r="C72" t="s">
        <v>119</v>
      </c>
      <c r="D72" t="s">
        <v>142</v>
      </c>
      <c r="E72" t="s">
        <v>152</v>
      </c>
      <c r="F72">
        <v>4</v>
      </c>
      <c r="G72">
        <v>15.29</v>
      </c>
      <c r="H72">
        <v>61.16</v>
      </c>
      <c r="I72" t="s">
        <v>157</v>
      </c>
      <c r="J72" t="s">
        <v>159</v>
      </c>
      <c r="K72">
        <v>61.16</v>
      </c>
      <c r="L72">
        <v>51.15</v>
      </c>
      <c r="M72">
        <v>33.94</v>
      </c>
      <c r="N72">
        <v>2.09</v>
      </c>
      <c r="O72" t="s">
        <v>164</v>
      </c>
      <c r="P72">
        <v>15.12</v>
      </c>
      <c r="Q72" t="s">
        <v>171</v>
      </c>
    </row>
    <row r="73" spans="1:17" x14ac:dyDescent="0.35">
      <c r="A73" t="s">
        <v>47</v>
      </c>
      <c r="B73" t="s">
        <v>97</v>
      </c>
      <c r="C73" t="s">
        <v>119</v>
      </c>
      <c r="D73" t="s">
        <v>142</v>
      </c>
      <c r="E73" t="s">
        <v>149</v>
      </c>
      <c r="F73">
        <v>4</v>
      </c>
      <c r="G73">
        <v>23.8</v>
      </c>
      <c r="H73">
        <v>95.2</v>
      </c>
      <c r="I73" t="s">
        <v>157</v>
      </c>
      <c r="J73" t="s">
        <v>159</v>
      </c>
      <c r="K73">
        <v>95.2</v>
      </c>
      <c r="L73">
        <v>86.74</v>
      </c>
      <c r="M73">
        <v>65.489999999999995</v>
      </c>
      <c r="N73">
        <v>10.31</v>
      </c>
      <c r="O73" t="s">
        <v>164</v>
      </c>
      <c r="P73">
        <v>10.94</v>
      </c>
      <c r="Q73" t="s">
        <v>170</v>
      </c>
    </row>
    <row r="74" spans="1:17" x14ac:dyDescent="0.35">
      <c r="A74" t="s">
        <v>48</v>
      </c>
      <c r="B74" t="s">
        <v>98</v>
      </c>
      <c r="C74" t="s">
        <v>127</v>
      </c>
      <c r="D74" t="s">
        <v>140</v>
      </c>
      <c r="E74" t="s">
        <v>151</v>
      </c>
      <c r="F74">
        <v>5</v>
      </c>
      <c r="G74">
        <v>22.12</v>
      </c>
      <c r="H74">
        <v>110.6</v>
      </c>
      <c r="I74" t="s">
        <v>158</v>
      </c>
      <c r="J74" t="s">
        <v>159</v>
      </c>
      <c r="K74">
        <v>110.6</v>
      </c>
      <c r="L74">
        <v>106.02</v>
      </c>
      <c r="M74">
        <v>66.569999999999993</v>
      </c>
      <c r="N74">
        <v>18.420000000000002</v>
      </c>
      <c r="O74" t="s">
        <v>136</v>
      </c>
      <c r="P74">
        <v>21.03</v>
      </c>
      <c r="Q74" t="s">
        <v>172</v>
      </c>
    </row>
    <row r="75" spans="1:17" x14ac:dyDescent="0.35">
      <c r="A75" t="s">
        <v>48</v>
      </c>
      <c r="B75" t="s">
        <v>98</v>
      </c>
      <c r="C75" t="s">
        <v>127</v>
      </c>
      <c r="D75" t="s">
        <v>140</v>
      </c>
      <c r="E75" t="s">
        <v>143</v>
      </c>
      <c r="F75">
        <v>3</v>
      </c>
      <c r="G75">
        <v>18.059999999999999</v>
      </c>
      <c r="H75">
        <v>54.18</v>
      </c>
      <c r="I75" t="s">
        <v>154</v>
      </c>
      <c r="J75" t="s">
        <v>159</v>
      </c>
      <c r="K75">
        <v>54.18</v>
      </c>
      <c r="L75">
        <v>47.34</v>
      </c>
      <c r="M75">
        <v>36.26</v>
      </c>
      <c r="N75">
        <v>4.3600000000000003</v>
      </c>
      <c r="O75" t="s">
        <v>136</v>
      </c>
      <c r="P75">
        <v>6.72</v>
      </c>
      <c r="Q75" t="s">
        <v>172</v>
      </c>
    </row>
    <row r="76" spans="1:17" x14ac:dyDescent="0.35">
      <c r="A76" t="s">
        <v>48</v>
      </c>
      <c r="B76" t="s">
        <v>98</v>
      </c>
      <c r="C76" t="s">
        <v>127</v>
      </c>
      <c r="D76" t="s">
        <v>140</v>
      </c>
      <c r="E76" t="s">
        <v>145</v>
      </c>
      <c r="F76">
        <v>5</v>
      </c>
      <c r="G76">
        <v>18.309999999999999</v>
      </c>
      <c r="H76">
        <v>91.55</v>
      </c>
      <c r="I76" t="s">
        <v>158</v>
      </c>
      <c r="J76" t="s">
        <v>159</v>
      </c>
      <c r="K76">
        <v>91.55</v>
      </c>
      <c r="L76">
        <v>78.2</v>
      </c>
      <c r="M76">
        <v>52.82</v>
      </c>
      <c r="N76">
        <v>13.39</v>
      </c>
      <c r="O76" t="s">
        <v>136</v>
      </c>
      <c r="P76">
        <v>11.99</v>
      </c>
      <c r="Q76" t="s">
        <v>170</v>
      </c>
    </row>
    <row r="77" spans="1:17" x14ac:dyDescent="0.35">
      <c r="A77" t="s">
        <v>49</v>
      </c>
      <c r="B77" t="s">
        <v>99</v>
      </c>
      <c r="C77" t="s">
        <v>117</v>
      </c>
      <c r="D77" t="s">
        <v>142</v>
      </c>
      <c r="E77" t="s">
        <v>152</v>
      </c>
      <c r="F77">
        <v>3</v>
      </c>
      <c r="G77">
        <v>22.39</v>
      </c>
      <c r="H77">
        <v>67.17</v>
      </c>
      <c r="I77" t="s">
        <v>157</v>
      </c>
      <c r="J77" t="s">
        <v>159</v>
      </c>
      <c r="K77">
        <v>67.17</v>
      </c>
      <c r="L77">
        <v>63.47</v>
      </c>
      <c r="M77">
        <v>56.68</v>
      </c>
      <c r="N77">
        <v>1.94</v>
      </c>
      <c r="O77" t="s">
        <v>120</v>
      </c>
      <c r="P77">
        <v>4.8499999999999996</v>
      </c>
      <c r="Q77" t="s">
        <v>171</v>
      </c>
    </row>
    <row r="78" spans="1:17" x14ac:dyDescent="0.35">
      <c r="A78" t="s">
        <v>49</v>
      </c>
      <c r="B78" t="s">
        <v>99</v>
      </c>
      <c r="C78" t="s">
        <v>117</v>
      </c>
      <c r="D78" t="s">
        <v>142</v>
      </c>
      <c r="E78" t="s">
        <v>149</v>
      </c>
      <c r="F78">
        <v>3</v>
      </c>
      <c r="G78">
        <v>23.33</v>
      </c>
      <c r="H78">
        <v>69.989999999999995</v>
      </c>
      <c r="I78" t="s">
        <v>157</v>
      </c>
      <c r="J78" t="s">
        <v>159</v>
      </c>
      <c r="K78">
        <v>69.989999999999995</v>
      </c>
      <c r="L78">
        <v>59.18</v>
      </c>
      <c r="M78">
        <v>38.69</v>
      </c>
      <c r="N78">
        <v>12.12</v>
      </c>
      <c r="O78" t="s">
        <v>120</v>
      </c>
      <c r="P78">
        <v>8.3699999999999992</v>
      </c>
      <c r="Q78" t="s">
        <v>172</v>
      </c>
    </row>
    <row r="79" spans="1:17" x14ac:dyDescent="0.35">
      <c r="A79" t="s">
        <v>49</v>
      </c>
      <c r="B79" t="s">
        <v>99</v>
      </c>
      <c r="C79" t="s">
        <v>117</v>
      </c>
      <c r="D79" t="s">
        <v>142</v>
      </c>
      <c r="E79" t="s">
        <v>148</v>
      </c>
      <c r="F79">
        <v>3</v>
      </c>
      <c r="G79">
        <v>17.739999999999998</v>
      </c>
      <c r="H79">
        <v>53.22</v>
      </c>
      <c r="I79" t="s">
        <v>155</v>
      </c>
      <c r="J79" t="s">
        <v>158</v>
      </c>
      <c r="K79">
        <v>53.22</v>
      </c>
      <c r="L79">
        <v>50</v>
      </c>
      <c r="M79">
        <v>31.89</v>
      </c>
      <c r="N79">
        <v>1.43</v>
      </c>
      <c r="O79" t="s">
        <v>120</v>
      </c>
      <c r="P79">
        <v>16.68</v>
      </c>
      <c r="Q79" t="s">
        <v>171</v>
      </c>
    </row>
    <row r="80" spans="1:17" x14ac:dyDescent="0.35">
      <c r="A80" t="s">
        <v>50</v>
      </c>
      <c r="B80" t="s">
        <v>100</v>
      </c>
      <c r="C80" t="s">
        <v>137</v>
      </c>
      <c r="D80" t="s">
        <v>141</v>
      </c>
      <c r="E80" t="s">
        <v>146</v>
      </c>
      <c r="F80">
        <v>4</v>
      </c>
      <c r="G80">
        <v>18.41</v>
      </c>
      <c r="H80">
        <v>73.64</v>
      </c>
      <c r="I80" t="s">
        <v>155</v>
      </c>
      <c r="J80" t="s">
        <v>159</v>
      </c>
      <c r="K80">
        <v>73.64</v>
      </c>
      <c r="L80">
        <v>72.77</v>
      </c>
      <c r="M80">
        <v>54.09</v>
      </c>
      <c r="N80">
        <v>1.99</v>
      </c>
      <c r="O80" t="s">
        <v>137</v>
      </c>
      <c r="P80">
        <v>16.690000000000001</v>
      </c>
      <c r="Q80" t="s">
        <v>171</v>
      </c>
    </row>
    <row r="81" spans="1:17" x14ac:dyDescent="0.35">
      <c r="A81" t="s">
        <v>50</v>
      </c>
      <c r="B81" t="s">
        <v>100</v>
      </c>
      <c r="C81" t="s">
        <v>137</v>
      </c>
      <c r="D81" t="s">
        <v>141</v>
      </c>
      <c r="E81" t="s">
        <v>150</v>
      </c>
      <c r="F81">
        <v>4</v>
      </c>
      <c r="G81">
        <v>15.74</v>
      </c>
      <c r="H81">
        <v>62.96</v>
      </c>
      <c r="I81" t="s">
        <v>155</v>
      </c>
      <c r="J81" t="s">
        <v>160</v>
      </c>
      <c r="K81">
        <v>62.96</v>
      </c>
      <c r="L81">
        <v>52.25</v>
      </c>
      <c r="M81">
        <v>40.17</v>
      </c>
      <c r="N81">
        <v>5.05</v>
      </c>
      <c r="O81" t="s">
        <v>137</v>
      </c>
      <c r="P81">
        <v>7.03</v>
      </c>
      <c r="Q81" t="s">
        <v>170</v>
      </c>
    </row>
    <row r="82" spans="1:17" x14ac:dyDescent="0.35">
      <c r="A82" t="s">
        <v>50</v>
      </c>
      <c r="B82" t="s">
        <v>100</v>
      </c>
      <c r="C82" t="s">
        <v>137</v>
      </c>
      <c r="D82" t="s">
        <v>141</v>
      </c>
      <c r="E82" t="s">
        <v>147</v>
      </c>
      <c r="F82">
        <v>3</v>
      </c>
      <c r="G82">
        <v>20.58</v>
      </c>
      <c r="H82">
        <v>61.74</v>
      </c>
      <c r="I82" t="s">
        <v>158</v>
      </c>
      <c r="J82" t="s">
        <v>159</v>
      </c>
      <c r="K82">
        <v>61.74</v>
      </c>
      <c r="L82">
        <v>56.88</v>
      </c>
      <c r="M82">
        <v>47.62</v>
      </c>
      <c r="N82">
        <v>4.3</v>
      </c>
      <c r="O82" t="s">
        <v>137</v>
      </c>
      <c r="P82">
        <v>4.96</v>
      </c>
      <c r="Q82" t="s">
        <v>172</v>
      </c>
    </row>
    <row r="83" spans="1:17" x14ac:dyDescent="0.35">
      <c r="A83" t="s">
        <v>51</v>
      </c>
      <c r="B83" t="s">
        <v>101</v>
      </c>
      <c r="C83" t="s">
        <v>134</v>
      </c>
      <c r="D83" t="s">
        <v>142</v>
      </c>
      <c r="E83" t="s">
        <v>148</v>
      </c>
      <c r="F83">
        <v>4</v>
      </c>
      <c r="G83">
        <v>20.69</v>
      </c>
      <c r="H83">
        <v>82.76</v>
      </c>
      <c r="I83" t="s">
        <v>155</v>
      </c>
      <c r="J83" t="s">
        <v>162</v>
      </c>
      <c r="K83">
        <v>82.76</v>
      </c>
      <c r="L83">
        <v>81.89</v>
      </c>
      <c r="M83">
        <v>54.24</v>
      </c>
      <c r="N83">
        <v>13.09</v>
      </c>
      <c r="O83" t="s">
        <v>168</v>
      </c>
      <c r="P83">
        <v>14.56</v>
      </c>
      <c r="Q83" t="s">
        <v>172</v>
      </c>
    </row>
    <row r="84" spans="1:17" x14ac:dyDescent="0.35">
      <c r="A84" t="s">
        <v>51</v>
      </c>
      <c r="B84" t="s">
        <v>101</v>
      </c>
      <c r="C84" t="s">
        <v>134</v>
      </c>
      <c r="D84" t="s">
        <v>142</v>
      </c>
      <c r="E84" t="s">
        <v>150</v>
      </c>
      <c r="F84">
        <v>3</v>
      </c>
      <c r="G84">
        <v>16.57</v>
      </c>
      <c r="H84">
        <v>49.71</v>
      </c>
      <c r="I84" t="s">
        <v>156</v>
      </c>
      <c r="J84" t="s">
        <v>159</v>
      </c>
      <c r="K84">
        <v>49.71</v>
      </c>
      <c r="L84">
        <v>45.26</v>
      </c>
      <c r="M84">
        <v>29.28</v>
      </c>
      <c r="N84">
        <v>5.67</v>
      </c>
      <c r="O84" t="s">
        <v>168</v>
      </c>
      <c r="P84">
        <v>10.31</v>
      </c>
      <c r="Q84" t="s">
        <v>172</v>
      </c>
    </row>
    <row r="85" spans="1:17" x14ac:dyDescent="0.35">
      <c r="A85" t="s">
        <v>52</v>
      </c>
      <c r="B85" t="s">
        <v>102</v>
      </c>
      <c r="C85" t="s">
        <v>135</v>
      </c>
      <c r="D85" t="s">
        <v>140</v>
      </c>
      <c r="E85" t="s">
        <v>151</v>
      </c>
      <c r="F85">
        <v>4</v>
      </c>
      <c r="G85">
        <v>22.07</v>
      </c>
      <c r="H85">
        <v>88.28</v>
      </c>
      <c r="I85" t="s">
        <v>158</v>
      </c>
      <c r="J85" t="s">
        <v>159</v>
      </c>
      <c r="K85">
        <v>88.28</v>
      </c>
      <c r="L85">
        <v>71.88</v>
      </c>
      <c r="M85">
        <v>48.16</v>
      </c>
      <c r="N85">
        <v>10.47</v>
      </c>
      <c r="O85" t="s">
        <v>168</v>
      </c>
      <c r="P85">
        <v>13.25</v>
      </c>
      <c r="Q85" t="s">
        <v>172</v>
      </c>
    </row>
    <row r="86" spans="1:17" x14ac:dyDescent="0.35">
      <c r="A86" t="s">
        <v>53</v>
      </c>
      <c r="B86" t="s">
        <v>103</v>
      </c>
      <c r="C86" t="s">
        <v>129</v>
      </c>
      <c r="D86" t="s">
        <v>140</v>
      </c>
      <c r="E86" t="s">
        <v>144</v>
      </c>
      <c r="F86">
        <v>3</v>
      </c>
      <c r="G86">
        <v>21.48</v>
      </c>
      <c r="H86">
        <v>64.44</v>
      </c>
      <c r="I86" t="s">
        <v>157</v>
      </c>
      <c r="J86" t="s">
        <v>159</v>
      </c>
      <c r="K86">
        <v>64.44</v>
      </c>
      <c r="L86">
        <v>62.21</v>
      </c>
      <c r="M86">
        <v>38.659999999999997</v>
      </c>
      <c r="N86">
        <v>11.79</v>
      </c>
      <c r="O86" t="s">
        <v>124</v>
      </c>
      <c r="P86">
        <v>11.76</v>
      </c>
      <c r="Q86" t="s">
        <v>171</v>
      </c>
    </row>
    <row r="87" spans="1:17" x14ac:dyDescent="0.35">
      <c r="A87" t="s">
        <v>53</v>
      </c>
      <c r="B87" t="s">
        <v>103</v>
      </c>
      <c r="C87" t="s">
        <v>129</v>
      </c>
      <c r="D87" t="s">
        <v>140</v>
      </c>
      <c r="E87" t="s">
        <v>143</v>
      </c>
      <c r="F87">
        <v>5</v>
      </c>
      <c r="G87">
        <v>22.49</v>
      </c>
      <c r="H87">
        <v>112.45</v>
      </c>
      <c r="I87" t="s">
        <v>154</v>
      </c>
      <c r="J87" t="s">
        <v>159</v>
      </c>
      <c r="K87">
        <v>112.45</v>
      </c>
      <c r="L87">
        <v>110.68</v>
      </c>
      <c r="M87">
        <v>80.989999999999995</v>
      </c>
      <c r="N87">
        <v>9.4600000000000009</v>
      </c>
      <c r="O87" t="s">
        <v>124</v>
      </c>
      <c r="P87">
        <v>20.23</v>
      </c>
      <c r="Q87" t="s">
        <v>171</v>
      </c>
    </row>
    <row r="88" spans="1:17" x14ac:dyDescent="0.35">
      <c r="A88" t="s">
        <v>54</v>
      </c>
      <c r="B88" t="s">
        <v>104</v>
      </c>
      <c r="C88" t="s">
        <v>122</v>
      </c>
      <c r="D88" t="s">
        <v>140</v>
      </c>
      <c r="E88" t="s">
        <v>145</v>
      </c>
      <c r="F88">
        <v>5</v>
      </c>
      <c r="G88">
        <v>15.4</v>
      </c>
      <c r="H88">
        <v>77</v>
      </c>
      <c r="I88" t="s">
        <v>158</v>
      </c>
      <c r="J88" t="s">
        <v>159</v>
      </c>
      <c r="K88">
        <v>77</v>
      </c>
      <c r="L88">
        <v>72.91</v>
      </c>
      <c r="M88">
        <v>56.95</v>
      </c>
      <c r="N88">
        <v>9.33</v>
      </c>
      <c r="O88" t="s">
        <v>134</v>
      </c>
      <c r="P88">
        <v>6.63</v>
      </c>
      <c r="Q88" t="s">
        <v>170</v>
      </c>
    </row>
    <row r="89" spans="1:17" x14ac:dyDescent="0.35">
      <c r="A89" t="s">
        <v>54</v>
      </c>
      <c r="B89" t="s">
        <v>104</v>
      </c>
      <c r="C89" t="s">
        <v>122</v>
      </c>
      <c r="D89" t="s">
        <v>140</v>
      </c>
      <c r="E89" t="s">
        <v>151</v>
      </c>
      <c r="F89">
        <v>5</v>
      </c>
      <c r="G89">
        <v>23.36</v>
      </c>
      <c r="H89">
        <v>116.8</v>
      </c>
      <c r="I89" t="s">
        <v>154</v>
      </c>
      <c r="J89" t="s">
        <v>159</v>
      </c>
      <c r="K89">
        <v>116.8</v>
      </c>
      <c r="L89">
        <v>107.16</v>
      </c>
      <c r="M89">
        <v>64.959999999999994</v>
      </c>
      <c r="N89">
        <v>5.96</v>
      </c>
      <c r="O89" t="s">
        <v>134</v>
      </c>
      <c r="P89">
        <v>36.24</v>
      </c>
      <c r="Q89" t="s">
        <v>171</v>
      </c>
    </row>
    <row r="90" spans="1:17" x14ac:dyDescent="0.35">
      <c r="A90" t="s">
        <v>54</v>
      </c>
      <c r="B90" t="s">
        <v>104</v>
      </c>
      <c r="C90" t="s">
        <v>122</v>
      </c>
      <c r="D90" t="s">
        <v>140</v>
      </c>
      <c r="E90" t="s">
        <v>144</v>
      </c>
      <c r="F90">
        <v>5</v>
      </c>
      <c r="G90">
        <v>15.4</v>
      </c>
      <c r="H90">
        <v>77</v>
      </c>
      <c r="I90" t="s">
        <v>156</v>
      </c>
      <c r="J90" t="s">
        <v>159</v>
      </c>
      <c r="K90">
        <v>77</v>
      </c>
      <c r="L90">
        <v>68.849999999999994</v>
      </c>
      <c r="M90">
        <v>54.77</v>
      </c>
      <c r="N90">
        <v>0.71</v>
      </c>
      <c r="O90" t="s">
        <v>134</v>
      </c>
      <c r="P90">
        <v>13.37</v>
      </c>
      <c r="Q90" t="s">
        <v>170</v>
      </c>
    </row>
    <row r="91" spans="1:17" x14ac:dyDescent="0.35">
      <c r="A91" t="s">
        <v>55</v>
      </c>
      <c r="B91" t="s">
        <v>105</v>
      </c>
      <c r="C91" t="s">
        <v>127</v>
      </c>
      <c r="D91" t="s">
        <v>140</v>
      </c>
      <c r="E91" t="s">
        <v>144</v>
      </c>
      <c r="F91">
        <v>4</v>
      </c>
      <c r="G91">
        <v>19.079999999999998</v>
      </c>
      <c r="H91">
        <v>76.319999999999993</v>
      </c>
      <c r="I91" t="s">
        <v>157</v>
      </c>
      <c r="J91" t="s">
        <v>159</v>
      </c>
      <c r="K91">
        <v>76.319999999999993</v>
      </c>
      <c r="L91">
        <v>71.28</v>
      </c>
      <c r="M91">
        <v>61.11</v>
      </c>
      <c r="N91">
        <v>4.09</v>
      </c>
      <c r="O91" t="s">
        <v>128</v>
      </c>
      <c r="P91">
        <v>6.08</v>
      </c>
      <c r="Q91" t="s">
        <v>172</v>
      </c>
    </row>
    <row r="92" spans="1:17" x14ac:dyDescent="0.35">
      <c r="A92" t="s">
        <v>55</v>
      </c>
      <c r="B92" t="s">
        <v>105</v>
      </c>
      <c r="C92" t="s">
        <v>127</v>
      </c>
      <c r="D92" t="s">
        <v>140</v>
      </c>
      <c r="E92" t="s">
        <v>151</v>
      </c>
      <c r="F92">
        <v>4</v>
      </c>
      <c r="G92">
        <v>17.88</v>
      </c>
      <c r="H92">
        <v>71.52</v>
      </c>
      <c r="I92" t="s">
        <v>158</v>
      </c>
      <c r="J92" t="s">
        <v>159</v>
      </c>
      <c r="K92">
        <v>71.52</v>
      </c>
      <c r="L92">
        <v>68.849999999999994</v>
      </c>
      <c r="M92">
        <v>52.67</v>
      </c>
      <c r="N92">
        <v>5.29</v>
      </c>
      <c r="O92" t="s">
        <v>128</v>
      </c>
      <c r="P92">
        <v>10.89</v>
      </c>
      <c r="Q92" t="s">
        <v>171</v>
      </c>
    </row>
    <row r="93" spans="1:17" x14ac:dyDescent="0.35">
      <c r="A93" t="s">
        <v>56</v>
      </c>
      <c r="B93" t="s">
        <v>106</v>
      </c>
      <c r="C93" t="s">
        <v>138</v>
      </c>
      <c r="D93" t="s">
        <v>142</v>
      </c>
      <c r="E93" t="s">
        <v>148</v>
      </c>
      <c r="F93">
        <v>5</v>
      </c>
      <c r="G93">
        <v>23.69</v>
      </c>
      <c r="H93">
        <v>118.45</v>
      </c>
      <c r="I93" t="s">
        <v>158</v>
      </c>
      <c r="J93" t="s">
        <v>159</v>
      </c>
      <c r="K93">
        <v>118.45</v>
      </c>
      <c r="L93">
        <v>104.55</v>
      </c>
      <c r="M93">
        <v>68.61</v>
      </c>
      <c r="N93">
        <v>13.76</v>
      </c>
      <c r="O93" t="s">
        <v>138</v>
      </c>
      <c r="P93">
        <v>22.18</v>
      </c>
      <c r="Q93" t="s">
        <v>171</v>
      </c>
    </row>
    <row r="94" spans="1:17" x14ac:dyDescent="0.35">
      <c r="A94" t="s">
        <v>56</v>
      </c>
      <c r="B94" t="s">
        <v>106</v>
      </c>
      <c r="C94" t="s">
        <v>138</v>
      </c>
      <c r="D94" t="s">
        <v>142</v>
      </c>
      <c r="E94" t="s">
        <v>153</v>
      </c>
      <c r="F94">
        <v>5</v>
      </c>
      <c r="G94">
        <v>19.420000000000002</v>
      </c>
      <c r="H94">
        <v>97.1</v>
      </c>
      <c r="I94" t="s">
        <v>155</v>
      </c>
      <c r="J94" t="s">
        <v>160</v>
      </c>
      <c r="K94">
        <v>97.1</v>
      </c>
      <c r="L94">
        <v>82.87</v>
      </c>
      <c r="M94">
        <v>52.98</v>
      </c>
      <c r="N94">
        <v>12.77</v>
      </c>
      <c r="O94" t="s">
        <v>138</v>
      </c>
      <c r="P94">
        <v>17.12</v>
      </c>
      <c r="Q94" t="s">
        <v>172</v>
      </c>
    </row>
    <row r="95" spans="1:17" x14ac:dyDescent="0.35">
      <c r="A95" t="s">
        <v>57</v>
      </c>
      <c r="B95" t="s">
        <v>107</v>
      </c>
      <c r="C95" t="s">
        <v>117</v>
      </c>
      <c r="D95" t="s">
        <v>142</v>
      </c>
      <c r="E95" t="s">
        <v>148</v>
      </c>
      <c r="F95">
        <v>4</v>
      </c>
      <c r="G95">
        <v>20.51</v>
      </c>
      <c r="H95">
        <v>82.04</v>
      </c>
      <c r="I95" t="s">
        <v>154</v>
      </c>
      <c r="J95" t="s">
        <v>159</v>
      </c>
      <c r="K95">
        <v>82.04</v>
      </c>
      <c r="L95">
        <v>72.33</v>
      </c>
      <c r="M95">
        <v>48.27</v>
      </c>
      <c r="N95">
        <v>2.29</v>
      </c>
      <c r="O95" t="s">
        <v>117</v>
      </c>
      <c r="P95">
        <v>21.77</v>
      </c>
      <c r="Q95" t="s">
        <v>170</v>
      </c>
    </row>
    <row r="96" spans="1:17" x14ac:dyDescent="0.35">
      <c r="A96" t="s">
        <v>57</v>
      </c>
      <c r="B96" t="s">
        <v>107</v>
      </c>
      <c r="C96" t="s">
        <v>117</v>
      </c>
      <c r="D96" t="s">
        <v>142</v>
      </c>
      <c r="E96" t="s">
        <v>149</v>
      </c>
      <c r="F96">
        <v>4</v>
      </c>
      <c r="G96">
        <v>24.47</v>
      </c>
      <c r="H96">
        <v>97.88</v>
      </c>
      <c r="I96" t="s">
        <v>156</v>
      </c>
      <c r="J96" t="s">
        <v>159</v>
      </c>
      <c r="K96">
        <v>97.88</v>
      </c>
      <c r="L96">
        <v>88.06</v>
      </c>
      <c r="M96">
        <v>71.77</v>
      </c>
      <c r="N96">
        <v>4.8</v>
      </c>
      <c r="O96" t="s">
        <v>117</v>
      </c>
      <c r="P96">
        <v>11.49</v>
      </c>
      <c r="Q96" t="s">
        <v>171</v>
      </c>
    </row>
    <row r="97" spans="1:17" x14ac:dyDescent="0.35">
      <c r="A97" t="s">
        <v>57</v>
      </c>
      <c r="B97" t="s">
        <v>107</v>
      </c>
      <c r="C97" t="s">
        <v>117</v>
      </c>
      <c r="D97" t="s">
        <v>142</v>
      </c>
      <c r="E97" t="s">
        <v>152</v>
      </c>
      <c r="F97">
        <v>4</v>
      </c>
      <c r="G97">
        <v>23.35</v>
      </c>
      <c r="H97">
        <v>93.4</v>
      </c>
      <c r="I97" t="s">
        <v>158</v>
      </c>
      <c r="J97" t="s">
        <v>159</v>
      </c>
      <c r="K97">
        <v>93.4</v>
      </c>
      <c r="L97">
        <v>79.27</v>
      </c>
      <c r="M97">
        <v>60.67</v>
      </c>
      <c r="N97">
        <v>6.88</v>
      </c>
      <c r="O97" t="s">
        <v>117</v>
      </c>
      <c r="P97">
        <v>11.72</v>
      </c>
      <c r="Q97" t="s">
        <v>172</v>
      </c>
    </row>
    <row r="98" spans="1:17" x14ac:dyDescent="0.35">
      <c r="A98" t="s">
        <v>58</v>
      </c>
      <c r="B98" t="s">
        <v>108</v>
      </c>
      <c r="C98" t="s">
        <v>131</v>
      </c>
      <c r="D98" t="s">
        <v>140</v>
      </c>
      <c r="E98" t="s">
        <v>143</v>
      </c>
      <c r="F98">
        <v>4</v>
      </c>
      <c r="G98">
        <v>18.399999999999999</v>
      </c>
      <c r="H98">
        <v>73.599999999999994</v>
      </c>
      <c r="I98" t="s">
        <v>154</v>
      </c>
      <c r="J98" t="s">
        <v>159</v>
      </c>
      <c r="K98">
        <v>73.599999999999994</v>
      </c>
      <c r="L98">
        <v>62.81</v>
      </c>
      <c r="M98">
        <v>37.729999999999997</v>
      </c>
      <c r="N98">
        <v>4.12</v>
      </c>
      <c r="O98" t="s">
        <v>165</v>
      </c>
      <c r="P98">
        <v>20.96</v>
      </c>
      <c r="Q98" t="s">
        <v>172</v>
      </c>
    </row>
    <row r="99" spans="1:17" x14ac:dyDescent="0.35">
      <c r="A99" t="s">
        <v>59</v>
      </c>
      <c r="B99" t="s">
        <v>109</v>
      </c>
      <c r="C99" t="s">
        <v>129</v>
      </c>
      <c r="D99" t="s">
        <v>140</v>
      </c>
      <c r="E99" t="s">
        <v>145</v>
      </c>
      <c r="F99">
        <v>5</v>
      </c>
      <c r="G99">
        <v>19.84</v>
      </c>
      <c r="H99">
        <v>99.2</v>
      </c>
      <c r="I99" t="s">
        <v>157</v>
      </c>
      <c r="J99" t="s">
        <v>159</v>
      </c>
      <c r="K99">
        <v>99.2</v>
      </c>
      <c r="L99">
        <v>90.31</v>
      </c>
      <c r="M99">
        <v>68.91</v>
      </c>
      <c r="N99">
        <v>6.99</v>
      </c>
      <c r="O99" t="s">
        <v>165</v>
      </c>
      <c r="P99">
        <v>14.41</v>
      </c>
      <c r="Q99" t="s">
        <v>171</v>
      </c>
    </row>
    <row r="100" spans="1:17" x14ac:dyDescent="0.35">
      <c r="A100" t="s">
        <v>60</v>
      </c>
      <c r="B100" t="s">
        <v>110</v>
      </c>
      <c r="C100" t="s">
        <v>124</v>
      </c>
      <c r="D100" t="s">
        <v>141</v>
      </c>
      <c r="E100" t="s">
        <v>150</v>
      </c>
      <c r="F100">
        <v>3</v>
      </c>
      <c r="G100">
        <v>18.18</v>
      </c>
      <c r="H100">
        <v>54.54</v>
      </c>
      <c r="I100" t="s">
        <v>158</v>
      </c>
      <c r="J100" t="s">
        <v>159</v>
      </c>
      <c r="K100">
        <v>54.54</v>
      </c>
      <c r="L100">
        <v>51.32</v>
      </c>
      <c r="M100">
        <v>43.28</v>
      </c>
      <c r="N100">
        <v>2.96</v>
      </c>
      <c r="O100" t="s">
        <v>131</v>
      </c>
      <c r="P100">
        <v>5.08</v>
      </c>
      <c r="Q100" t="s">
        <v>172</v>
      </c>
    </row>
    <row r="101" spans="1:17" x14ac:dyDescent="0.35">
      <c r="A101" t="s">
        <v>60</v>
      </c>
      <c r="B101" t="s">
        <v>110</v>
      </c>
      <c r="C101" t="s">
        <v>124</v>
      </c>
      <c r="D101" t="s">
        <v>141</v>
      </c>
      <c r="E101" t="s">
        <v>147</v>
      </c>
      <c r="F101">
        <v>5</v>
      </c>
      <c r="G101">
        <v>24.81</v>
      </c>
      <c r="H101">
        <v>124.05</v>
      </c>
      <c r="I101" t="s">
        <v>158</v>
      </c>
      <c r="J101" t="s">
        <v>159</v>
      </c>
      <c r="K101">
        <v>124.05</v>
      </c>
      <c r="L101">
        <v>123.18</v>
      </c>
      <c r="M101">
        <v>78.569999999999993</v>
      </c>
      <c r="N101">
        <v>0.93</v>
      </c>
      <c r="O101" t="s">
        <v>131</v>
      </c>
      <c r="P101">
        <v>43.68</v>
      </c>
      <c r="Q101" t="s">
        <v>171</v>
      </c>
    </row>
    <row r="102" spans="1:17" x14ac:dyDescent="0.35">
      <c r="A102" t="s">
        <v>60</v>
      </c>
      <c r="B102" t="s">
        <v>110</v>
      </c>
      <c r="C102" t="s">
        <v>124</v>
      </c>
      <c r="D102" t="s">
        <v>141</v>
      </c>
      <c r="E102" t="s">
        <v>149</v>
      </c>
      <c r="F102">
        <v>3</v>
      </c>
      <c r="G102">
        <v>23.74</v>
      </c>
      <c r="H102">
        <v>71.22</v>
      </c>
      <c r="I102" t="s">
        <v>158</v>
      </c>
      <c r="J102" t="s">
        <v>159</v>
      </c>
      <c r="K102">
        <v>71.22</v>
      </c>
      <c r="L102">
        <v>58.4</v>
      </c>
      <c r="M102">
        <v>50.99</v>
      </c>
      <c r="N102">
        <v>4.38</v>
      </c>
      <c r="O102" t="s">
        <v>131</v>
      </c>
      <c r="P102">
        <v>3.03</v>
      </c>
      <c r="Q102" t="s">
        <v>170</v>
      </c>
    </row>
    <row r="103" spans="1:17" x14ac:dyDescent="0.35">
      <c r="A103" t="s">
        <v>61</v>
      </c>
      <c r="B103" t="s">
        <v>111</v>
      </c>
      <c r="C103" t="s">
        <v>137</v>
      </c>
      <c r="D103" t="s">
        <v>142</v>
      </c>
      <c r="E103" t="s">
        <v>153</v>
      </c>
      <c r="F103">
        <v>4</v>
      </c>
      <c r="G103">
        <v>22.82</v>
      </c>
      <c r="H103">
        <v>91.28</v>
      </c>
      <c r="I103" t="s">
        <v>157</v>
      </c>
      <c r="J103" t="s">
        <v>159</v>
      </c>
      <c r="K103">
        <v>91.28</v>
      </c>
      <c r="L103">
        <v>79.2</v>
      </c>
      <c r="M103">
        <v>63.98</v>
      </c>
      <c r="N103">
        <v>3.2</v>
      </c>
      <c r="O103" t="s">
        <v>169</v>
      </c>
      <c r="P103">
        <v>12.02</v>
      </c>
      <c r="Q103" t="s">
        <v>171</v>
      </c>
    </row>
    <row r="104" spans="1:17" x14ac:dyDescent="0.35">
      <c r="A104" t="s">
        <v>62</v>
      </c>
      <c r="B104" t="s">
        <v>112</v>
      </c>
      <c r="C104" t="s">
        <v>137</v>
      </c>
      <c r="D104" t="s">
        <v>140</v>
      </c>
      <c r="E104" t="s">
        <v>143</v>
      </c>
      <c r="F104">
        <v>5</v>
      </c>
      <c r="G104">
        <v>23.87</v>
      </c>
      <c r="H104">
        <v>119.35</v>
      </c>
      <c r="I104" t="s">
        <v>158</v>
      </c>
      <c r="J104" t="s">
        <v>159</v>
      </c>
      <c r="K104">
        <v>119.35</v>
      </c>
      <c r="L104">
        <v>116.3</v>
      </c>
      <c r="M104">
        <v>71.03</v>
      </c>
      <c r="N104">
        <v>25.3</v>
      </c>
      <c r="O104" t="s">
        <v>164</v>
      </c>
      <c r="P104">
        <v>19.97</v>
      </c>
      <c r="Q104" t="s">
        <v>172</v>
      </c>
    </row>
    <row r="105" spans="1:17" x14ac:dyDescent="0.35">
      <c r="A105" t="s">
        <v>62</v>
      </c>
      <c r="B105" t="s">
        <v>112</v>
      </c>
      <c r="C105" t="s">
        <v>137</v>
      </c>
      <c r="D105" t="s">
        <v>140</v>
      </c>
      <c r="E105" t="s">
        <v>145</v>
      </c>
      <c r="F105">
        <v>5</v>
      </c>
      <c r="G105">
        <v>24.21</v>
      </c>
      <c r="H105">
        <v>121.05</v>
      </c>
      <c r="I105" t="s">
        <v>156</v>
      </c>
      <c r="J105" t="s">
        <v>159</v>
      </c>
      <c r="K105">
        <v>121.05</v>
      </c>
      <c r="L105">
        <v>114.92</v>
      </c>
      <c r="M105">
        <v>83.91</v>
      </c>
      <c r="N105">
        <v>16.77</v>
      </c>
      <c r="O105" t="s">
        <v>164</v>
      </c>
      <c r="P105">
        <v>14.24</v>
      </c>
      <c r="Q105" t="s">
        <v>172</v>
      </c>
    </row>
    <row r="106" spans="1:17" x14ac:dyDescent="0.35">
      <c r="A106" t="s">
        <v>63</v>
      </c>
      <c r="B106" t="s">
        <v>113</v>
      </c>
      <c r="C106" t="s">
        <v>137</v>
      </c>
      <c r="D106" t="s">
        <v>140</v>
      </c>
      <c r="E106" t="s">
        <v>151</v>
      </c>
      <c r="F106">
        <v>4</v>
      </c>
      <c r="G106">
        <v>24.03</v>
      </c>
      <c r="H106">
        <v>96.12</v>
      </c>
      <c r="I106" t="s">
        <v>155</v>
      </c>
      <c r="J106" t="s">
        <v>158</v>
      </c>
      <c r="K106">
        <v>96.12</v>
      </c>
      <c r="L106">
        <v>92.2</v>
      </c>
      <c r="M106">
        <v>63.43</v>
      </c>
      <c r="N106">
        <v>10.79</v>
      </c>
      <c r="O106" t="s">
        <v>137</v>
      </c>
      <c r="P106">
        <v>17.98</v>
      </c>
      <c r="Q106" t="s">
        <v>170</v>
      </c>
    </row>
    <row r="107" spans="1:17" x14ac:dyDescent="0.35">
      <c r="A107" t="s">
        <v>63</v>
      </c>
      <c r="B107" t="s">
        <v>113</v>
      </c>
      <c r="C107" t="s">
        <v>137</v>
      </c>
      <c r="D107" t="s">
        <v>140</v>
      </c>
      <c r="E107" t="s">
        <v>143</v>
      </c>
      <c r="F107">
        <v>3</v>
      </c>
      <c r="G107">
        <v>20.309999999999999</v>
      </c>
      <c r="H107">
        <v>60.93</v>
      </c>
      <c r="I107" t="s">
        <v>154</v>
      </c>
      <c r="J107" t="s">
        <v>159</v>
      </c>
      <c r="K107">
        <v>60.93</v>
      </c>
      <c r="L107">
        <v>57.05</v>
      </c>
      <c r="M107">
        <v>37.31</v>
      </c>
      <c r="N107">
        <v>9.77</v>
      </c>
      <c r="O107" t="s">
        <v>137</v>
      </c>
      <c r="P107">
        <v>9.9700000000000006</v>
      </c>
      <c r="Q107" t="s">
        <v>172</v>
      </c>
    </row>
    <row r="108" spans="1:17" x14ac:dyDescent="0.35">
      <c r="A108" t="s">
        <v>64</v>
      </c>
      <c r="B108" t="s">
        <v>114</v>
      </c>
      <c r="C108" t="s">
        <v>139</v>
      </c>
      <c r="D108" t="s">
        <v>142</v>
      </c>
      <c r="E108" t="s">
        <v>150</v>
      </c>
      <c r="F108">
        <v>5</v>
      </c>
      <c r="G108">
        <v>16.43</v>
      </c>
      <c r="H108">
        <v>82.15</v>
      </c>
      <c r="I108" t="s">
        <v>158</v>
      </c>
      <c r="J108" t="s">
        <v>159</v>
      </c>
      <c r="K108">
        <v>82.15</v>
      </c>
      <c r="L108">
        <v>76.2</v>
      </c>
      <c r="M108">
        <v>56.23</v>
      </c>
      <c r="N108">
        <v>3.99</v>
      </c>
      <c r="O108" t="s">
        <v>165</v>
      </c>
      <c r="P108">
        <v>15.98</v>
      </c>
      <c r="Q108" t="s">
        <v>171</v>
      </c>
    </row>
    <row r="109" spans="1:17" x14ac:dyDescent="0.35">
      <c r="A109" t="s">
        <v>65</v>
      </c>
      <c r="B109" t="s">
        <v>115</v>
      </c>
      <c r="C109" t="s">
        <v>129</v>
      </c>
      <c r="D109" t="s">
        <v>142</v>
      </c>
      <c r="E109" t="s">
        <v>153</v>
      </c>
      <c r="F109">
        <v>4</v>
      </c>
      <c r="G109">
        <v>24.45</v>
      </c>
      <c r="H109">
        <v>97.8</v>
      </c>
      <c r="I109" t="s">
        <v>154</v>
      </c>
      <c r="J109" t="s">
        <v>159</v>
      </c>
      <c r="K109">
        <v>97.8</v>
      </c>
      <c r="L109">
        <v>84.09</v>
      </c>
      <c r="M109">
        <v>74.72</v>
      </c>
      <c r="N109">
        <v>1.74</v>
      </c>
      <c r="O109" t="s">
        <v>132</v>
      </c>
      <c r="P109">
        <v>7.63</v>
      </c>
      <c r="Q109" t="s">
        <v>171</v>
      </c>
    </row>
    <row r="110" spans="1:17" x14ac:dyDescent="0.35">
      <c r="A110" t="s">
        <v>66</v>
      </c>
      <c r="B110" t="s">
        <v>116</v>
      </c>
      <c r="C110" t="s">
        <v>126</v>
      </c>
      <c r="D110" t="s">
        <v>142</v>
      </c>
      <c r="E110" t="s">
        <v>153</v>
      </c>
      <c r="F110">
        <v>4</v>
      </c>
      <c r="G110">
        <v>20.72</v>
      </c>
      <c r="H110">
        <v>82.88</v>
      </c>
      <c r="I110" t="s">
        <v>154</v>
      </c>
      <c r="J110" t="s">
        <v>159</v>
      </c>
      <c r="K110">
        <v>82.88</v>
      </c>
      <c r="L110">
        <v>71.209999999999994</v>
      </c>
      <c r="M110">
        <v>57.66</v>
      </c>
      <c r="N110">
        <v>7.95</v>
      </c>
      <c r="O110" t="s">
        <v>166</v>
      </c>
      <c r="P110">
        <v>5.6</v>
      </c>
      <c r="Q110" t="s">
        <v>172</v>
      </c>
    </row>
    <row r="111" spans="1:17" x14ac:dyDescent="0.35">
      <c r="A111" t="s">
        <v>66</v>
      </c>
      <c r="B111" t="s">
        <v>116</v>
      </c>
      <c r="C111" t="s">
        <v>126</v>
      </c>
      <c r="D111" t="s">
        <v>142</v>
      </c>
      <c r="E111" t="s">
        <v>149</v>
      </c>
      <c r="F111">
        <v>4</v>
      </c>
      <c r="G111">
        <v>17.739999999999998</v>
      </c>
      <c r="H111">
        <v>70.959999999999994</v>
      </c>
      <c r="I111" t="s">
        <v>154</v>
      </c>
      <c r="J111" t="s">
        <v>159</v>
      </c>
      <c r="K111">
        <v>70.959999999999994</v>
      </c>
      <c r="L111">
        <v>69.05</v>
      </c>
      <c r="M111">
        <v>57.55</v>
      </c>
      <c r="N111">
        <v>0.18</v>
      </c>
      <c r="O111" t="s">
        <v>166</v>
      </c>
      <c r="P111">
        <v>11.32</v>
      </c>
      <c r="Q111" t="s">
        <v>172</v>
      </c>
    </row>
  </sheetData>
  <autoFilter ref="I1:I11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sandbox</vt:lpstr>
      <vt:lpstr>Sheet11</vt:lpstr>
      <vt:lpstr>Sheet10</vt:lpstr>
      <vt:lpstr>Sheet3</vt:lpstr>
      <vt:lpstr>Report</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Catherine Evans</cp:lastModifiedBy>
  <cp:lastPrinted>2025-04-06T18:39:33Z</cp:lastPrinted>
  <dcterms:created xsi:type="dcterms:W3CDTF">2025-04-01T00:17:43Z</dcterms:created>
  <dcterms:modified xsi:type="dcterms:W3CDTF">2025-04-06T22:38:57Z</dcterms:modified>
</cp:coreProperties>
</file>