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8800" windowHeight="18000" tabRatio="500" activeTab="8"/>
  </bookViews>
  <sheets>
    <sheet name="conformations" sheetId="1" r:id="rId1"/>
    <sheet name="Charges" sheetId="3" r:id="rId2"/>
    <sheet name="backbone" sheetId="4" r:id="rId3"/>
    <sheet name="backbone (2)" sheetId="5" r:id="rId4"/>
    <sheet name="ff99SB" sheetId="12" r:id="rId5"/>
    <sheet name="ff14SB" sheetId="11" r:id="rId6"/>
    <sheet name="ff14ipq" sheetId="10" r:id="rId7"/>
    <sheet name="ff15ipq" sheetId="6" r:id="rId8"/>
    <sheet name="tripeptides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5" i="13" l="1"/>
  <c r="AK6" i="13"/>
  <c r="AK7" i="13"/>
  <c r="AJ8" i="13"/>
  <c r="AK8" i="13"/>
  <c r="AK9" i="13"/>
  <c r="AK10" i="13"/>
  <c r="AK11" i="13"/>
  <c r="AK4" i="13"/>
  <c r="AJ11" i="13"/>
  <c r="AJ10" i="13"/>
  <c r="AJ9" i="13"/>
  <c r="AJ7" i="13"/>
  <c r="AJ6" i="13"/>
  <c r="G31" i="1"/>
  <c r="I31" i="1"/>
  <c r="E31" i="1"/>
  <c r="B34" i="1"/>
  <c r="B35" i="1"/>
  <c r="B33" i="1"/>
  <c r="Q31" i="1"/>
  <c r="P31" i="1"/>
  <c r="W25" i="1"/>
  <c r="S4" i="1"/>
  <c r="U15" i="1"/>
  <c r="C31" i="1"/>
  <c r="B31" i="1"/>
  <c r="D31" i="1"/>
  <c r="H31" i="1"/>
  <c r="J31" i="1"/>
  <c r="L31" i="1"/>
  <c r="N31" i="1"/>
  <c r="X31" i="1"/>
  <c r="R31" i="1"/>
  <c r="T31" i="1"/>
  <c r="V31" i="1"/>
  <c r="K31" i="1"/>
  <c r="M31" i="1"/>
  <c r="O31" i="1"/>
  <c r="Y31" i="1"/>
  <c r="S31" i="1"/>
  <c r="U31" i="1"/>
  <c r="W31" i="1"/>
  <c r="F31" i="1"/>
</calcChain>
</file>

<file path=xl/sharedStrings.xml><?xml version="1.0" encoding="utf-8"?>
<sst xmlns="http://schemas.openxmlformats.org/spreadsheetml/2006/main" count="1784" uniqueCount="490">
  <si>
    <t>ALA</t>
  </si>
  <si>
    <t>ARG</t>
  </si>
  <si>
    <t>ASH</t>
  </si>
  <si>
    <t>ASN</t>
  </si>
  <si>
    <t>ASP</t>
  </si>
  <si>
    <t>CYM</t>
  </si>
  <si>
    <t>CYS</t>
  </si>
  <si>
    <t>GLH</t>
  </si>
  <si>
    <t>GLN</t>
  </si>
  <si>
    <t>GLU</t>
  </si>
  <si>
    <t>HID</t>
  </si>
  <si>
    <t>HIE</t>
  </si>
  <si>
    <t>HIP</t>
  </si>
  <si>
    <t>ILE</t>
  </si>
  <si>
    <t>LEU</t>
  </si>
  <si>
    <t>LYN</t>
  </si>
  <si>
    <t>LYS</t>
  </si>
  <si>
    <t>MET</t>
  </si>
  <si>
    <t>PHE</t>
  </si>
  <si>
    <t>PRO</t>
  </si>
  <si>
    <t>THR</t>
  </si>
  <si>
    <t>TRP</t>
  </si>
  <si>
    <t>TYR</t>
  </si>
  <si>
    <t>VAL</t>
  </si>
  <si>
    <t>Residue</t>
  </si>
  <si>
    <t>GLY</t>
  </si>
  <si>
    <t>ACE-XXX-NME</t>
  </si>
  <si>
    <t>ACE-ALA-XXX-NME</t>
  </si>
  <si>
    <t>ACE-XXX-ALA-NME</t>
  </si>
  <si>
    <t>ACE-GLY-XXX-NME</t>
  </si>
  <si>
    <t>ACE-XXX-GLY-NME</t>
  </si>
  <si>
    <t>ACE-SER-XXX-NME</t>
  </si>
  <si>
    <t>ACE-XXX-SER-NME</t>
  </si>
  <si>
    <t>-</t>
  </si>
  <si>
    <t>SER</t>
  </si>
  <si>
    <t>ff14ipq</t>
  </si>
  <si>
    <t>ff15ipq</t>
  </si>
  <si>
    <t>ACE-CYX-NME•ACE-CYX-NME</t>
  </si>
  <si>
    <t>ACE-ALA-ALA-ALA-NME</t>
  </si>
  <si>
    <t>ACE-GLY-GLY-GLY-NME</t>
  </si>
  <si>
    <t>ACE-ALA-PRO-ALA-NME</t>
  </si>
  <si>
    <t>Dipeptides</t>
  </si>
  <si>
    <t>Tripeptides</t>
  </si>
  <si>
    <t>Tetrapeptides</t>
  </si>
  <si>
    <t>ff94</t>
  </si>
  <si>
    <t>ff03</t>
  </si>
  <si>
    <t>CYXMTB</t>
  </si>
  <si>
    <t>Di-Dipeptide</t>
  </si>
  <si>
    <t>ACE-PRO-PRO-NME</t>
  </si>
  <si>
    <t>Residue 1</t>
  </si>
  <si>
    <t>Residue 2</t>
  </si>
  <si>
    <t>Term</t>
  </si>
  <si>
    <t>ARG/LYS/HIP</t>
  </si>
  <si>
    <t>ALA/ASH/ASN/CYS/CYX/GLH/GLN/HID/HIE/ILE/LEU/LYN/MET/PHE/SER/THR/TRP/TYR/VAL</t>
  </si>
  <si>
    <t>C-N-TP-C</t>
  </si>
  <si>
    <t>C-N-CX-C</t>
  </si>
  <si>
    <t>C-N-TG-C</t>
  </si>
  <si>
    <t>C-TN-CX-C</t>
  </si>
  <si>
    <t>C-N-TM-C</t>
  </si>
  <si>
    <t>TN-CX-C-TN</t>
  </si>
  <si>
    <t>TN-CX-C-N</t>
  </si>
  <si>
    <t>N-TG-C-TN</t>
  </si>
  <si>
    <t>N-TP-C-TN</t>
  </si>
  <si>
    <t>N-TM-C-TN</t>
  </si>
  <si>
    <t>! PRO</t>
  </si>
  <si>
    <t>N-TP-C-N</t>
  </si>
  <si>
    <t>N-TM-C-N</t>
  </si>
  <si>
    <t>N-CX-C-N</t>
  </si>
  <si>
    <t>N-TG-C-N</t>
  </si>
  <si>
    <t>N-CX-C-TN</t>
  </si>
  <si>
    <t>C-N-Cα-C</t>
  </si>
  <si>
    <t>N-Cα-C-N</t>
  </si>
  <si>
    <t>φ</t>
  </si>
  <si>
    <t>ψ</t>
  </si>
  <si>
    <t>φ'</t>
  </si>
  <si>
    <t>ψ'</t>
  </si>
  <si>
    <t>C-N-Cα-Cβ</t>
  </si>
  <si>
    <t>Cβ-Cα-C-N</t>
  </si>
  <si>
    <t>C-TN-CX-CT</t>
  </si>
  <si>
    <t>C-N-CX-CT</t>
  </si>
  <si>
    <t>ALA/HID/HIE/PHE/TYR/TRP</t>
  </si>
  <si>
    <t>C-N-CX-2C</t>
  </si>
  <si>
    <t>C-N-CX-3C</t>
  </si>
  <si>
    <t>ILE/THR/VAL</t>
  </si>
  <si>
    <t>C-N-TP-C8</t>
  </si>
  <si>
    <t>ASP/CYM/GLU</t>
  </si>
  <si>
    <t>C-N-TM-2C</t>
  </si>
  <si>
    <t>ASH/ASN/CYS/CYX/GLH/GLN/LEU/LYN/MET/SER</t>
  </si>
  <si>
    <t>ARG/HIP/LYS</t>
  </si>
  <si>
    <t>CT-CX-C-N</t>
  </si>
  <si>
    <t>2C-CX-C-N</t>
  </si>
  <si>
    <t>3C-CX-C-N</t>
  </si>
  <si>
    <t>C8-TP-C-N</t>
  </si>
  <si>
    <t>2C-TM-C-N</t>
  </si>
  <si>
    <t>CT-CX-C-TN</t>
  </si>
  <si>
    <t>2C-CX-C-TN</t>
  </si>
  <si>
    <t>3C-CX-C-TN</t>
  </si>
  <si>
    <t>C8-TP-C-TN</t>
  </si>
  <si>
    <t>2C-TM-C-TN</t>
  </si>
  <si>
    <t>ω</t>
  </si>
  <si>
    <t>X-C-N-X</t>
  </si>
  <si>
    <t>X-C-TN-X</t>
  </si>
  <si>
    <t>Cα-C-N-Cα</t>
  </si>
  <si>
    <t>PROPRO</t>
  </si>
  <si>
    <t>ASPPRO</t>
  </si>
  <si>
    <t>ARGPRO</t>
  </si>
  <si>
    <t>VALPRO</t>
  </si>
  <si>
    <t>SERPRO</t>
  </si>
  <si>
    <t>GLYPRO</t>
  </si>
  <si>
    <t>Coverage</t>
  </si>
  <si>
    <t>XXX, XXXGLY, GLYXXX</t>
  </si>
  <si>
    <t>XXX</t>
  </si>
  <si>
    <t>C-NP-CX-C</t>
  </si>
  <si>
    <t>C-NM-CX-C</t>
  </si>
  <si>
    <t>N-CX-C-NP</t>
  </si>
  <si>
    <t>N-CX-C-NM</t>
  </si>
  <si>
    <t>NP-CX-C-N</t>
  </si>
  <si>
    <t>NP-CX-C-NP</t>
  </si>
  <si>
    <t>NP-CX-C-NM</t>
  </si>
  <si>
    <t>NP-CX-C-TN</t>
  </si>
  <si>
    <t>NM-CX-C-N</t>
  </si>
  <si>
    <t>NM-CX-C-NP</t>
  </si>
  <si>
    <t>NM-CX-C-TN</t>
  </si>
  <si>
    <t>X-C-NP-X</t>
  </si>
  <si>
    <t>X-C-NM-X</t>
  </si>
  <si>
    <t>C-NM-CX-2C</t>
  </si>
  <si>
    <t>C-NP-CX-C8</t>
  </si>
  <si>
    <t>NM-CX-C-NM</t>
  </si>
  <si>
    <t>TN-CX-C-NP</t>
  </si>
  <si>
    <t>TN-CX-C-NM</t>
  </si>
  <si>
    <t>ALAARG</t>
  </si>
  <si>
    <t>ARGALA</t>
  </si>
  <si>
    <t>ALAASP</t>
  </si>
  <si>
    <t>ASPALA</t>
  </si>
  <si>
    <t>ALAPRO</t>
  </si>
  <si>
    <t>PROALA</t>
  </si>
  <si>
    <t>ALAPROALA</t>
  </si>
  <si>
    <t>ALAXXX</t>
  </si>
  <si>
    <t>ALAALAALA</t>
  </si>
  <si>
    <t>ARGARG</t>
  </si>
  <si>
    <t>ARGASP</t>
  </si>
  <si>
    <t>GLUALA</t>
  </si>
  <si>
    <t>ALALYS</t>
  </si>
  <si>
    <t>ASPARG</t>
  </si>
  <si>
    <t>ASPASP</t>
  </si>
  <si>
    <t>PROARG</t>
  </si>
  <si>
    <t>PROASP</t>
  </si>
  <si>
    <t>N-TG-C-NP</t>
  </si>
  <si>
    <t>N-TG-C-NM</t>
  </si>
  <si>
    <t>N-TG-N-TN</t>
  </si>
  <si>
    <t>GLYXXX (19)</t>
  </si>
  <si>
    <t>GLYXXX (3)</t>
  </si>
  <si>
    <t>CT-CX-C-NP</t>
  </si>
  <si>
    <t>CT-CX-C-NM</t>
  </si>
  <si>
    <t>2C-CX-C-NP</t>
  </si>
  <si>
    <t>2C-CX-C-NM</t>
  </si>
  <si>
    <t>3C-CX-C-NP</t>
  </si>
  <si>
    <t>3C-CX-C-NM</t>
  </si>
  <si>
    <t>C8-TP-C-NP</t>
  </si>
  <si>
    <t>C8-TP-C-NM</t>
  </si>
  <si>
    <t>2C-TM-C-NP</t>
  </si>
  <si>
    <t>2C-TM-C-NM</t>
  </si>
  <si>
    <t>ALAHIP</t>
  </si>
  <si>
    <t>ALACYM</t>
  </si>
  <si>
    <t>ALAGLU</t>
  </si>
  <si>
    <t>XXXALA</t>
  </si>
  <si>
    <t>SERASP</t>
  </si>
  <si>
    <t>SERALA</t>
  </si>
  <si>
    <t>VALALA</t>
  </si>
  <si>
    <t>VALARG</t>
  </si>
  <si>
    <t>VALASP</t>
  </si>
  <si>
    <t>ALAPRO, ALAPROALA, SERPRO, VALPRO</t>
  </si>
  <si>
    <t>XXXPRO</t>
  </si>
  <si>
    <t>X-C-CX-X</t>
  </si>
  <si>
    <t>X-CT-CX-X</t>
  </si>
  <si>
    <t>X-CX-N-X</t>
  </si>
  <si>
    <t>X-CX-2C-X</t>
  </si>
  <si>
    <t>X-CX-3C-X</t>
  </si>
  <si>
    <t>X-CX-TN-X</t>
  </si>
  <si>
    <t>X-C-TG-X</t>
  </si>
  <si>
    <t>X-TG-N-X</t>
  </si>
  <si>
    <t>X-C-TP-X</t>
  </si>
  <si>
    <t>X-C-TM-X</t>
  </si>
  <si>
    <t>X-TP-N-X</t>
  </si>
  <si>
    <t>X-TM-N-X</t>
  </si>
  <si>
    <t>X-C8-TP-X</t>
  </si>
  <si>
    <t>X-2C-TM-X</t>
  </si>
  <si>
    <t>Other</t>
  </si>
  <si>
    <t>f94</t>
  </si>
  <si>
    <t>f15ipq</t>
  </si>
  <si>
    <t>ASN Hδ21</t>
  </si>
  <si>
    <t>ASN Hδ22</t>
  </si>
  <si>
    <t>GLN Hε21</t>
  </si>
  <si>
    <t>GLN Hε22</t>
  </si>
  <si>
    <t>THR Cβ</t>
  </si>
  <si>
    <t>THR Hβ</t>
  </si>
  <si>
    <t>THR Oγ1</t>
  </si>
  <si>
    <t>THR Hγ2 (3)</t>
  </si>
  <si>
    <t>THR Cγ2</t>
  </si>
  <si>
    <t>THR Hγ1</t>
  </si>
  <si>
    <t>VAL Cβ</t>
  </si>
  <si>
    <t>VAL Hβ</t>
  </si>
  <si>
    <t>VAL Cγ (2)</t>
  </si>
  <si>
    <t>VAL Hγ (6)</t>
  </si>
  <si>
    <t>LEU Cδ (2)</t>
  </si>
  <si>
    <t>LEU Hδ (6)</t>
  </si>
  <si>
    <t>LEU Cβ</t>
  </si>
  <si>
    <t>LEU Hβ (2)</t>
  </si>
  <si>
    <t>LEU Cγ</t>
  </si>
  <si>
    <t>LEU Hγ</t>
  </si>
  <si>
    <t>ILE Cβ</t>
  </si>
  <si>
    <t>ILE Hβ</t>
  </si>
  <si>
    <t>ILE Cγ2</t>
  </si>
  <si>
    <t>ILE Hγ2 (3)</t>
  </si>
  <si>
    <t>ILE Cγ1</t>
  </si>
  <si>
    <t>ILE Hγ1 (2)</t>
  </si>
  <si>
    <t>ILE Cδ1</t>
  </si>
  <si>
    <t>ILE Hδ1 (6)</t>
  </si>
  <si>
    <t>ASN Cβ</t>
  </si>
  <si>
    <t>ASN Hβ (2)</t>
  </si>
  <si>
    <t>ASN Cγ</t>
  </si>
  <si>
    <t>ASN Oδ1</t>
  </si>
  <si>
    <t>ASN Nδ2</t>
  </si>
  <si>
    <t>GLN Cβ</t>
  </si>
  <si>
    <t>GLN Hβ (2)</t>
  </si>
  <si>
    <t>GLN Cγ</t>
  </si>
  <si>
    <t>GLN Cδ</t>
  </si>
  <si>
    <t>GLN Oε1</t>
  </si>
  <si>
    <t>GLN Nε2</t>
  </si>
  <si>
    <t>GLN Hγ (2)</t>
  </si>
  <si>
    <t>LYN Cβ</t>
  </si>
  <si>
    <t>LYN Hβ (2)</t>
  </si>
  <si>
    <t>LYN Cγ</t>
  </si>
  <si>
    <t>LYN Hγ (2)</t>
  </si>
  <si>
    <t>LYN Cδ</t>
  </si>
  <si>
    <t>LYN Hδ (2)</t>
  </si>
  <si>
    <t>LYN Cε</t>
  </si>
  <si>
    <t>LYN Hε (2)</t>
  </si>
  <si>
    <t>LYN Nζ</t>
  </si>
  <si>
    <t>LYN Hζ (2)</t>
  </si>
  <si>
    <t>CYX Cβ</t>
  </si>
  <si>
    <t>CYX Hβ (2)</t>
  </si>
  <si>
    <t>CYX Sγ</t>
  </si>
  <si>
    <t>G</t>
  </si>
  <si>
    <t>P</t>
  </si>
  <si>
    <t>DE</t>
  </si>
  <si>
    <t>ITV</t>
  </si>
  <si>
    <t>AFHWY</t>
  </si>
  <si>
    <t>KR</t>
  </si>
  <si>
    <t>CLMNQS</t>
  </si>
  <si>
    <t>i-1</t>
  </si>
  <si>
    <t>i</t>
  </si>
  <si>
    <t>i+1</t>
  </si>
  <si>
    <t>5 terms</t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</si>
  <si>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-N-TM-C</t>
    </r>
    <r>
      <rPr>
        <b/>
        <vertAlign val="superscript"/>
        <sz val="10"/>
        <rFont val="Courier New"/>
      </rPr>
      <t>-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</si>
  <si>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-N-TM-C</t>
    </r>
    <r>
      <rPr>
        <b/>
        <vertAlign val="superscript"/>
        <sz val="10"/>
        <rFont val="Courier New"/>
      </rPr>
      <t>-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</si>
  <si>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-N-TM-C</t>
    </r>
    <r>
      <rPr>
        <b/>
        <vertAlign val="superscript"/>
        <sz val="10"/>
        <rFont val="Courier New"/>
      </rPr>
      <t>-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</si>
  <si>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-N-TM-C</t>
    </r>
    <r>
      <rPr>
        <b/>
        <vertAlign val="superscript"/>
        <sz val="10"/>
        <rFont val="Courier New"/>
      </rPr>
      <t>-</t>
    </r>
  </si>
  <si>
    <r>
      <t>CT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</si>
  <si>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2C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</si>
  <si>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3C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</si>
  <si>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-TP-C-N</t>
    </r>
    <r>
      <rPr>
        <b/>
        <vertAlign val="superscript"/>
        <sz val="10"/>
        <rFont val="Courier New"/>
      </rPr>
      <t>0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</si>
  <si>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-TM-C-N</t>
    </r>
    <r>
      <rPr>
        <b/>
        <vertAlign val="superscript"/>
        <sz val="10"/>
        <rFont val="Courier New"/>
      </rPr>
      <t>0</t>
    </r>
  </si>
  <si>
    <r>
      <t>CT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</si>
  <si>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CT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</si>
  <si>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2C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</si>
  <si>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3C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</si>
  <si>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-TP-C-N</t>
    </r>
    <r>
      <rPr>
        <b/>
        <vertAlign val="superscript"/>
        <sz val="10"/>
        <rFont val="Courier New"/>
      </rPr>
      <t>+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</si>
  <si>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-TM-C-N</t>
    </r>
    <r>
      <rPr>
        <b/>
        <vertAlign val="superscript"/>
        <sz val="10"/>
        <rFont val="Courier New"/>
      </rPr>
      <t>+</t>
    </r>
  </si>
  <si>
    <r>
      <t>CT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</si>
  <si>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CT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</si>
  <si>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2C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</si>
  <si>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3C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</si>
  <si>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-TP-C-N</t>
    </r>
    <r>
      <rPr>
        <b/>
        <vertAlign val="superscript"/>
        <sz val="10"/>
        <rFont val="Courier New"/>
      </rPr>
      <t>-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</si>
  <si>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-TM-C-N</t>
    </r>
    <r>
      <rPr>
        <b/>
        <vertAlign val="superscript"/>
        <sz val="10"/>
        <rFont val="Courier New"/>
      </rPr>
      <t>-</t>
    </r>
  </si>
  <si>
    <r>
      <t>CT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</si>
  <si>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CT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-CX-C-TN</t>
    </r>
  </si>
  <si>
    <r>
      <t>2C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-CX-C-TN</t>
    </r>
  </si>
  <si>
    <r>
      <t>3C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-CX-C-TN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</si>
  <si>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-TP-C-TN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</si>
  <si>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-TM-C-TN</t>
    </r>
  </si>
  <si>
    <r>
      <t>CT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-CX-C-TN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</si>
  <si>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</si>
  <si>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-N-CX-2C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</si>
  <si>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-N-CX-3C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</si>
  <si>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-N-TP-C8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</si>
  <si>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-N-TM-2C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</si>
  <si>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-TN-CX-CT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</si>
  <si>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</si>
  <si>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-N-CX-2C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</si>
  <si>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-N-CX-3C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</si>
  <si>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-N-TP-C8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</si>
  <si>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-N-TM-2C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</si>
  <si>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-TN-CX-CT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</si>
  <si>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</si>
  <si>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-N-CX-2C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</si>
  <si>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-N-CX-3C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</si>
  <si>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-N-TP-C8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</si>
  <si>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-N-TM-2C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</si>
  <si>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-TN-CX-CT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</si>
  <si>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</si>
  <si>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-N-CX-2C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</si>
  <si>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-N-CX-3C</t>
    </r>
    <r>
      <rPr>
        <b/>
        <vertAlign val="superscript"/>
        <sz val="10"/>
        <rFont val="Courier New"/>
      </rPr>
      <t>0*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</si>
  <si>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-N-TP-C8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</si>
  <si>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-N-TM-2C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</si>
  <si>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-TN-CX-CT</t>
    </r>
    <r>
      <rPr>
        <b/>
        <vertAlign val="superscript"/>
        <sz val="10"/>
        <rFont val="Courier New"/>
      </rPr>
      <t>P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</si>
  <si>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</si>
  <si>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-TP-C-N</t>
    </r>
    <r>
      <rPr>
        <b/>
        <vertAlign val="superscript"/>
        <sz val="10"/>
        <rFont val="Courier New"/>
      </rPr>
      <t>0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</si>
  <si>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-TM-C-N</t>
    </r>
    <r>
      <rPr>
        <b/>
        <vertAlign val="superscript"/>
        <sz val="10"/>
        <rFont val="Courier New"/>
      </rPr>
      <t>0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</si>
  <si>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-TG-C-N</t>
    </r>
    <r>
      <rPr>
        <b/>
        <vertAlign val="superscript"/>
        <sz val="10"/>
        <rFont val="Courier New"/>
      </rPr>
      <t>0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</si>
  <si>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</si>
  <si>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-TP-C-N</t>
    </r>
    <r>
      <rPr>
        <b/>
        <vertAlign val="superscript"/>
        <sz val="10"/>
        <rFont val="Courier New"/>
      </rPr>
      <t>+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</si>
  <si>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-TM-C-N</t>
    </r>
    <r>
      <rPr>
        <b/>
        <vertAlign val="superscript"/>
        <sz val="10"/>
        <rFont val="Courier New"/>
      </rPr>
      <t>+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</si>
  <si>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-TG-C-N</t>
    </r>
    <r>
      <rPr>
        <b/>
        <vertAlign val="superscript"/>
        <sz val="10"/>
        <rFont val="Courier New"/>
      </rPr>
      <t>+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</si>
  <si>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</si>
  <si>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-TP-C-N</t>
    </r>
    <r>
      <rPr>
        <b/>
        <vertAlign val="superscript"/>
        <sz val="10"/>
        <rFont val="Courier New"/>
      </rPr>
      <t>-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</si>
  <si>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-TM-C-N</t>
    </r>
    <r>
      <rPr>
        <b/>
        <vertAlign val="superscript"/>
        <sz val="10"/>
        <rFont val="Courier New"/>
      </rPr>
      <t>-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</si>
  <si>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-TG-C-N</t>
    </r>
    <r>
      <rPr>
        <b/>
        <vertAlign val="superscript"/>
        <sz val="10"/>
        <rFont val="Courier New"/>
      </rPr>
      <t>-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</si>
  <si>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-CX-C-TN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</si>
  <si>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-TP-C-TN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</si>
  <si>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-TG-C-TN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</si>
  <si>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0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</si>
  <si>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-N-TP-C</t>
    </r>
    <r>
      <rPr>
        <b/>
        <vertAlign val="superscript"/>
        <sz val="10"/>
        <rFont val="Courier New"/>
      </rPr>
      <t>+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</si>
  <si>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-N-TG-C</t>
    </r>
    <r>
      <rPr>
        <b/>
        <vertAlign val="superscript"/>
        <sz val="10"/>
        <rFont val="Courier New"/>
      </rPr>
      <t>0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</si>
  <si>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-TN-CX-C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</si>
  <si>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0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</si>
  <si>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-N-TP-C</t>
    </r>
    <r>
      <rPr>
        <b/>
        <vertAlign val="superscript"/>
        <sz val="10"/>
        <rFont val="Courier New"/>
      </rPr>
      <t>+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</si>
  <si>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-N-TG-C</t>
    </r>
    <r>
      <rPr>
        <b/>
        <vertAlign val="superscript"/>
        <sz val="10"/>
        <rFont val="Courier New"/>
      </rPr>
      <t>0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</si>
  <si>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-TN-CX-C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</si>
  <si>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0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</si>
  <si>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-N-TP-C</t>
    </r>
    <r>
      <rPr>
        <b/>
        <vertAlign val="superscript"/>
        <sz val="10"/>
        <rFont val="Courier New"/>
      </rPr>
      <t>+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</si>
  <si>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-N-TG-C</t>
    </r>
    <r>
      <rPr>
        <b/>
        <vertAlign val="superscript"/>
        <sz val="10"/>
        <rFont val="Courier New"/>
      </rPr>
      <t>0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</si>
  <si>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-TN-CX-C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</si>
  <si>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0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</si>
  <si>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-N-TP-C</t>
    </r>
    <r>
      <rPr>
        <b/>
        <vertAlign val="superscript"/>
        <sz val="10"/>
        <rFont val="Courier New"/>
      </rPr>
      <t>+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</si>
  <si>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-N-TG-C</t>
    </r>
    <r>
      <rPr>
        <b/>
        <vertAlign val="superscript"/>
        <sz val="10"/>
        <rFont val="Courier New"/>
      </rPr>
      <t>0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</si>
  <si>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-TN-CX-C</t>
    </r>
    <r>
      <rPr>
        <b/>
        <vertAlign val="superscript"/>
        <sz val="10"/>
        <rFont val="Courier New"/>
      </rPr>
      <t>P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</si>
  <si>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-TM-C-TN</t>
    </r>
  </si>
  <si>
    <r>
      <t>TN-CX-C-N</t>
    </r>
    <r>
      <rPr>
        <b/>
        <vertAlign val="superscript"/>
        <sz val="10"/>
        <rFont val="Courier New"/>
      </rPr>
      <t>0</t>
    </r>
  </si>
  <si>
    <r>
      <t>TN-CX-C-N</t>
    </r>
    <r>
      <rPr>
        <b/>
        <vertAlign val="superscript"/>
        <sz val="10"/>
        <rFont val="Courier New"/>
      </rPr>
      <t>+</t>
    </r>
  </si>
  <si>
    <r>
      <t>TN-CX-C-N</t>
    </r>
    <r>
      <rPr>
        <b/>
        <vertAlign val="superscript"/>
        <sz val="10"/>
        <rFont val="Courier New"/>
      </rPr>
      <t>-</t>
    </r>
  </si>
  <si>
    <t>10 terms</t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</si>
  <si>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+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</si>
  <si>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+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</si>
  <si>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+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</si>
  <si>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+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</si>
  <si>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-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</si>
  <si>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-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</si>
  <si>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-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</si>
  <si>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-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</si>
  <si>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</si>
  <si>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</si>
  <si>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</si>
  <si>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-CX-C-TN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</si>
  <si>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-N-CX-C8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</si>
  <si>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-N-CX-C8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</si>
  <si>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-N-CX-C8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</si>
  <si>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-N-CX-C8</t>
    </r>
    <r>
      <rPr>
        <b/>
        <vertAlign val="superscript"/>
        <sz val="10"/>
        <rFont val="Courier New"/>
      </rPr>
      <t>+*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</si>
  <si>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</si>
  <si>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</si>
  <si>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</si>
  <si>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-CX-C-TN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</si>
  <si>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</si>
  <si>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</si>
  <si>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</si>
  <si>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-CX-C-TN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</si>
  <si>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-N-CX-2C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</si>
  <si>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-N-CX-2C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</si>
  <si>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-N-CX-2C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</si>
  <si>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-N-CX-2C</t>
    </r>
    <r>
      <rPr>
        <b/>
        <vertAlign val="superscript"/>
        <sz val="10"/>
        <rFont val="Courier New"/>
      </rPr>
      <t>-*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</si>
  <si>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</si>
  <si>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</si>
  <si>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</si>
  <si>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-CX-C-TN</t>
    </r>
  </si>
  <si>
    <t>4 (20)</t>
  </si>
  <si>
    <t>4 (24)</t>
  </si>
  <si>
    <t>4 (12)</t>
  </si>
  <si>
    <t>4 (8)</t>
  </si>
  <si>
    <t>6 (18)</t>
  </si>
  <si>
    <t>3 (18)</t>
  </si>
  <si>
    <t>3 (9)</t>
  </si>
  <si>
    <t>3 (6)</t>
  </si>
  <si>
    <t>2 (6)</t>
  </si>
  <si>
    <t>1 (6)</t>
  </si>
  <si>
    <t>1 (2)</t>
  </si>
  <si>
    <r>
      <t>C</t>
    </r>
    <r>
      <rPr>
        <b/>
        <sz val="10"/>
        <rFont val="Courier New"/>
      </rPr>
      <t>-N-CX-C</t>
    </r>
  </si>
  <si>
    <r>
      <t>C</t>
    </r>
    <r>
      <rPr>
        <b/>
        <sz val="10"/>
        <rFont val="Courier New"/>
      </rPr>
      <t>-N-TP-C</t>
    </r>
  </si>
  <si>
    <r>
      <t>C</t>
    </r>
    <r>
      <rPr>
        <b/>
        <sz val="10"/>
        <rFont val="Courier New"/>
      </rPr>
      <t>-N-TM-C</t>
    </r>
  </si>
  <si>
    <r>
      <t>C</t>
    </r>
    <r>
      <rPr>
        <b/>
        <sz val="10"/>
        <rFont val="Courier New"/>
      </rPr>
      <t>-N-TG-C</t>
    </r>
  </si>
  <si>
    <r>
      <t>C</t>
    </r>
    <r>
      <rPr>
        <b/>
        <sz val="10"/>
        <rFont val="Courier New"/>
      </rPr>
      <t>-TN-CX-C</t>
    </r>
  </si>
  <si>
    <r>
      <t>N</t>
    </r>
    <r>
      <rPr>
        <b/>
        <sz val="10"/>
        <rFont val="Courier New"/>
      </rPr>
      <t>-CX-C-N</t>
    </r>
  </si>
  <si>
    <r>
      <t>N</t>
    </r>
    <r>
      <rPr>
        <b/>
        <sz val="10"/>
        <rFont val="Courier New"/>
      </rPr>
      <t>-TP-C-N</t>
    </r>
  </si>
  <si>
    <r>
      <t>N</t>
    </r>
    <r>
      <rPr>
        <b/>
        <sz val="10"/>
        <rFont val="Courier New"/>
      </rPr>
      <t>-TM-C-N</t>
    </r>
  </si>
  <si>
    <r>
      <t>N</t>
    </r>
    <r>
      <rPr>
        <b/>
        <sz val="10"/>
        <rFont val="Courier New"/>
      </rPr>
      <t>-TG-C-N</t>
    </r>
  </si>
  <si>
    <r>
      <t>N</t>
    </r>
    <r>
      <rPr>
        <b/>
        <sz val="10"/>
        <rFont val="Courier New"/>
      </rPr>
      <t>-CX-C-TN</t>
    </r>
  </si>
  <si>
    <r>
      <t>N</t>
    </r>
    <r>
      <rPr>
        <b/>
        <sz val="10"/>
        <rFont val="Courier New"/>
      </rPr>
      <t>-TP-C-TN</t>
    </r>
  </si>
  <si>
    <r>
      <t>N</t>
    </r>
    <r>
      <rPr>
        <b/>
        <sz val="10"/>
        <rFont val="Courier New"/>
      </rPr>
      <t>-TM-C-TN</t>
    </r>
  </si>
  <si>
    <r>
      <t>N</t>
    </r>
    <r>
      <rPr>
        <b/>
        <sz val="10"/>
        <rFont val="Courier New"/>
      </rPr>
      <t>-TG-C-TN</t>
    </r>
  </si>
  <si>
    <r>
      <t>C</t>
    </r>
    <r>
      <rPr>
        <b/>
        <sz val="10"/>
        <rFont val="Courier New"/>
      </rPr>
      <t>-N-CX-CT</t>
    </r>
  </si>
  <si>
    <r>
      <t>C</t>
    </r>
    <r>
      <rPr>
        <b/>
        <sz val="10"/>
        <rFont val="Courier New"/>
      </rPr>
      <t>-N-CX-2C</t>
    </r>
  </si>
  <si>
    <r>
      <t>C</t>
    </r>
    <r>
      <rPr>
        <b/>
        <sz val="10"/>
        <rFont val="Courier New"/>
      </rPr>
      <t>-N-CX-3C</t>
    </r>
  </si>
  <si>
    <r>
      <t>C</t>
    </r>
    <r>
      <rPr>
        <b/>
        <sz val="10"/>
        <rFont val="Courier New"/>
      </rPr>
      <t>-N-TP-C8</t>
    </r>
  </si>
  <si>
    <r>
      <t>C</t>
    </r>
    <r>
      <rPr>
        <b/>
        <sz val="10"/>
        <rFont val="Courier New"/>
      </rPr>
      <t>-N-TM-2C</t>
    </r>
  </si>
  <si>
    <r>
      <t>C</t>
    </r>
    <r>
      <rPr>
        <b/>
        <sz val="10"/>
        <rFont val="Courier New"/>
      </rPr>
      <t>-TN-CX-CT</t>
    </r>
  </si>
  <si>
    <r>
      <t>CT</t>
    </r>
    <r>
      <rPr>
        <b/>
        <sz val="10"/>
        <rFont val="Courier New"/>
      </rPr>
      <t>-CX-C-N</t>
    </r>
  </si>
  <si>
    <r>
      <t>2C</t>
    </r>
    <r>
      <rPr>
        <b/>
        <sz val="10"/>
        <rFont val="Courier New"/>
      </rPr>
      <t>-CX-C-N</t>
    </r>
  </si>
  <si>
    <r>
      <t>3C</t>
    </r>
    <r>
      <rPr>
        <b/>
        <sz val="10"/>
        <rFont val="Courier New"/>
      </rPr>
      <t>-CX-C-N</t>
    </r>
  </si>
  <si>
    <r>
      <t>C8</t>
    </r>
    <r>
      <rPr>
        <b/>
        <sz val="10"/>
        <rFont val="Courier New"/>
      </rPr>
      <t>-TP-C-N</t>
    </r>
  </si>
  <si>
    <r>
      <t>2C</t>
    </r>
    <r>
      <rPr>
        <b/>
        <sz val="10"/>
        <rFont val="Courier New"/>
      </rPr>
      <t>-TM-C-N</t>
    </r>
  </si>
  <si>
    <r>
      <t>CT</t>
    </r>
    <r>
      <rPr>
        <b/>
        <sz val="10"/>
        <rFont val="Courier New"/>
      </rPr>
      <t>-CX-C-TN</t>
    </r>
  </si>
  <si>
    <r>
      <t>3C</t>
    </r>
    <r>
      <rPr>
        <b/>
        <sz val="10"/>
        <rFont val="Courier New"/>
      </rPr>
      <t>-CX-C-TN</t>
    </r>
  </si>
  <si>
    <r>
      <t>C8</t>
    </r>
    <r>
      <rPr>
        <b/>
        <sz val="10"/>
        <rFont val="Courier New"/>
      </rPr>
      <t>-TP-C-TN</t>
    </r>
  </si>
  <si>
    <r>
      <t>2C</t>
    </r>
    <r>
      <rPr>
        <b/>
        <sz val="10"/>
        <rFont val="Courier New"/>
      </rPr>
      <t>-TM-C-TN</t>
    </r>
  </si>
  <si>
    <r>
      <t>C</t>
    </r>
    <r>
      <rPr>
        <b/>
        <sz val="10"/>
        <rFont val="Courier New"/>
      </rPr>
      <t>-N-CX-C8</t>
    </r>
  </si>
  <si>
    <t>8 (32)</t>
  </si>
  <si>
    <r>
      <t>C8</t>
    </r>
    <r>
      <rPr>
        <b/>
        <sz val="10"/>
        <rFont val="Courier New"/>
      </rPr>
      <t>-CX-C-N</t>
    </r>
  </si>
  <si>
    <r>
      <t>2C</t>
    </r>
    <r>
      <rPr>
        <b/>
        <sz val="10"/>
        <rFont val="Courier New"/>
      </rPr>
      <t>-CX-C-TN</t>
    </r>
  </si>
  <si>
    <t>2 (8)</t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</si>
  <si>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</si>
  <si>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</si>
  <si>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</si>
  <si>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</si>
  <si>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</si>
  <si>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</si>
  <si>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P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</si>
  <si>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P</t>
    </r>
  </si>
  <si>
    <r>
      <t>N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0</t>
    </r>
  </si>
  <si>
    <r>
      <t>N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</si>
  <si>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r>
      <t>N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</si>
  <si>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r>
      <t>N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+</t>
    </r>
  </si>
  <si>
    <r>
      <t>N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-</t>
    </r>
  </si>
  <si>
    <r>
      <t>N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</si>
  <si>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r>
      <t>N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</si>
  <si>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t>8 (24)</t>
  </si>
  <si>
    <r>
      <t>CT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</si>
  <si>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r>
      <t>2C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</si>
  <si>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r>
      <t>3C</t>
    </r>
    <r>
      <rPr>
        <b/>
        <vertAlign val="superscript"/>
        <sz val="10"/>
        <rFont val="Courier New"/>
      </rPr>
      <t>0*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</si>
  <si>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r>
      <t>C8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</si>
  <si>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r>
      <t>2C</t>
    </r>
    <r>
      <rPr>
        <b/>
        <vertAlign val="superscript"/>
        <sz val="10"/>
        <rFont val="Courier New"/>
      </rPr>
      <t>+*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</si>
  <si>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r>
      <t>CT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-CX-C-N</t>
    </r>
    <r>
      <rPr>
        <b/>
        <vertAlign val="superscript"/>
        <sz val="10"/>
        <rFont val="Courier New"/>
      </rPr>
      <t>P</t>
    </r>
  </si>
  <si>
    <t># 1-4 Charge Pairs</t>
  </si>
  <si>
    <t>K</t>
  </si>
  <si>
    <t>R</t>
  </si>
  <si>
    <t>D</t>
  </si>
  <si>
    <t>E</t>
  </si>
  <si>
    <t>C</t>
  </si>
  <si>
    <t>A</t>
  </si>
  <si>
    <t>F</t>
  </si>
  <si>
    <t>W</t>
  </si>
  <si>
    <t>Y</t>
  </si>
  <si>
    <t>L</t>
  </si>
  <si>
    <t>M</t>
  </si>
  <si>
    <t>N</t>
  </si>
  <si>
    <t>Q</t>
  </si>
  <si>
    <t>S</t>
  </si>
  <si>
    <t>I</t>
  </si>
  <si>
    <t>T</t>
  </si>
  <si>
    <t>V</t>
  </si>
  <si>
    <r>
      <t>H</t>
    </r>
    <r>
      <rPr>
        <b/>
        <vertAlign val="superscript"/>
        <sz val="12"/>
        <color theme="1"/>
        <rFont val="Calibri"/>
        <scheme val="minor"/>
      </rPr>
      <t>D</t>
    </r>
  </si>
  <si>
    <r>
      <t>H</t>
    </r>
    <r>
      <rPr>
        <b/>
        <vertAlign val="superscript"/>
        <sz val="12"/>
        <color theme="1"/>
        <rFont val="Calibri"/>
        <scheme val="minor"/>
      </rPr>
      <t>E</t>
    </r>
  </si>
  <si>
    <r>
      <t>C</t>
    </r>
    <r>
      <rPr>
        <b/>
        <vertAlign val="superscript"/>
        <sz val="12"/>
        <color theme="1"/>
        <rFont val="Calibri"/>
        <scheme val="minor"/>
      </rPr>
      <t>X</t>
    </r>
  </si>
  <si>
    <r>
      <t>K</t>
    </r>
    <r>
      <rPr>
        <b/>
        <vertAlign val="superscript"/>
        <sz val="12"/>
        <color theme="1"/>
        <rFont val="Calibri"/>
        <scheme val="minor"/>
      </rPr>
      <t>N</t>
    </r>
  </si>
  <si>
    <r>
      <t>D</t>
    </r>
    <r>
      <rPr>
        <b/>
        <vertAlign val="superscript"/>
        <sz val="12"/>
        <color theme="1"/>
        <rFont val="Calibri"/>
        <scheme val="minor"/>
      </rPr>
      <t>H</t>
    </r>
  </si>
  <si>
    <r>
      <t>E</t>
    </r>
    <r>
      <rPr>
        <b/>
        <vertAlign val="superscript"/>
        <sz val="12"/>
        <color theme="1"/>
        <rFont val="Calibri"/>
        <scheme val="minor"/>
      </rPr>
      <t>H</t>
    </r>
  </si>
  <si>
    <r>
      <t>H</t>
    </r>
    <r>
      <rPr>
        <b/>
        <vertAlign val="superscript"/>
        <sz val="12"/>
        <color theme="1"/>
        <rFont val="Calibri"/>
        <scheme val="minor"/>
      </rPr>
      <t>P</t>
    </r>
  </si>
  <si>
    <r>
      <t>C</t>
    </r>
    <r>
      <rPr>
        <b/>
        <vertAlign val="superscript"/>
        <sz val="12"/>
        <color theme="1"/>
        <rFont val="Calibri"/>
        <scheme val="minor"/>
      </rPr>
      <t>M</t>
    </r>
  </si>
  <si>
    <t>Iteration</t>
  </si>
  <si>
    <t>Systems</t>
  </si>
  <si>
    <t>Unrestrained</t>
  </si>
  <si>
    <t>Restrained</t>
  </si>
  <si>
    <t>Conformations</t>
  </si>
  <si>
    <t>Sampling</t>
  </si>
  <si>
    <t>Number</t>
  </si>
  <si>
    <t>GX, XG</t>
  </si>
  <si>
    <t>PX, XP</t>
  </si>
  <si>
    <t>[DEKR]X, X[DERK]</t>
  </si>
  <si>
    <t>AX, XA</t>
  </si>
  <si>
    <t>7?</t>
  </si>
  <si>
    <t>SX, XS</t>
  </si>
  <si>
    <t>VX, XV</t>
  </si>
  <si>
    <t>8?</t>
  </si>
  <si>
    <t>X</t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</si>
  <si>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</si>
  <si>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</si>
  <si>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</si>
  <si>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+*</t>
    </r>
  </si>
  <si>
    <r>
      <t>C</t>
    </r>
    <r>
      <rPr>
        <b/>
        <vertAlign val="superscript"/>
        <sz val="10"/>
        <rFont val="Courier New"/>
      </rPr>
      <t>0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</si>
  <si>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+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</si>
  <si>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-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-*</t>
    </r>
  </si>
  <si>
    <r>
      <t>C</t>
    </r>
    <r>
      <rPr>
        <b/>
        <vertAlign val="superscript"/>
        <sz val="10"/>
        <rFont val="Courier New"/>
      </rPr>
      <t>P</t>
    </r>
    <r>
      <rPr>
        <b/>
        <sz val="10"/>
        <rFont val="Courier New"/>
      </rPr>
      <t>-N-CX-CT</t>
    </r>
    <r>
      <rPr>
        <b/>
        <vertAlign val="superscript"/>
        <sz val="10"/>
        <rFont val="Courier New"/>
      </rPr>
      <t>-*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</si>
</sst>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/>
      <name val="Calibri"/>
      <scheme val="minor"/>
    </font>
    <font>
      <b/>
      <sz val="12"/>
      <color theme="4"/>
      <name val="Calibri"/>
      <scheme val="minor"/>
    </font>
    <font>
      <sz val="12"/>
      <color theme="6"/>
      <name val="Calibri"/>
      <scheme val="minor"/>
    </font>
    <font>
      <sz val="12"/>
      <color theme="7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5"/>
      <name val="Calibri"/>
      <scheme val="minor"/>
    </font>
    <font>
      <b/>
      <sz val="12"/>
      <color theme="3" tint="0.39997558519241921"/>
      <name val="Calibri"/>
      <scheme val="minor"/>
    </font>
    <font>
      <b/>
      <sz val="12"/>
      <color rgb="FF000000"/>
      <name val="Calibri"/>
    </font>
    <font>
      <i/>
      <sz val="12"/>
      <color theme="1"/>
      <name val="Calibri"/>
      <scheme val="minor"/>
    </font>
    <font>
      <sz val="10"/>
      <color theme="1"/>
      <name val="Helvetica"/>
    </font>
    <font>
      <b/>
      <sz val="10"/>
      <color theme="1"/>
      <name val="Helvetica"/>
    </font>
    <font>
      <b/>
      <sz val="10"/>
      <color rgb="FF000000"/>
      <name val="Helvetica"/>
    </font>
    <font>
      <b/>
      <sz val="10"/>
      <name val="Courier New"/>
    </font>
    <font>
      <b/>
      <vertAlign val="superscript"/>
      <sz val="10"/>
      <name val="Courier New"/>
    </font>
    <font>
      <b/>
      <sz val="10"/>
      <name val="Helvetica"/>
    </font>
    <font>
      <b/>
      <vertAlign val="superscript"/>
      <sz val="12"/>
      <color theme="1"/>
      <name val="Calibri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D4A1"/>
        <bgColor indexed="64"/>
      </patternFill>
    </fill>
    <fill>
      <patternFill patternType="solid">
        <fgColor rgb="FFBBCA8D"/>
        <bgColor indexed="64"/>
      </patternFill>
    </fill>
    <fill>
      <patternFill patternType="solid">
        <fgColor rgb="FF9EB872"/>
        <bgColor indexed="64"/>
      </patternFill>
    </fill>
    <fill>
      <patternFill patternType="solid">
        <fgColor rgb="FF50853A"/>
        <bgColor indexed="64"/>
      </patternFill>
    </fill>
    <fill>
      <patternFill patternType="solid">
        <fgColor rgb="FFE38F8F"/>
        <bgColor indexed="64"/>
      </patternFill>
    </fill>
    <fill>
      <patternFill patternType="solid">
        <fgColor rgb="FFD66A73"/>
        <bgColor indexed="64"/>
      </patternFill>
    </fill>
    <fill>
      <patternFill patternType="solid">
        <fgColor rgb="FFC43351"/>
        <bgColor indexed="64"/>
      </patternFill>
    </fill>
    <fill>
      <patternFill patternType="solid">
        <fgColor rgb="FFA7093A"/>
        <bgColor indexed="64"/>
      </patternFill>
    </fill>
    <fill>
      <patternFill patternType="solid">
        <fgColor rgb="FFAEC9D2"/>
        <bgColor indexed="64"/>
      </patternFill>
    </fill>
    <fill>
      <patternFill patternType="solid">
        <fgColor rgb="FF3C84AE"/>
        <bgColor indexed="64"/>
      </patternFill>
    </fill>
    <fill>
      <patternFill patternType="solid">
        <fgColor rgb="FF006298"/>
        <bgColor indexed="64"/>
      </patternFill>
    </fill>
    <fill>
      <patternFill patternType="solid">
        <fgColor rgb="FF005082"/>
        <bgColor indexed="64"/>
      </patternFill>
    </fill>
    <fill>
      <patternFill patternType="solid">
        <fgColor rgb="FF68A2AB"/>
        <bgColor indexed="64"/>
      </patternFill>
    </fill>
    <fill>
      <patternFill patternType="solid">
        <fgColor rgb="FF198195"/>
        <bgColor indexed="64"/>
      </patternFill>
    </fill>
    <fill>
      <patternFill patternType="solid">
        <fgColor rgb="FF00657E"/>
        <bgColor indexed="64"/>
      </patternFill>
    </fill>
    <fill>
      <patternFill patternType="solid">
        <fgColor rgb="FF005A6E"/>
        <bgColor indexed="64"/>
      </patternFill>
    </fill>
    <fill>
      <patternFill patternType="solid">
        <fgColor rgb="FFBF99A3"/>
        <bgColor indexed="64"/>
      </patternFill>
    </fill>
    <fill>
      <patternFill patternType="solid">
        <fgColor rgb="FFA37488"/>
        <bgColor indexed="64"/>
      </patternFill>
    </fill>
    <fill>
      <patternFill patternType="solid">
        <fgColor rgb="FF844B67"/>
        <bgColor indexed="64"/>
      </patternFill>
    </fill>
    <fill>
      <patternFill patternType="solid">
        <fgColor rgb="FF6E2E4F"/>
        <bgColor indexed="64"/>
      </patternFill>
    </fill>
    <fill>
      <patternFill patternType="solid">
        <fgColor rgb="FFF7DC65"/>
        <bgColor indexed="64"/>
      </patternFill>
    </fill>
    <fill>
      <patternFill patternType="solid">
        <fgColor rgb="FFF8D63C"/>
        <bgColor indexed="64"/>
      </patternFill>
    </fill>
    <fill>
      <patternFill patternType="solid">
        <fgColor rgb="FFD4DA95"/>
        <bgColor indexed="64"/>
      </patternFill>
    </fill>
    <fill>
      <patternFill patternType="solid">
        <fgColor rgb="FFF4CE2D"/>
        <bgColor indexed="64"/>
      </patternFill>
    </fill>
    <fill>
      <patternFill patternType="solid">
        <fgColor rgb="FFF5E782"/>
        <bgColor indexed="64"/>
      </patternFill>
    </fill>
    <fill>
      <patternFill patternType="solid">
        <fgColor rgb="FFF6E359"/>
        <bgColor indexed="64"/>
      </patternFill>
    </fill>
    <fill>
      <patternFill patternType="solid">
        <fgColor rgb="FFFADB2C"/>
        <bgColor indexed="64"/>
      </patternFill>
    </fill>
    <fill>
      <patternFill patternType="solid">
        <fgColor rgb="FFF9D02E"/>
        <bgColor indexed="64"/>
      </patternFill>
    </fill>
    <fill>
      <patternFill patternType="solid">
        <fgColor rgb="FFF0AD6C"/>
        <bgColor indexed="64"/>
      </patternFill>
    </fill>
    <fill>
      <patternFill patternType="solid">
        <fgColor rgb="FFEA8F46"/>
        <bgColor indexed="64"/>
      </patternFill>
    </fill>
    <fill>
      <patternFill patternType="solid">
        <fgColor rgb="FFD97622"/>
        <bgColor indexed="64"/>
      </patternFill>
    </fill>
    <fill>
      <patternFill patternType="solid">
        <fgColor rgb="FFD268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9D284"/>
        <bgColor indexed="64"/>
      </patternFill>
    </fill>
    <fill>
      <patternFill patternType="solid">
        <fgColor rgb="FFB1C56A"/>
        <bgColor indexed="64"/>
      </patternFill>
    </fill>
    <fill>
      <patternFill patternType="solid">
        <fgColor rgb="FF83A426"/>
        <bgColor indexed="64"/>
      </patternFill>
    </fill>
    <fill>
      <patternFill patternType="solid">
        <fgColor rgb="FF63731B"/>
        <bgColor indexed="64"/>
      </patternFill>
    </fill>
    <fill>
      <patternFill patternType="solid">
        <fgColor rgb="FFB1B6BC"/>
        <bgColor indexed="64"/>
      </patternFill>
    </fill>
    <fill>
      <patternFill patternType="solid">
        <fgColor rgb="FF8B94A2"/>
        <bgColor indexed="64"/>
      </patternFill>
    </fill>
    <fill>
      <patternFill patternType="solid">
        <fgColor rgb="FFF4C72E"/>
        <bgColor indexed="64"/>
      </patternFill>
    </fill>
    <fill>
      <patternFill patternType="solid">
        <fgColor rgb="FFA2A073"/>
        <bgColor indexed="64"/>
      </patternFill>
    </fill>
    <fill>
      <patternFill patternType="solid">
        <fgColor rgb="FF4A7733"/>
        <bgColor indexed="64"/>
      </patternFill>
    </fill>
    <fill>
      <patternFill patternType="solid">
        <fgColor rgb="FF4F5B2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Border="1" applyAlignment="1"/>
    <xf numFmtId="0" fontId="10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6" fillId="0" borderId="0" xfId="0" applyFont="1" applyBorder="1"/>
    <xf numFmtId="0" fontId="0" fillId="0" borderId="0" xfId="0" applyBorder="1"/>
    <xf numFmtId="0" fontId="0" fillId="0" borderId="0" xfId="0" applyNumberForma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0" fillId="3" borderId="0" xfId="177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9" fillId="0" borderId="0" xfId="0" applyFont="1" applyBorder="1"/>
    <xf numFmtId="0" fontId="9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right"/>
    </xf>
    <xf numFmtId="0" fontId="0" fillId="4" borderId="0" xfId="0" applyFill="1" applyBorder="1"/>
    <xf numFmtId="0" fontId="1" fillId="0" borderId="0" xfId="0" applyFont="1"/>
    <xf numFmtId="0" fontId="0" fillId="0" borderId="0" xfId="0" applyAlignment="1"/>
    <xf numFmtId="0" fontId="0" fillId="0" borderId="0" xfId="0" applyFill="1" applyBorder="1" applyAlignment="1"/>
    <xf numFmtId="0" fontId="16" fillId="0" borderId="0" xfId="0" applyFont="1"/>
    <xf numFmtId="0" fontId="17" fillId="0" borderId="0" xfId="0" applyFont="1"/>
    <xf numFmtId="0" fontId="0" fillId="0" borderId="0" xfId="0" applyFont="1"/>
    <xf numFmtId="0" fontId="0" fillId="0" borderId="0" xfId="0" applyAlignment="1">
      <alignment vertical="top"/>
    </xf>
    <xf numFmtId="0" fontId="18" fillId="0" borderId="0" xfId="0" applyFont="1" applyAlignment="1">
      <alignment vertical="center"/>
    </xf>
    <xf numFmtId="0" fontId="19" fillId="0" borderId="2" xfId="0" applyFont="1" applyBorder="1" applyAlignment="1">
      <alignment horizontal="right" vertical="center"/>
    </xf>
    <xf numFmtId="0" fontId="18" fillId="0" borderId="0" xfId="0" applyFont="1"/>
    <xf numFmtId="0" fontId="19" fillId="0" borderId="1" xfId="0" applyFont="1" applyFill="1" applyBorder="1" applyAlignment="1">
      <alignment vertical="center"/>
    </xf>
    <xf numFmtId="164" fontId="18" fillId="0" borderId="0" xfId="0" applyNumberFormat="1" applyFont="1" applyBorder="1" applyAlignment="1">
      <alignment horizontal="right" vertical="center"/>
    </xf>
    <xf numFmtId="164" fontId="18" fillId="0" borderId="0" xfId="0" applyNumberFormat="1" applyFont="1"/>
    <xf numFmtId="0" fontId="19" fillId="0" borderId="1" xfId="0" applyFont="1" applyBorder="1" applyAlignment="1">
      <alignment vertical="center"/>
    </xf>
    <xf numFmtId="164" fontId="18" fillId="0" borderId="0" xfId="0" applyNumberFormat="1" applyFont="1" applyAlignment="1">
      <alignment horizontal="right" vertical="center"/>
    </xf>
    <xf numFmtId="0" fontId="20" fillId="0" borderId="1" xfId="0" applyFont="1" applyBorder="1" applyAlignment="1">
      <alignment vertical="center"/>
    </xf>
    <xf numFmtId="0" fontId="19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19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right" vertical="center"/>
    </xf>
    <xf numFmtId="0" fontId="23" fillId="0" borderId="0" xfId="0" applyFont="1" applyFill="1" applyBorder="1" applyAlignment="1"/>
    <xf numFmtId="0" fontId="21" fillId="0" borderId="0" xfId="0" applyFont="1" applyFill="1" applyAlignment="1"/>
    <xf numFmtId="0" fontId="23" fillId="0" borderId="2" xfId="0" applyFont="1" applyFill="1" applyBorder="1" applyAlignment="1">
      <alignment horizontal="center" vertical="center"/>
    </xf>
    <xf numFmtId="0" fontId="21" fillId="12" borderId="0" xfId="0" applyFont="1" applyFill="1" applyAlignment="1"/>
    <xf numFmtId="0" fontId="21" fillId="13" borderId="0" xfId="0" applyFont="1" applyFill="1" applyAlignment="1"/>
    <xf numFmtId="0" fontId="21" fillId="14" borderId="0" xfId="0" applyFont="1" applyFill="1" applyAlignment="1"/>
    <xf numFmtId="0" fontId="21" fillId="16" borderId="0" xfId="0" applyFont="1" applyFill="1" applyAlignment="1"/>
    <xf numFmtId="0" fontId="21" fillId="17" borderId="0" xfId="0" applyFont="1" applyFill="1" applyAlignment="1"/>
    <xf numFmtId="0" fontId="21" fillId="18" borderId="0" xfId="0" applyFont="1" applyFill="1" applyAlignment="1"/>
    <xf numFmtId="0" fontId="21" fillId="19" borderId="0" xfId="0" applyFont="1" applyFill="1" applyAlignment="1"/>
    <xf numFmtId="0" fontId="21" fillId="15" borderId="0" xfId="0" applyFont="1" applyFill="1" applyAlignment="1"/>
    <xf numFmtId="0" fontId="21" fillId="20" borderId="0" xfId="0" applyFont="1" applyFill="1" applyAlignment="1"/>
    <xf numFmtId="0" fontId="21" fillId="21" borderId="0" xfId="0" applyFont="1" applyFill="1" applyAlignment="1"/>
    <xf numFmtId="0" fontId="21" fillId="22" borderId="0" xfId="0" applyFont="1" applyFill="1" applyAlignment="1"/>
    <xf numFmtId="0" fontId="21" fillId="23" borderId="0" xfId="0" applyFont="1" applyFill="1" applyAlignment="1"/>
    <xf numFmtId="0" fontId="21" fillId="24" borderId="0" xfId="0" applyFont="1" applyFill="1" applyAlignment="1"/>
    <xf numFmtId="0" fontId="21" fillId="25" borderId="0" xfId="0" applyFont="1" applyFill="1" applyAlignment="1"/>
    <xf numFmtId="0" fontId="21" fillId="26" borderId="0" xfId="0" applyFont="1" applyFill="1" applyAlignment="1"/>
    <xf numFmtId="0" fontId="21" fillId="27" borderId="0" xfId="0" applyFont="1" applyFill="1" applyAlignment="1"/>
    <xf numFmtId="0" fontId="21" fillId="28" borderId="0" xfId="0" applyFont="1" applyFill="1" applyAlignment="1"/>
    <xf numFmtId="0" fontId="21" fillId="29" borderId="0" xfId="0" applyFont="1" applyFill="1" applyAlignment="1"/>
    <xf numFmtId="0" fontId="21" fillId="30" borderId="0" xfId="0" applyFont="1" applyFill="1" applyAlignment="1"/>
    <xf numFmtId="0" fontId="21" fillId="31" borderId="0" xfId="0" applyFont="1" applyFill="1" applyAlignment="1"/>
    <xf numFmtId="0" fontId="21" fillId="32" borderId="0" xfId="0" applyFont="1" applyFill="1" applyAlignment="1"/>
    <xf numFmtId="0" fontId="21" fillId="33" borderId="0" xfId="0" applyFont="1" applyFill="1" applyAlignment="1"/>
    <xf numFmtId="0" fontId="21" fillId="34" borderId="0" xfId="0" applyFont="1" applyFill="1" applyAlignment="1"/>
    <xf numFmtId="0" fontId="21" fillId="35" borderId="0" xfId="0" applyFont="1" applyFill="1" applyAlignment="1"/>
    <xf numFmtId="0" fontId="21" fillId="36" borderId="0" xfId="0" applyFont="1" applyFill="1" applyAlignment="1"/>
    <xf numFmtId="0" fontId="21" fillId="37" borderId="0" xfId="0" applyFont="1" applyFill="1" applyAlignment="1"/>
    <xf numFmtId="0" fontId="21" fillId="38" borderId="0" xfId="0" applyFont="1" applyFill="1" applyAlignment="1"/>
    <xf numFmtId="0" fontId="21" fillId="39" borderId="0" xfId="0" applyFont="1" applyFill="1" applyAlignment="1"/>
    <xf numFmtId="0" fontId="21" fillId="40" borderId="0" xfId="0" applyFont="1" applyFill="1" applyAlignment="1"/>
    <xf numFmtId="0" fontId="21" fillId="41" borderId="0" xfId="0" applyFont="1" applyFill="1" applyAlignment="1"/>
    <xf numFmtId="0" fontId="21" fillId="42" borderId="0" xfId="0" applyFont="1" applyFill="1" applyAlignment="1"/>
    <xf numFmtId="0" fontId="21" fillId="43" borderId="0" xfId="0" applyFont="1" applyFill="1" applyAlignment="1"/>
    <xf numFmtId="0" fontId="21" fillId="9" borderId="0" xfId="0" applyFont="1" applyFill="1" applyAlignment="1"/>
    <xf numFmtId="0" fontId="21" fillId="6" borderId="0" xfId="0" applyFont="1" applyFill="1" applyAlignment="1"/>
    <xf numFmtId="0" fontId="21" fillId="10" borderId="0" xfId="0" applyFont="1" applyFill="1" applyAlignment="1"/>
    <xf numFmtId="0" fontId="21" fillId="7" borderId="1" xfId="0" applyFont="1" applyFill="1" applyBorder="1" applyAlignment="1"/>
    <xf numFmtId="0" fontId="21" fillId="8" borderId="0" xfId="0" applyFont="1" applyFill="1" applyAlignment="1"/>
    <xf numFmtId="0" fontId="21" fillId="5" borderId="0" xfId="0" applyFont="1" applyFill="1" applyAlignment="1"/>
    <xf numFmtId="0" fontId="21" fillId="4" borderId="0" xfId="0" applyFont="1" applyFill="1" applyAlignment="1"/>
    <xf numFmtId="0" fontId="21" fillId="11" borderId="0" xfId="0" applyFont="1" applyFill="1" applyAlignment="1"/>
    <xf numFmtId="1" fontId="19" fillId="0" borderId="0" xfId="0" applyNumberFormat="1" applyFont="1" applyBorder="1" applyAlignment="1">
      <alignment horizontal="left" vertical="center"/>
    </xf>
    <xf numFmtId="0" fontId="21" fillId="7" borderId="0" xfId="0" applyFont="1" applyFill="1" applyBorder="1" applyAlignment="1"/>
    <xf numFmtId="0" fontId="21" fillId="0" borderId="0" xfId="0" applyFont="1" applyFill="1" applyBorder="1" applyAlignment="1"/>
    <xf numFmtId="0" fontId="21" fillId="4" borderId="0" xfId="0" applyFont="1" applyFill="1" applyBorder="1" applyAlignment="1"/>
    <xf numFmtId="0" fontId="21" fillId="9" borderId="0" xfId="0" applyFont="1" applyFill="1" applyBorder="1" applyAlignment="1"/>
    <xf numFmtId="0" fontId="21" fillId="6" borderId="0" xfId="0" applyFont="1" applyFill="1" applyBorder="1" applyAlignment="1"/>
    <xf numFmtId="0" fontId="21" fillId="10" borderId="0" xfId="0" applyFont="1" applyFill="1" applyBorder="1" applyAlignment="1"/>
    <xf numFmtId="0" fontId="21" fillId="12" borderId="0" xfId="0" applyFont="1" applyFill="1" applyBorder="1" applyAlignment="1"/>
    <xf numFmtId="0" fontId="21" fillId="36" borderId="0" xfId="0" applyFont="1" applyFill="1" applyBorder="1" applyAlignment="1"/>
    <xf numFmtId="0" fontId="21" fillId="40" borderId="0" xfId="0" applyFont="1" applyFill="1" applyBorder="1" applyAlignment="1"/>
    <xf numFmtId="0" fontId="21" fillId="20" borderId="0" xfId="0" applyFont="1" applyFill="1" applyBorder="1" applyAlignment="1"/>
    <xf numFmtId="0" fontId="21" fillId="16" borderId="0" xfId="0" applyFont="1" applyFill="1" applyBorder="1" applyAlignment="1"/>
    <xf numFmtId="0" fontId="21" fillId="28" borderId="0" xfId="0" applyFont="1" applyFill="1" applyBorder="1" applyAlignment="1"/>
    <xf numFmtId="0" fontId="19" fillId="0" borderId="0" xfId="0" applyFont="1" applyFill="1" applyBorder="1" applyAlignment="1">
      <alignment horizontal="left" vertical="center"/>
    </xf>
    <xf numFmtId="0" fontId="21" fillId="45" borderId="0" xfId="0" applyFont="1" applyFill="1" applyAlignment="1"/>
    <xf numFmtId="0" fontId="21" fillId="46" borderId="0" xfId="0" applyFont="1" applyFill="1" applyAlignment="1"/>
    <xf numFmtId="0" fontId="21" fillId="47" borderId="0" xfId="0" applyFont="1" applyFill="1" applyAlignment="1"/>
    <xf numFmtId="0" fontId="21" fillId="48" borderId="0" xfId="0" applyFont="1" applyFill="1" applyAlignment="1"/>
    <xf numFmtId="0" fontId="21" fillId="49" borderId="0" xfId="0" applyFont="1" applyFill="1" applyAlignment="1"/>
    <xf numFmtId="0" fontId="21" fillId="50" borderId="0" xfId="0" applyFont="1" applyFill="1" applyAlignment="1"/>
    <xf numFmtId="0" fontId="21" fillId="51" borderId="0" xfId="0" applyFont="1" applyFill="1" applyAlignment="1"/>
    <xf numFmtId="0" fontId="21" fillId="52" borderId="0" xfId="0" applyFont="1" applyFill="1" applyAlignment="1"/>
    <xf numFmtId="0" fontId="20" fillId="0" borderId="0" xfId="0" applyFont="1" applyAlignment="1">
      <alignment vertical="center"/>
    </xf>
    <xf numFmtId="0" fontId="21" fillId="12" borderId="3" xfId="0" applyFont="1" applyFill="1" applyBorder="1" applyAlignment="1"/>
    <xf numFmtId="0" fontId="21" fillId="12" borderId="1" xfId="0" applyFont="1" applyFill="1" applyBorder="1" applyAlignment="1"/>
    <xf numFmtId="0" fontId="21" fillId="13" borderId="1" xfId="0" applyFont="1" applyFill="1" applyBorder="1" applyAlignment="1"/>
    <xf numFmtId="0" fontId="21" fillId="14" borderId="1" xfId="0" applyFont="1" applyFill="1" applyBorder="1" applyAlignment="1"/>
    <xf numFmtId="0" fontId="21" fillId="44" borderId="1" xfId="0" applyFont="1" applyFill="1" applyBorder="1" applyAlignment="1"/>
    <xf numFmtId="0" fontId="21" fillId="28" borderId="3" xfId="0" applyFont="1" applyFill="1" applyBorder="1" applyAlignment="1"/>
    <xf numFmtId="0" fontId="21" fillId="28" borderId="1" xfId="0" applyFont="1" applyFill="1" applyBorder="1" applyAlignment="1"/>
    <xf numFmtId="0" fontId="21" fillId="29" borderId="1" xfId="0" applyFont="1" applyFill="1" applyBorder="1" applyAlignment="1"/>
    <xf numFmtId="0" fontId="21" fillId="30" borderId="1" xfId="0" applyFont="1" applyFill="1" applyBorder="1" applyAlignment="1"/>
    <xf numFmtId="0" fontId="21" fillId="53" borderId="0" xfId="0" applyFont="1" applyFill="1" applyAlignment="1"/>
    <xf numFmtId="0" fontId="21" fillId="54" borderId="0" xfId="0" applyFont="1" applyFill="1" applyAlignment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 applyBorder="1"/>
    <xf numFmtId="0" fontId="1" fillId="0" borderId="0" xfId="0" applyFont="1"/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/>
    <xf numFmtId="0" fontId="0" fillId="55" borderId="0" xfId="0" applyFill="1" applyBorder="1"/>
    <xf numFmtId="0" fontId="0" fillId="56" borderId="0" xfId="0" applyFill="1" applyBorder="1"/>
    <xf numFmtId="0" fontId="0" fillId="0" borderId="4" xfId="0" applyFill="1" applyBorder="1"/>
    <xf numFmtId="0" fontId="0" fillId="57" borderId="0" xfId="0" applyFill="1" applyBorder="1"/>
    <xf numFmtId="0" fontId="0" fillId="55" borderId="3" xfId="0" applyFill="1" applyBorder="1"/>
    <xf numFmtId="0" fontId="0" fillId="55" borderId="1" xfId="0" applyFill="1" applyBorder="1"/>
    <xf numFmtId="0" fontId="0" fillId="55" borderId="4" xfId="0" applyFill="1" applyBorder="1"/>
    <xf numFmtId="0" fontId="0" fillId="55" borderId="2" xfId="0" applyFill="1" applyBorder="1"/>
    <xf numFmtId="0" fontId="0" fillId="57" borderId="2" xfId="0" applyFill="1" applyBorder="1"/>
    <xf numFmtId="0" fontId="0" fillId="56" borderId="2" xfId="0" applyFill="1" applyBorder="1"/>
    <xf numFmtId="0" fontId="0" fillId="56" borderId="3" xfId="0" applyFill="1" applyBorder="1"/>
    <xf numFmtId="0" fontId="0" fillId="57" borderId="3" xfId="0" applyFill="1" applyBorder="1"/>
    <xf numFmtId="0" fontId="0" fillId="57" borderId="6" xfId="0" applyFill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4" xfId="0" applyFont="1" applyBorder="1"/>
    <xf numFmtId="0" fontId="1" fillId="0" borderId="5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0" fontId="0" fillId="57" borderId="7" xfId="0" applyFill="1" applyBorder="1"/>
    <xf numFmtId="0" fontId="0" fillId="57" borderId="1" xfId="0" applyFill="1" applyBorder="1"/>
    <xf numFmtId="0" fontId="0" fillId="58" borderId="0" xfId="0" applyFill="1" applyBorder="1"/>
    <xf numFmtId="0" fontId="0" fillId="58" borderId="2" xfId="0" applyFill="1" applyBorder="1"/>
    <xf numFmtId="0" fontId="0" fillId="58" borderId="1" xfId="0" applyFill="1" applyBorder="1"/>
    <xf numFmtId="0" fontId="0" fillId="59" borderId="0" xfId="0" applyFill="1" applyBorder="1"/>
    <xf numFmtId="0" fontId="0" fillId="59" borderId="7" xfId="0" applyFill="1" applyBorder="1"/>
    <xf numFmtId="0" fontId="0" fillId="59" borderId="3" xfId="0" applyFill="1" applyBorder="1"/>
    <xf numFmtId="0" fontId="0" fillId="60" borderId="0" xfId="0" applyFill="1" applyBorder="1"/>
    <xf numFmtId="0" fontId="0" fillId="60" borderId="2" xfId="0" applyFill="1" applyBorder="1"/>
    <xf numFmtId="0" fontId="0" fillId="60" borderId="1" xfId="0" applyFill="1" applyBorder="1"/>
    <xf numFmtId="0" fontId="0" fillId="60" borderId="4" xfId="0" applyFill="1" applyBorder="1"/>
    <xf numFmtId="0" fontId="0" fillId="0" borderId="0" xfId="0" applyFill="1" applyBorder="1" applyAlignment="1">
      <alignment horizontal="right"/>
    </xf>
    <xf numFmtId="0" fontId="0" fillId="56" borderId="0" xfId="0" applyFill="1" applyBorder="1" applyAlignment="1">
      <alignment horizontal="right"/>
    </xf>
    <xf numFmtId="0" fontId="0" fillId="55" borderId="0" xfId="0" applyFill="1" applyBorder="1" applyAlignment="1">
      <alignment horizontal="right"/>
    </xf>
    <xf numFmtId="0" fontId="0" fillId="57" borderId="0" xfId="0" applyFill="1" applyBorder="1" applyAlignment="1">
      <alignment horizontal="right"/>
    </xf>
    <xf numFmtId="0" fontId="0" fillId="58" borderId="0" xfId="0" applyFill="1" applyBorder="1" applyAlignment="1">
      <alignment horizontal="right"/>
    </xf>
    <xf numFmtId="0" fontId="0" fillId="59" borderId="0" xfId="0" applyFill="1" applyBorder="1" applyAlignment="1">
      <alignment horizontal="right"/>
    </xf>
    <xf numFmtId="0" fontId="0" fillId="60" borderId="0" xfId="0" applyFill="1" applyBorder="1" applyAlignment="1">
      <alignment horizontal="right"/>
    </xf>
  </cellXfs>
  <cellStyles count="1326">
    <cellStyle name="Bad" xfId="17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35"/>
  <sheetViews>
    <sheetView showRuler="0" zoomScale="150" zoomScaleNormal="150" zoomScalePageLayoutView="150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A26" sqref="A26"/>
    </sheetView>
  </sheetViews>
  <sheetFormatPr baseColWidth="10" defaultRowHeight="15" x14ac:dyDescent="0"/>
  <cols>
    <col min="1" max="17" width="9.33203125" customWidth="1"/>
    <col min="18" max="23" width="11.83203125" customWidth="1"/>
    <col min="24" max="25" width="14.1640625" customWidth="1"/>
  </cols>
  <sheetData>
    <row r="1" spans="1:25">
      <c r="A1" s="10"/>
      <c r="B1" s="132" t="s">
        <v>41</v>
      </c>
      <c r="C1" s="132"/>
      <c r="D1" s="132" t="s">
        <v>42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 t="s">
        <v>43</v>
      </c>
      <c r="S1" s="132"/>
      <c r="T1" s="132"/>
      <c r="U1" s="132"/>
      <c r="V1" s="132"/>
      <c r="W1" s="132"/>
      <c r="X1" s="132" t="s">
        <v>47</v>
      </c>
      <c r="Y1" s="132"/>
    </row>
    <row r="2" spans="1:25">
      <c r="A2" s="131" t="s">
        <v>24</v>
      </c>
      <c r="B2" s="131" t="s">
        <v>26</v>
      </c>
      <c r="C2" s="131"/>
      <c r="D2" s="131" t="s">
        <v>29</v>
      </c>
      <c r="E2" s="131"/>
      <c r="F2" s="131" t="s">
        <v>30</v>
      </c>
      <c r="G2" s="131"/>
      <c r="H2" s="131" t="s">
        <v>27</v>
      </c>
      <c r="I2" s="131"/>
      <c r="J2" s="131" t="s">
        <v>28</v>
      </c>
      <c r="K2" s="131"/>
      <c r="L2" s="131" t="s">
        <v>31</v>
      </c>
      <c r="M2" s="131"/>
      <c r="N2" s="131" t="s">
        <v>32</v>
      </c>
      <c r="O2" s="131"/>
      <c r="P2" s="133" t="s">
        <v>48</v>
      </c>
      <c r="Q2" s="133"/>
      <c r="R2" s="131" t="s">
        <v>38</v>
      </c>
      <c r="S2" s="131"/>
      <c r="T2" s="131" t="s">
        <v>39</v>
      </c>
      <c r="U2" s="131"/>
      <c r="V2" s="131" t="s">
        <v>40</v>
      </c>
      <c r="W2" s="131"/>
      <c r="X2" s="131" t="s">
        <v>37</v>
      </c>
      <c r="Y2" s="131"/>
    </row>
    <row r="3" spans="1:25">
      <c r="A3" s="131"/>
      <c r="B3" s="5" t="s">
        <v>35</v>
      </c>
      <c r="C3" s="5" t="s">
        <v>36</v>
      </c>
      <c r="D3" s="5" t="s">
        <v>35</v>
      </c>
      <c r="E3" s="5" t="s">
        <v>36</v>
      </c>
      <c r="F3" s="5" t="s">
        <v>35</v>
      </c>
      <c r="G3" s="5" t="s">
        <v>36</v>
      </c>
      <c r="H3" s="5" t="s">
        <v>35</v>
      </c>
      <c r="I3" s="5" t="s">
        <v>36</v>
      </c>
      <c r="J3" s="5" t="s">
        <v>35</v>
      </c>
      <c r="K3" s="5" t="s">
        <v>36</v>
      </c>
      <c r="L3" s="5" t="s">
        <v>35</v>
      </c>
      <c r="M3" s="5" t="s">
        <v>36</v>
      </c>
      <c r="N3" s="5" t="s">
        <v>35</v>
      </c>
      <c r="O3" s="5" t="s">
        <v>36</v>
      </c>
      <c r="P3" s="5" t="s">
        <v>35</v>
      </c>
      <c r="Q3" s="5" t="s">
        <v>36</v>
      </c>
      <c r="R3" s="5" t="s">
        <v>35</v>
      </c>
      <c r="S3" s="5" t="s">
        <v>36</v>
      </c>
      <c r="T3" s="5" t="s">
        <v>35</v>
      </c>
      <c r="U3" s="5" t="s">
        <v>36</v>
      </c>
      <c r="V3" s="5" t="s">
        <v>35</v>
      </c>
      <c r="W3" s="5" t="s">
        <v>36</v>
      </c>
      <c r="X3" s="5" t="s">
        <v>35</v>
      </c>
      <c r="Y3" s="5" t="s">
        <v>36</v>
      </c>
    </row>
    <row r="4" spans="1:25">
      <c r="A4" s="10" t="s">
        <v>0</v>
      </c>
      <c r="B4" s="11"/>
      <c r="C4" s="11"/>
      <c r="D4" s="1">
        <v>116</v>
      </c>
      <c r="E4" s="12">
        <v>130</v>
      </c>
      <c r="F4" s="1">
        <v>116</v>
      </c>
      <c r="G4" s="12">
        <v>130</v>
      </c>
      <c r="H4" s="1">
        <v>30</v>
      </c>
      <c r="I4" s="13">
        <v>125</v>
      </c>
      <c r="J4" s="20"/>
      <c r="K4" s="21"/>
      <c r="L4" s="22"/>
      <c r="M4" s="23"/>
      <c r="N4" s="22"/>
      <c r="O4" s="23"/>
      <c r="P4" s="23"/>
      <c r="Q4" s="23"/>
      <c r="R4" s="6">
        <v>1280</v>
      </c>
      <c r="S4" s="18">
        <f>243+250+250+250</f>
        <v>993</v>
      </c>
      <c r="T4" s="24"/>
      <c r="U4" s="24"/>
      <c r="V4" s="19"/>
      <c r="W4" s="19"/>
      <c r="X4" s="19"/>
      <c r="Y4" s="19"/>
    </row>
    <row r="5" spans="1:25">
      <c r="A5" s="10" t="s">
        <v>1</v>
      </c>
      <c r="B5" s="1">
        <v>854</v>
      </c>
      <c r="C5" s="14">
        <v>250</v>
      </c>
      <c r="D5" s="1">
        <v>116</v>
      </c>
      <c r="E5" s="12">
        <v>130</v>
      </c>
      <c r="F5" s="1">
        <v>113</v>
      </c>
      <c r="G5" s="12">
        <v>130</v>
      </c>
      <c r="H5" s="1">
        <v>17</v>
      </c>
      <c r="I5" s="13">
        <v>125</v>
      </c>
      <c r="J5" s="1">
        <v>60</v>
      </c>
      <c r="K5" s="13">
        <v>125</v>
      </c>
      <c r="L5" s="1">
        <v>116</v>
      </c>
      <c r="M5" s="8">
        <v>125</v>
      </c>
      <c r="N5" s="1">
        <v>104</v>
      </c>
      <c r="O5" s="8">
        <v>125</v>
      </c>
      <c r="P5" s="23"/>
      <c r="Q5" s="23"/>
      <c r="R5" s="19"/>
      <c r="S5" s="19"/>
      <c r="T5" s="19"/>
      <c r="U5" s="19"/>
      <c r="V5" s="19"/>
      <c r="W5" s="19"/>
      <c r="X5" s="19"/>
      <c r="Y5" s="19"/>
    </row>
    <row r="6" spans="1:25">
      <c r="A6" s="10" t="s">
        <v>2</v>
      </c>
      <c r="B6" s="3"/>
      <c r="C6" s="14">
        <v>250</v>
      </c>
      <c r="D6" s="3"/>
      <c r="E6" s="12">
        <v>130</v>
      </c>
      <c r="F6" s="2"/>
      <c r="G6" s="12">
        <v>131</v>
      </c>
      <c r="H6" s="3"/>
      <c r="I6" s="13">
        <v>125</v>
      </c>
      <c r="J6" s="3"/>
      <c r="K6" s="13">
        <v>125</v>
      </c>
      <c r="L6" s="2"/>
      <c r="M6" s="8">
        <v>125</v>
      </c>
      <c r="N6" s="2"/>
      <c r="O6" s="8">
        <v>125</v>
      </c>
      <c r="P6" s="23"/>
      <c r="Q6" s="23"/>
      <c r="R6" s="19"/>
      <c r="S6" s="19"/>
      <c r="T6" s="19"/>
      <c r="U6" s="19"/>
      <c r="V6" s="19"/>
      <c r="W6" s="19"/>
      <c r="X6" s="19"/>
      <c r="Y6" s="19"/>
    </row>
    <row r="7" spans="1:25">
      <c r="A7" s="10" t="s">
        <v>3</v>
      </c>
      <c r="B7" s="15">
        <v>828</v>
      </c>
      <c r="C7" s="14">
        <v>250</v>
      </c>
      <c r="D7" s="1">
        <v>116</v>
      </c>
      <c r="E7" s="12">
        <v>129</v>
      </c>
      <c r="F7" s="1">
        <v>115</v>
      </c>
      <c r="G7" s="12">
        <v>130</v>
      </c>
      <c r="H7" s="3"/>
      <c r="I7" s="13">
        <v>125</v>
      </c>
      <c r="J7" s="1">
        <v>116</v>
      </c>
      <c r="K7" s="13">
        <v>125</v>
      </c>
      <c r="L7" s="1">
        <v>115</v>
      </c>
      <c r="M7" s="8">
        <v>125</v>
      </c>
      <c r="N7" s="1">
        <v>115</v>
      </c>
      <c r="O7" s="8">
        <v>125</v>
      </c>
      <c r="P7" s="23"/>
      <c r="Q7" s="23"/>
      <c r="R7" s="19"/>
      <c r="S7" s="19"/>
      <c r="T7" s="19"/>
      <c r="U7" s="19"/>
      <c r="V7" s="19"/>
      <c r="W7" s="19"/>
      <c r="X7" s="19"/>
      <c r="Y7" s="19"/>
    </row>
    <row r="8" spans="1:25">
      <c r="A8" s="10" t="s">
        <v>4</v>
      </c>
      <c r="B8" s="15">
        <v>824</v>
      </c>
      <c r="C8" s="14">
        <v>250</v>
      </c>
      <c r="D8" s="1">
        <v>116</v>
      </c>
      <c r="E8" s="12">
        <v>130</v>
      </c>
      <c r="F8" s="3"/>
      <c r="G8" s="12">
        <v>130</v>
      </c>
      <c r="H8" s="1">
        <v>114</v>
      </c>
      <c r="I8" s="13">
        <v>125</v>
      </c>
      <c r="J8" s="1">
        <v>111</v>
      </c>
      <c r="K8" s="13">
        <v>125</v>
      </c>
      <c r="L8" s="1">
        <v>116</v>
      </c>
      <c r="M8" s="8">
        <v>125</v>
      </c>
      <c r="N8" s="1">
        <v>113</v>
      </c>
      <c r="O8" s="8">
        <v>125</v>
      </c>
      <c r="P8" s="23"/>
      <c r="Q8" s="23"/>
      <c r="R8" s="19"/>
      <c r="S8" s="19"/>
      <c r="T8" s="19"/>
      <c r="U8" s="19"/>
      <c r="V8" s="19"/>
      <c r="W8" s="19"/>
      <c r="X8" s="19"/>
      <c r="Y8" s="19"/>
    </row>
    <row r="9" spans="1:25">
      <c r="A9" s="10" t="s">
        <v>5</v>
      </c>
      <c r="B9" s="3"/>
      <c r="C9" s="14">
        <v>250</v>
      </c>
      <c r="D9" s="3"/>
      <c r="E9" s="12">
        <v>129</v>
      </c>
      <c r="F9" s="3"/>
      <c r="G9" s="12">
        <v>130</v>
      </c>
      <c r="H9" s="3"/>
      <c r="I9" s="13">
        <v>125</v>
      </c>
      <c r="J9" s="3"/>
      <c r="K9" s="13">
        <v>125</v>
      </c>
      <c r="L9" s="3"/>
      <c r="M9" s="8">
        <v>125</v>
      </c>
      <c r="N9" s="3"/>
      <c r="O9" s="8">
        <v>125</v>
      </c>
      <c r="P9" s="23"/>
      <c r="Q9" s="23"/>
      <c r="R9" s="19"/>
      <c r="S9" s="19"/>
      <c r="T9" s="19"/>
      <c r="U9" s="19"/>
      <c r="V9" s="19"/>
      <c r="W9" s="19"/>
      <c r="X9" s="19"/>
      <c r="Y9" s="19"/>
    </row>
    <row r="10" spans="1:25">
      <c r="A10" s="10" t="s">
        <v>6</v>
      </c>
      <c r="B10" s="15">
        <v>828</v>
      </c>
      <c r="C10" s="14">
        <v>250</v>
      </c>
      <c r="D10" s="1">
        <v>116</v>
      </c>
      <c r="E10" s="12">
        <v>130</v>
      </c>
      <c r="F10" s="1">
        <v>116</v>
      </c>
      <c r="G10" s="12">
        <v>130</v>
      </c>
      <c r="H10" s="1">
        <v>116</v>
      </c>
      <c r="I10" s="13">
        <v>125</v>
      </c>
      <c r="J10" s="3"/>
      <c r="K10" s="13">
        <v>125</v>
      </c>
      <c r="L10" s="2"/>
      <c r="M10" s="8">
        <v>125</v>
      </c>
      <c r="N10" s="1">
        <v>116</v>
      </c>
      <c r="O10" s="8">
        <v>125</v>
      </c>
      <c r="P10" s="23"/>
      <c r="Q10" s="23"/>
      <c r="R10" s="19"/>
      <c r="S10" s="19"/>
      <c r="T10" s="19"/>
      <c r="U10" s="19"/>
      <c r="V10" s="19"/>
      <c r="W10" s="19"/>
      <c r="X10" s="19"/>
      <c r="Y10" s="19"/>
    </row>
    <row r="11" spans="1:25">
      <c r="A11" s="10" t="s">
        <v>46</v>
      </c>
      <c r="B11" s="16">
        <v>318</v>
      </c>
      <c r="C11" s="7">
        <v>1114</v>
      </c>
      <c r="D11" s="3"/>
      <c r="E11" s="17">
        <v>130</v>
      </c>
      <c r="F11" s="3"/>
      <c r="G11" s="17">
        <v>130</v>
      </c>
      <c r="H11" s="3"/>
      <c r="I11" s="4"/>
      <c r="J11" s="3"/>
      <c r="K11" s="4"/>
      <c r="L11" s="3"/>
      <c r="M11" s="4"/>
      <c r="N11" s="3"/>
      <c r="O11" s="4"/>
      <c r="P11" s="19"/>
      <c r="Q11" s="19"/>
      <c r="R11" s="19"/>
      <c r="S11" s="19"/>
      <c r="T11" s="19"/>
      <c r="U11" s="19"/>
      <c r="V11" s="19"/>
      <c r="W11" s="19"/>
      <c r="X11" s="4" t="s">
        <v>33</v>
      </c>
      <c r="Y11" s="9">
        <v>654</v>
      </c>
    </row>
    <row r="12" spans="1:25">
      <c r="A12" s="10" t="s">
        <v>7</v>
      </c>
      <c r="B12" s="1">
        <v>963</v>
      </c>
      <c r="C12" s="14">
        <v>250</v>
      </c>
      <c r="D12" s="3"/>
      <c r="E12" s="12">
        <v>130</v>
      </c>
      <c r="F12" s="3"/>
      <c r="G12" s="12">
        <v>130</v>
      </c>
      <c r="H12" s="3"/>
      <c r="I12" s="13">
        <v>125</v>
      </c>
      <c r="J12" s="3"/>
      <c r="K12" s="13">
        <v>125</v>
      </c>
      <c r="L12" s="2"/>
      <c r="M12" s="8">
        <v>125</v>
      </c>
      <c r="N12" s="2"/>
      <c r="O12" s="8">
        <v>125</v>
      </c>
      <c r="P12" s="23"/>
      <c r="Q12" s="23"/>
      <c r="R12" s="19"/>
      <c r="S12" s="19"/>
      <c r="T12" s="19"/>
      <c r="U12" s="19"/>
      <c r="V12" s="19"/>
      <c r="W12" s="19"/>
      <c r="X12" s="19"/>
      <c r="Y12" s="19"/>
    </row>
    <row r="13" spans="1:25">
      <c r="A13" s="10" t="s">
        <v>8</v>
      </c>
      <c r="B13" s="15">
        <v>708</v>
      </c>
      <c r="C13" s="14">
        <v>250</v>
      </c>
      <c r="D13" s="1">
        <v>115</v>
      </c>
      <c r="E13" s="12">
        <v>130</v>
      </c>
      <c r="F13" s="3"/>
      <c r="G13" s="12">
        <v>130</v>
      </c>
      <c r="H13" s="1">
        <v>73</v>
      </c>
      <c r="I13" s="13">
        <v>125</v>
      </c>
      <c r="J13" s="1">
        <v>113</v>
      </c>
      <c r="K13" s="13">
        <v>125</v>
      </c>
      <c r="L13" s="1">
        <v>116</v>
      </c>
      <c r="M13" s="8">
        <v>125</v>
      </c>
      <c r="N13" s="1">
        <v>112</v>
      </c>
      <c r="O13" s="8">
        <v>125</v>
      </c>
      <c r="P13" s="23"/>
      <c r="Q13" s="23"/>
      <c r="R13" s="19"/>
      <c r="S13" s="19"/>
      <c r="T13" s="19"/>
      <c r="U13" s="19"/>
      <c r="V13" s="19"/>
      <c r="W13" s="19"/>
      <c r="X13" s="19"/>
      <c r="Y13" s="19"/>
    </row>
    <row r="14" spans="1:25">
      <c r="A14" s="10" t="s">
        <v>9</v>
      </c>
      <c r="B14" s="15">
        <v>666</v>
      </c>
      <c r="C14" s="14">
        <v>250</v>
      </c>
      <c r="D14" s="1">
        <v>115</v>
      </c>
      <c r="E14" s="12">
        <v>130</v>
      </c>
      <c r="F14" s="1">
        <v>112</v>
      </c>
      <c r="G14" s="12">
        <v>130</v>
      </c>
      <c r="H14" s="1">
        <v>114</v>
      </c>
      <c r="I14" s="13">
        <v>125</v>
      </c>
      <c r="J14" s="1">
        <v>115</v>
      </c>
      <c r="K14" s="13">
        <v>125</v>
      </c>
      <c r="L14" s="1">
        <v>116</v>
      </c>
      <c r="M14" s="8">
        <v>125</v>
      </c>
      <c r="N14" s="2"/>
      <c r="O14" s="8">
        <v>125</v>
      </c>
      <c r="P14" s="23"/>
      <c r="Q14" s="23"/>
      <c r="R14" s="19"/>
      <c r="S14" s="19"/>
      <c r="T14" s="19"/>
      <c r="U14" s="19"/>
      <c r="V14" s="19"/>
      <c r="W14" s="19"/>
      <c r="X14" s="19"/>
      <c r="Y14" s="19"/>
    </row>
    <row r="15" spans="1:25">
      <c r="A15" s="10" t="s">
        <v>25</v>
      </c>
      <c r="B15" s="2"/>
      <c r="C15" s="3"/>
      <c r="D15" s="1">
        <v>116</v>
      </c>
      <c r="E15" s="12">
        <v>130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6">
        <v>1288</v>
      </c>
      <c r="U15" s="18">
        <f>249+250+250+250</f>
        <v>999</v>
      </c>
      <c r="V15" s="19"/>
      <c r="W15" s="19"/>
      <c r="X15" s="19"/>
      <c r="Y15" s="19"/>
    </row>
    <row r="16" spans="1:25">
      <c r="A16" s="10" t="s">
        <v>10</v>
      </c>
      <c r="B16" s="15">
        <v>822</v>
      </c>
      <c r="C16" s="14">
        <v>249</v>
      </c>
      <c r="D16" s="3"/>
      <c r="E16" s="12">
        <v>130</v>
      </c>
      <c r="F16" s="3"/>
      <c r="G16" s="12">
        <v>129</v>
      </c>
      <c r="H16" s="3"/>
      <c r="I16" s="13">
        <v>125</v>
      </c>
      <c r="J16" s="3"/>
      <c r="K16" s="13">
        <v>125</v>
      </c>
      <c r="L16" s="2"/>
      <c r="M16" s="8">
        <v>125</v>
      </c>
      <c r="N16" s="2"/>
      <c r="O16" s="8">
        <v>125</v>
      </c>
      <c r="P16" s="23"/>
      <c r="Q16" s="23"/>
      <c r="R16" s="19"/>
      <c r="S16" s="19"/>
      <c r="T16" s="19"/>
      <c r="U16" s="19"/>
      <c r="V16" s="19"/>
      <c r="W16" s="19"/>
      <c r="X16" s="19"/>
      <c r="Y16" s="19"/>
    </row>
    <row r="17" spans="1:25">
      <c r="A17" s="10" t="s">
        <v>11</v>
      </c>
      <c r="B17" s="15">
        <v>820</v>
      </c>
      <c r="C17" s="14">
        <v>250</v>
      </c>
      <c r="D17" s="1">
        <v>116</v>
      </c>
      <c r="E17" s="12">
        <v>130</v>
      </c>
      <c r="F17" s="1">
        <v>116</v>
      </c>
      <c r="G17" s="12">
        <v>129</v>
      </c>
      <c r="H17" s="1">
        <v>115</v>
      </c>
      <c r="I17" s="13">
        <v>125</v>
      </c>
      <c r="J17" s="3"/>
      <c r="K17" s="13">
        <v>125</v>
      </c>
      <c r="L17" s="1">
        <v>112</v>
      </c>
      <c r="M17" s="8">
        <v>125</v>
      </c>
      <c r="N17" s="2"/>
      <c r="O17" s="8">
        <v>125</v>
      </c>
      <c r="P17" s="23"/>
      <c r="Q17" s="23"/>
      <c r="R17" s="19"/>
      <c r="S17" s="19"/>
      <c r="T17" s="19"/>
      <c r="U17" s="19"/>
      <c r="V17" s="19"/>
      <c r="W17" s="19"/>
      <c r="X17" s="19"/>
      <c r="Y17" s="19"/>
    </row>
    <row r="18" spans="1:25">
      <c r="A18" s="10" t="s">
        <v>12</v>
      </c>
      <c r="B18" s="15">
        <v>827</v>
      </c>
      <c r="C18" s="14">
        <v>250</v>
      </c>
      <c r="D18" s="3"/>
      <c r="E18" s="12">
        <v>130</v>
      </c>
      <c r="F18" s="3"/>
      <c r="G18" s="17">
        <v>130</v>
      </c>
      <c r="H18" s="3"/>
      <c r="I18" s="13">
        <v>125</v>
      </c>
      <c r="J18" s="3"/>
      <c r="K18" s="13">
        <v>125</v>
      </c>
      <c r="L18" s="2"/>
      <c r="M18" s="8">
        <v>125</v>
      </c>
      <c r="N18" s="2"/>
      <c r="O18" s="8">
        <v>125</v>
      </c>
      <c r="P18" s="23"/>
      <c r="Q18" s="23"/>
      <c r="R18" s="19"/>
      <c r="S18" s="19"/>
      <c r="T18" s="19"/>
      <c r="U18" s="19"/>
      <c r="V18" s="19"/>
      <c r="W18" s="19"/>
      <c r="X18" s="19"/>
      <c r="Y18" s="19"/>
    </row>
    <row r="19" spans="1:25">
      <c r="A19" s="10" t="s">
        <v>13</v>
      </c>
      <c r="B19" s="15">
        <v>826</v>
      </c>
      <c r="C19" s="14">
        <v>250</v>
      </c>
      <c r="D19" s="1">
        <v>116</v>
      </c>
      <c r="E19" s="12">
        <v>130</v>
      </c>
      <c r="F19" s="1">
        <v>116</v>
      </c>
      <c r="G19" s="12">
        <v>130</v>
      </c>
      <c r="H19" s="1">
        <v>112</v>
      </c>
      <c r="I19" s="13">
        <v>125</v>
      </c>
      <c r="J19" s="3"/>
      <c r="K19" s="13">
        <v>125</v>
      </c>
      <c r="L19" s="1">
        <v>116</v>
      </c>
      <c r="M19" s="8">
        <v>125</v>
      </c>
      <c r="N19" s="2"/>
      <c r="O19" s="8">
        <v>125</v>
      </c>
      <c r="P19" s="23"/>
      <c r="Q19" s="23"/>
      <c r="R19" s="19"/>
      <c r="S19" s="19"/>
      <c r="T19" s="19"/>
      <c r="U19" s="19"/>
      <c r="V19" s="19"/>
      <c r="W19" s="19"/>
      <c r="X19" s="19"/>
      <c r="Y19" s="19"/>
    </row>
    <row r="20" spans="1:25">
      <c r="A20" s="10" t="s">
        <v>14</v>
      </c>
      <c r="B20" s="15">
        <v>828</v>
      </c>
      <c r="C20" s="14">
        <v>250</v>
      </c>
      <c r="D20" s="1">
        <v>115</v>
      </c>
      <c r="E20" s="12">
        <v>130</v>
      </c>
      <c r="F20" s="1">
        <v>116</v>
      </c>
      <c r="G20" s="12">
        <v>130</v>
      </c>
      <c r="H20" s="1">
        <v>114</v>
      </c>
      <c r="I20" s="13">
        <v>125</v>
      </c>
      <c r="J20" s="3"/>
      <c r="K20" s="13">
        <v>125</v>
      </c>
      <c r="L20" s="1">
        <v>115</v>
      </c>
      <c r="M20" s="8">
        <v>125</v>
      </c>
      <c r="N20" s="2"/>
      <c r="O20" s="8">
        <v>125</v>
      </c>
      <c r="P20" s="23"/>
      <c r="Q20" s="23"/>
      <c r="R20" s="19"/>
      <c r="S20" s="19"/>
      <c r="T20" s="19"/>
      <c r="U20" s="19"/>
      <c r="V20" s="19"/>
      <c r="W20" s="19"/>
      <c r="X20" s="19"/>
      <c r="Y20" s="19"/>
    </row>
    <row r="21" spans="1:25">
      <c r="A21" s="10" t="s">
        <v>15</v>
      </c>
      <c r="B21" s="3"/>
      <c r="C21" s="14">
        <v>250</v>
      </c>
      <c r="D21" s="3"/>
      <c r="E21" s="12">
        <v>130</v>
      </c>
      <c r="F21" s="3"/>
      <c r="G21" s="12">
        <v>130</v>
      </c>
      <c r="H21" s="3"/>
      <c r="I21" s="13">
        <v>125</v>
      </c>
      <c r="J21" s="3"/>
      <c r="K21" s="13">
        <v>125</v>
      </c>
      <c r="L21" s="2"/>
      <c r="M21" s="8">
        <v>125</v>
      </c>
      <c r="N21" s="2"/>
      <c r="O21" s="8">
        <v>125</v>
      </c>
      <c r="P21" s="23"/>
      <c r="Q21" s="23"/>
      <c r="R21" s="19"/>
      <c r="S21" s="19"/>
      <c r="T21" s="19"/>
      <c r="U21" s="19"/>
      <c r="V21" s="19"/>
      <c r="W21" s="19"/>
      <c r="X21" s="19"/>
      <c r="Y21" s="19"/>
    </row>
    <row r="22" spans="1:25">
      <c r="A22" s="10" t="s">
        <v>16</v>
      </c>
      <c r="B22" s="1">
        <v>1020</v>
      </c>
      <c r="C22" s="14">
        <v>250</v>
      </c>
      <c r="D22" s="1">
        <v>113</v>
      </c>
      <c r="E22" s="12">
        <v>130</v>
      </c>
      <c r="F22" s="3"/>
      <c r="G22" s="12">
        <v>130</v>
      </c>
      <c r="H22" s="1">
        <v>113</v>
      </c>
      <c r="I22" s="13">
        <v>125</v>
      </c>
      <c r="J22" s="3"/>
      <c r="K22" s="13">
        <v>125</v>
      </c>
      <c r="L22" s="2"/>
      <c r="M22" s="8">
        <v>125</v>
      </c>
      <c r="N22" s="2"/>
      <c r="O22" s="8">
        <v>125</v>
      </c>
      <c r="P22" s="23"/>
      <c r="Q22" s="23"/>
      <c r="R22" s="19"/>
      <c r="S22" s="19"/>
      <c r="T22" s="19"/>
      <c r="U22" s="19"/>
      <c r="V22" s="19"/>
      <c r="W22" s="19"/>
      <c r="X22" s="19"/>
      <c r="Y22" s="19"/>
    </row>
    <row r="23" spans="1:25">
      <c r="A23" s="10" t="s">
        <v>17</v>
      </c>
      <c r="B23" s="1">
        <v>1137</v>
      </c>
      <c r="C23" s="14">
        <v>250</v>
      </c>
      <c r="D23" s="1">
        <v>116</v>
      </c>
      <c r="E23" s="12">
        <v>130</v>
      </c>
      <c r="F23" s="3"/>
      <c r="G23" s="12">
        <v>130</v>
      </c>
      <c r="H23" s="1">
        <v>114</v>
      </c>
      <c r="I23" s="13">
        <v>125</v>
      </c>
      <c r="J23" s="3"/>
      <c r="K23" s="13">
        <v>125</v>
      </c>
      <c r="L23" s="1">
        <v>116</v>
      </c>
      <c r="M23" s="8">
        <v>125</v>
      </c>
      <c r="N23" s="2"/>
      <c r="O23" s="8">
        <v>125</v>
      </c>
      <c r="P23" s="23"/>
      <c r="Q23" s="23"/>
      <c r="R23" s="19"/>
      <c r="S23" s="19"/>
      <c r="T23" s="19"/>
      <c r="U23" s="19"/>
      <c r="V23" s="19"/>
      <c r="W23" s="19"/>
      <c r="X23" s="19"/>
      <c r="Y23" s="19"/>
    </row>
    <row r="24" spans="1:25">
      <c r="A24" s="10" t="s">
        <v>18</v>
      </c>
      <c r="B24" s="15">
        <v>180</v>
      </c>
      <c r="C24" s="14">
        <v>250</v>
      </c>
      <c r="D24" s="1">
        <v>116</v>
      </c>
      <c r="E24" s="17">
        <v>130</v>
      </c>
      <c r="F24" s="3"/>
      <c r="G24" s="17">
        <v>130</v>
      </c>
      <c r="H24" s="1">
        <v>70</v>
      </c>
      <c r="I24" s="13">
        <v>125</v>
      </c>
      <c r="J24" s="3"/>
      <c r="K24" s="13">
        <v>125</v>
      </c>
      <c r="L24" s="1">
        <v>116</v>
      </c>
      <c r="M24" s="8">
        <v>125</v>
      </c>
      <c r="N24" s="2"/>
      <c r="O24" s="8">
        <v>125</v>
      </c>
      <c r="P24" s="23"/>
      <c r="Q24" s="23"/>
      <c r="R24" s="19"/>
      <c r="S24" s="19"/>
      <c r="T24" s="19"/>
      <c r="U24" s="19"/>
      <c r="V24" s="19"/>
      <c r="W24" s="19"/>
      <c r="X24" s="19"/>
      <c r="Y24" s="19"/>
    </row>
    <row r="25" spans="1:25">
      <c r="A25" s="10" t="s">
        <v>19</v>
      </c>
      <c r="B25" s="3"/>
      <c r="C25" s="14">
        <v>250</v>
      </c>
      <c r="D25" s="1">
        <v>116</v>
      </c>
      <c r="E25" s="12">
        <v>129</v>
      </c>
      <c r="F25" s="1">
        <v>114</v>
      </c>
      <c r="G25" s="12">
        <v>130</v>
      </c>
      <c r="H25" s="1">
        <v>116</v>
      </c>
      <c r="I25" s="13">
        <v>125</v>
      </c>
      <c r="J25" s="3"/>
      <c r="K25" s="13">
        <v>125</v>
      </c>
      <c r="L25" s="1">
        <v>112</v>
      </c>
      <c r="M25" s="8">
        <v>125</v>
      </c>
      <c r="N25" s="2"/>
      <c r="O25" s="8">
        <v>125</v>
      </c>
      <c r="P25" s="8"/>
      <c r="Q25" s="17">
        <v>250</v>
      </c>
      <c r="R25" s="19"/>
      <c r="S25" s="19"/>
      <c r="T25" s="19"/>
      <c r="U25" s="19"/>
      <c r="V25" s="4" t="s">
        <v>33</v>
      </c>
      <c r="W25" s="4">
        <f>1513+250+250+250+250</f>
        <v>2513</v>
      </c>
      <c r="X25" s="19"/>
      <c r="Y25" s="19"/>
    </row>
    <row r="26" spans="1:25">
      <c r="A26" s="10" t="s">
        <v>34</v>
      </c>
      <c r="B26" s="15">
        <v>828</v>
      </c>
      <c r="C26" s="14">
        <v>250</v>
      </c>
      <c r="D26" s="1">
        <v>116</v>
      </c>
      <c r="E26" s="12">
        <v>130</v>
      </c>
      <c r="F26" s="1">
        <v>116</v>
      </c>
      <c r="G26" s="12">
        <v>129</v>
      </c>
      <c r="H26" s="1">
        <v>115</v>
      </c>
      <c r="I26" s="13">
        <v>125</v>
      </c>
      <c r="J26" s="1">
        <v>116</v>
      </c>
      <c r="K26" s="13">
        <v>125</v>
      </c>
      <c r="L26" s="2"/>
      <c r="M26" s="8">
        <v>125</v>
      </c>
      <c r="N26" s="2"/>
      <c r="O26" s="8">
        <v>125</v>
      </c>
      <c r="P26" s="23"/>
      <c r="Q26" s="23"/>
      <c r="R26" s="19"/>
      <c r="S26" s="19"/>
      <c r="T26" s="19"/>
      <c r="U26" s="19"/>
      <c r="V26" s="19"/>
      <c r="W26" s="19"/>
      <c r="X26" s="19"/>
      <c r="Y26" s="19"/>
    </row>
    <row r="27" spans="1:25">
      <c r="A27" s="10" t="s">
        <v>20</v>
      </c>
      <c r="B27" s="1">
        <v>828</v>
      </c>
      <c r="C27" s="14">
        <v>250</v>
      </c>
      <c r="D27" s="1">
        <v>116</v>
      </c>
      <c r="E27" s="12">
        <v>129</v>
      </c>
      <c r="F27" s="3"/>
      <c r="G27" s="12">
        <v>130</v>
      </c>
      <c r="H27" s="1">
        <v>115</v>
      </c>
      <c r="I27" s="13">
        <v>125</v>
      </c>
      <c r="J27" s="3"/>
      <c r="K27" s="13">
        <v>125</v>
      </c>
      <c r="L27" s="2"/>
      <c r="M27" s="8">
        <v>125</v>
      </c>
      <c r="N27" s="2"/>
      <c r="O27" s="8">
        <v>125</v>
      </c>
      <c r="P27" s="23"/>
      <c r="Q27" s="23"/>
      <c r="R27" s="19"/>
      <c r="S27" s="19"/>
      <c r="T27" s="19"/>
      <c r="U27" s="19"/>
      <c r="V27" s="19"/>
      <c r="W27" s="19"/>
      <c r="X27" s="19"/>
      <c r="Y27" s="19"/>
    </row>
    <row r="28" spans="1:25">
      <c r="A28" s="10" t="s">
        <v>21</v>
      </c>
      <c r="B28" s="1">
        <v>828</v>
      </c>
      <c r="C28" s="14">
        <v>250</v>
      </c>
      <c r="D28" s="1">
        <v>116</v>
      </c>
      <c r="E28" s="12">
        <v>130</v>
      </c>
      <c r="F28" s="1">
        <v>115</v>
      </c>
      <c r="G28" s="12">
        <v>130</v>
      </c>
      <c r="H28" s="1">
        <v>116</v>
      </c>
      <c r="I28" s="13">
        <v>125</v>
      </c>
      <c r="J28" s="3"/>
      <c r="K28" s="13">
        <v>125</v>
      </c>
      <c r="L28" s="2"/>
      <c r="M28" s="8">
        <v>125</v>
      </c>
      <c r="N28" s="2"/>
      <c r="O28" s="8">
        <v>125</v>
      </c>
      <c r="P28" s="23"/>
      <c r="Q28" s="23"/>
      <c r="R28" s="19"/>
      <c r="S28" s="19"/>
      <c r="T28" s="19"/>
      <c r="U28" s="19"/>
      <c r="V28" s="19"/>
      <c r="W28" s="19"/>
      <c r="X28" s="19"/>
      <c r="Y28" s="19"/>
    </row>
    <row r="29" spans="1:25">
      <c r="A29" s="10" t="s">
        <v>22</v>
      </c>
      <c r="B29" s="1">
        <v>756</v>
      </c>
      <c r="C29" s="14">
        <v>250</v>
      </c>
      <c r="D29" s="1">
        <v>116</v>
      </c>
      <c r="E29" s="17">
        <v>130</v>
      </c>
      <c r="F29" s="1">
        <v>114</v>
      </c>
      <c r="G29" s="12">
        <v>130</v>
      </c>
      <c r="H29" s="1">
        <v>113</v>
      </c>
      <c r="I29" s="13">
        <v>125</v>
      </c>
      <c r="J29" s="3"/>
      <c r="K29" s="13">
        <v>125</v>
      </c>
      <c r="L29" s="1">
        <v>116</v>
      </c>
      <c r="M29" s="8">
        <v>125</v>
      </c>
      <c r="N29" s="2"/>
      <c r="O29" s="8">
        <v>125</v>
      </c>
      <c r="P29" s="23"/>
      <c r="Q29" s="23"/>
      <c r="R29" s="19"/>
      <c r="S29" s="19"/>
      <c r="T29" s="19"/>
      <c r="U29" s="19"/>
      <c r="V29" s="19"/>
      <c r="W29" s="19"/>
      <c r="X29" s="19"/>
      <c r="Y29" s="19"/>
    </row>
    <row r="30" spans="1:25">
      <c r="A30" s="10" t="s">
        <v>23</v>
      </c>
      <c r="B30" s="1">
        <v>252</v>
      </c>
      <c r="C30" s="14">
        <v>250</v>
      </c>
      <c r="D30" s="1">
        <v>116</v>
      </c>
      <c r="E30" s="12">
        <v>130</v>
      </c>
      <c r="F30" s="3"/>
      <c r="G30" s="12">
        <v>130</v>
      </c>
      <c r="H30" s="1">
        <v>75</v>
      </c>
      <c r="I30" s="13">
        <v>125</v>
      </c>
      <c r="J30" s="3"/>
      <c r="K30" s="13">
        <v>125</v>
      </c>
      <c r="L30" s="2"/>
      <c r="M30" s="8">
        <v>125</v>
      </c>
      <c r="N30" s="2"/>
      <c r="O30" s="8">
        <v>125</v>
      </c>
      <c r="P30" s="23"/>
      <c r="Q30" s="23"/>
      <c r="R30" s="19"/>
      <c r="S30" s="19"/>
      <c r="T30" s="19"/>
      <c r="U30" s="19"/>
      <c r="V30" s="19"/>
      <c r="W30" s="19"/>
      <c r="X30" s="19"/>
      <c r="Y30" s="19"/>
    </row>
    <row r="31" spans="1:25">
      <c r="A31" s="10"/>
      <c r="B31" s="10">
        <f t="shared" ref="B31:W31" si="0">SUM(B4:B30)</f>
        <v>15941</v>
      </c>
      <c r="C31" s="10">
        <f>SUM(C4:C30)</f>
        <v>7113</v>
      </c>
      <c r="D31" s="10">
        <f t="shared" si="0"/>
        <v>2314</v>
      </c>
      <c r="E31" s="10">
        <f t="shared" si="0"/>
        <v>3506</v>
      </c>
      <c r="F31" s="10">
        <f t="shared" si="0"/>
        <v>1379</v>
      </c>
      <c r="G31" s="10">
        <f t="shared" si="0"/>
        <v>3378</v>
      </c>
      <c r="H31" s="10">
        <f t="shared" si="0"/>
        <v>1752</v>
      </c>
      <c r="I31" s="10">
        <f t="shared" si="0"/>
        <v>3125</v>
      </c>
      <c r="J31" s="10">
        <f t="shared" si="0"/>
        <v>631</v>
      </c>
      <c r="K31" s="10">
        <f t="shared" si="0"/>
        <v>3000</v>
      </c>
      <c r="L31" s="10">
        <f t="shared" si="0"/>
        <v>1382</v>
      </c>
      <c r="M31" s="10">
        <f t="shared" si="0"/>
        <v>3000</v>
      </c>
      <c r="N31" s="10">
        <f t="shared" si="0"/>
        <v>560</v>
      </c>
      <c r="O31" s="10">
        <f t="shared" si="0"/>
        <v>3000</v>
      </c>
      <c r="P31" s="10">
        <f t="shared" si="0"/>
        <v>0</v>
      </c>
      <c r="Q31" s="10">
        <f t="shared" si="0"/>
        <v>250</v>
      </c>
      <c r="R31" s="10">
        <f t="shared" si="0"/>
        <v>1280</v>
      </c>
      <c r="S31" s="10">
        <f t="shared" si="0"/>
        <v>993</v>
      </c>
      <c r="T31" s="10">
        <f>SUM(T5:T30)</f>
        <v>1288</v>
      </c>
      <c r="U31" s="10">
        <f>SUM(U5:U30)</f>
        <v>999</v>
      </c>
      <c r="V31" s="10">
        <f t="shared" si="0"/>
        <v>0</v>
      </c>
      <c r="W31" s="10">
        <f t="shared" si="0"/>
        <v>2513</v>
      </c>
      <c r="X31" s="10">
        <f>SUM(X4:X30)</f>
        <v>0</v>
      </c>
      <c r="Y31" s="10">
        <f>SUM(Y4:Y30)</f>
        <v>654</v>
      </c>
    </row>
    <row r="33" spans="2:2">
      <c r="B33">
        <f>B31+D31+F31+H31+J31+L31+N31+P31+R31+T31+V31+X31</f>
        <v>26527</v>
      </c>
    </row>
    <row r="34" spans="2:2">
      <c r="B34">
        <f>C31+E31+G31+I31+K31+M31+O31+Q31+S31+U31+W31+Y31</f>
        <v>31531</v>
      </c>
    </row>
    <row r="35" spans="2:2">
      <c r="B35">
        <f>B33+B34</f>
        <v>58058</v>
      </c>
    </row>
  </sheetData>
  <mergeCells count="17">
    <mergeCell ref="R1:W1"/>
    <mergeCell ref="X1:Y1"/>
    <mergeCell ref="V2:W2"/>
    <mergeCell ref="L2:M2"/>
    <mergeCell ref="N2:O2"/>
    <mergeCell ref="X2:Y2"/>
    <mergeCell ref="R2:S2"/>
    <mergeCell ref="T2:U2"/>
    <mergeCell ref="D1:Q1"/>
    <mergeCell ref="P2:Q2"/>
    <mergeCell ref="J2:K2"/>
    <mergeCell ref="A2:A3"/>
    <mergeCell ref="D2:E2"/>
    <mergeCell ref="F2:G2"/>
    <mergeCell ref="H2:I2"/>
    <mergeCell ref="B1:C1"/>
    <mergeCell ref="B2:C2"/>
  </mergeCells>
  <phoneticPr fontId="12" type="noConversion"/>
  <pageMargins left="0.75" right="0.75" top="1" bottom="1" header="0.5" footer="0.5"/>
  <pageSetup scale="5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showRuler="0" workbookViewId="0">
      <selection activeCell="K23" sqref="G20:K23"/>
    </sheetView>
  </sheetViews>
  <sheetFormatPr baseColWidth="10" defaultRowHeight="12" x14ac:dyDescent="0"/>
  <cols>
    <col min="1" max="16384" width="10.83203125" style="34"/>
  </cols>
  <sheetData>
    <row r="2" spans="1:11">
      <c r="A2" s="32"/>
      <c r="B2" s="33" t="s">
        <v>44</v>
      </c>
      <c r="C2" s="33" t="s">
        <v>45</v>
      </c>
      <c r="D2" s="33" t="s">
        <v>35</v>
      </c>
      <c r="E2" s="33" t="s">
        <v>36</v>
      </c>
      <c r="H2" s="33" t="s">
        <v>44</v>
      </c>
      <c r="I2" s="33" t="s">
        <v>45</v>
      </c>
      <c r="J2" s="33" t="s">
        <v>35</v>
      </c>
      <c r="K2" s="33" t="s">
        <v>36</v>
      </c>
    </row>
    <row r="3" spans="1:11">
      <c r="A3" s="35" t="s">
        <v>218</v>
      </c>
      <c r="B3" s="36">
        <v>-0.2041</v>
      </c>
      <c r="C3" s="36">
        <v>-9.3649999999999997E-2</v>
      </c>
      <c r="D3" s="36">
        <v>-0.14860999999999999</v>
      </c>
      <c r="E3" s="36">
        <v>-0.15325</v>
      </c>
      <c r="G3" s="35" t="s">
        <v>230</v>
      </c>
      <c r="H3" s="37">
        <v>-4.845E-2</v>
      </c>
      <c r="I3" s="37">
        <v>3.5478000000000003E-2</v>
      </c>
      <c r="J3" s="37">
        <v>1.41E-2</v>
      </c>
      <c r="K3" s="37">
        <v>1.0189999999999999E-2</v>
      </c>
    </row>
    <row r="4" spans="1:11">
      <c r="A4" s="35" t="s">
        <v>219</v>
      </c>
      <c r="B4" s="36">
        <v>7.9699999999999993E-2</v>
      </c>
      <c r="C4" s="36">
        <v>4.3320999999999998E-2</v>
      </c>
      <c r="D4" s="36">
        <v>6.6650000000000001E-2</v>
      </c>
      <c r="E4" s="36">
        <v>6.9459999999999994E-2</v>
      </c>
      <c r="G4" s="35" t="s">
        <v>231</v>
      </c>
      <c r="H4" s="37">
        <v>3.4000000000000002E-2</v>
      </c>
      <c r="I4" s="37">
        <v>4.797E-3</v>
      </c>
      <c r="J4" s="37">
        <v>2.5999999999999999E-2</v>
      </c>
      <c r="K4" s="37">
        <v>2.7660000000000001E-2</v>
      </c>
    </row>
    <row r="5" spans="1:11">
      <c r="A5" s="35" t="s">
        <v>220</v>
      </c>
      <c r="B5" s="36">
        <v>0.71299999999999997</v>
      </c>
      <c r="C5" s="36">
        <v>0.58351900000000001</v>
      </c>
      <c r="D5" s="36">
        <v>0.73973</v>
      </c>
      <c r="E5" s="36">
        <v>0.74295999999999995</v>
      </c>
      <c r="G5" s="35" t="s">
        <v>232</v>
      </c>
      <c r="H5" s="37">
        <v>6.6119999999999998E-2</v>
      </c>
      <c r="I5" s="37">
        <v>-1.9962000000000001E-2</v>
      </c>
      <c r="J5" s="37">
        <v>-7.7999999999999999E-4</v>
      </c>
      <c r="K5" s="37">
        <v>-1.1220000000000001E-2</v>
      </c>
    </row>
    <row r="6" spans="1:11">
      <c r="A6" s="35" t="s">
        <v>221</v>
      </c>
      <c r="B6" s="36">
        <v>-0.59309999999999996</v>
      </c>
      <c r="C6" s="36">
        <v>-0.52681299999999998</v>
      </c>
      <c r="D6" s="36">
        <v>-0.62327999999999995</v>
      </c>
      <c r="E6" s="36">
        <v>-0.63743000000000005</v>
      </c>
      <c r="G6" s="35" t="s">
        <v>233</v>
      </c>
      <c r="H6" s="37">
        <v>1.0410000000000001E-2</v>
      </c>
      <c r="I6" s="37">
        <v>-1.5610000000000001E-2</v>
      </c>
      <c r="J6" s="37">
        <v>1.231E-2</v>
      </c>
      <c r="K6" s="37">
        <v>1.406E-2</v>
      </c>
    </row>
    <row r="7" spans="1:11">
      <c r="A7" s="35" t="s">
        <v>222</v>
      </c>
      <c r="B7" s="36">
        <v>-0.91910000000000003</v>
      </c>
      <c r="C7" s="36">
        <v>-0.78173499999999996</v>
      </c>
      <c r="D7" s="36">
        <v>-0.96977000000000002</v>
      </c>
      <c r="E7" s="36">
        <v>-0.95716000000000001</v>
      </c>
      <c r="G7" s="35" t="s">
        <v>234</v>
      </c>
      <c r="H7" s="37">
        <v>-3.7679999999999998E-2</v>
      </c>
      <c r="I7" s="37">
        <v>4.1105000000000003E-2</v>
      </c>
      <c r="J7" s="37">
        <v>-7.5160000000000005E-2</v>
      </c>
      <c r="K7" s="37">
        <v>-4.267E-2</v>
      </c>
    </row>
    <row r="8" spans="1:11">
      <c r="A8" s="38" t="s">
        <v>190</v>
      </c>
      <c r="B8" s="39">
        <v>0.41959999999999997</v>
      </c>
      <c r="C8" s="39">
        <v>0.35507899999999998</v>
      </c>
      <c r="D8" s="39">
        <v>0.45950000000000002</v>
      </c>
      <c r="E8" s="39">
        <v>0.45950000000000002</v>
      </c>
      <c r="G8" s="35" t="s">
        <v>235</v>
      </c>
      <c r="H8" s="37">
        <v>1.155E-2</v>
      </c>
      <c r="I8" s="37">
        <v>8.3040000000000006E-3</v>
      </c>
      <c r="J8" s="37">
        <v>2.8510000000000001E-2</v>
      </c>
      <c r="K8" s="37">
        <v>2.145E-2</v>
      </c>
    </row>
    <row r="9" spans="1:11">
      <c r="A9" s="38" t="s">
        <v>191</v>
      </c>
      <c r="B9" s="39">
        <v>0.41959999999999997</v>
      </c>
      <c r="C9" s="39">
        <v>0.35507899999999998</v>
      </c>
      <c r="D9" s="39">
        <v>0.42330000000000001</v>
      </c>
      <c r="E9" s="39">
        <v>0.42330000000000001</v>
      </c>
      <c r="G9" s="35" t="s">
        <v>236</v>
      </c>
      <c r="H9" s="37">
        <v>0.32604</v>
      </c>
      <c r="I9" s="37">
        <v>0.18838199999999999</v>
      </c>
      <c r="J9" s="37">
        <v>0.26271</v>
      </c>
      <c r="K9" s="37">
        <v>0.23476</v>
      </c>
    </row>
    <row r="10" spans="1:11">
      <c r="A10" s="35" t="s">
        <v>223</v>
      </c>
      <c r="B10" s="39">
        <v>-3.5999999999999999E-3</v>
      </c>
      <c r="C10" s="39">
        <v>-3.2112000000000002E-2</v>
      </c>
      <c r="D10" s="39">
        <v>-8.1499999999999993E-3</v>
      </c>
      <c r="E10" s="39">
        <v>2.8E-3</v>
      </c>
      <c r="G10" s="38" t="s">
        <v>237</v>
      </c>
      <c r="H10" s="37">
        <v>-3.3579999999999999E-2</v>
      </c>
      <c r="I10" s="37">
        <v>1.6809999999999999E-2</v>
      </c>
      <c r="J10" s="37">
        <v>1.1679999999999999E-2</v>
      </c>
      <c r="K10" s="37">
        <v>1.7330000000000002E-2</v>
      </c>
    </row>
    <row r="11" spans="1:11">
      <c r="A11" s="35" t="s">
        <v>224</v>
      </c>
      <c r="B11" s="39">
        <v>1.7100000000000001E-2</v>
      </c>
      <c r="C11" s="39">
        <v>3.0995000000000002E-2</v>
      </c>
      <c r="D11" s="39">
        <v>3.8379999999999997E-2</v>
      </c>
      <c r="E11" s="39">
        <v>3.637E-2</v>
      </c>
      <c r="G11" s="35" t="s">
        <v>238</v>
      </c>
      <c r="H11" s="37">
        <v>-1.0358099999999999</v>
      </c>
      <c r="I11" s="37">
        <v>-0.89425399999999999</v>
      </c>
      <c r="J11" s="37">
        <v>-0.97506000000000004</v>
      </c>
      <c r="K11" s="37">
        <v>-0.95601999999999998</v>
      </c>
    </row>
    <row r="12" spans="1:11">
      <c r="A12" s="40" t="s">
        <v>225</v>
      </c>
      <c r="B12" s="39">
        <v>-6.4500000000000002E-2</v>
      </c>
      <c r="C12" s="39">
        <v>-2.0264000000000001E-2</v>
      </c>
      <c r="D12" s="39">
        <v>-0.1067</v>
      </c>
      <c r="E12" s="39">
        <v>-0.13047</v>
      </c>
      <c r="G12" s="38" t="s">
        <v>239</v>
      </c>
      <c r="H12" s="37">
        <v>0.38603999999999999</v>
      </c>
      <c r="I12" s="37">
        <v>0.33205299999999999</v>
      </c>
      <c r="J12" s="37">
        <v>0.35613</v>
      </c>
      <c r="K12" s="37">
        <v>0.34984999999999999</v>
      </c>
    </row>
    <row r="13" spans="1:11">
      <c r="A13" s="35" t="s">
        <v>229</v>
      </c>
      <c r="B13" s="39">
        <v>3.5200000000000002E-2</v>
      </c>
      <c r="C13" s="39">
        <v>3.0790999999999999E-2</v>
      </c>
      <c r="D13" s="39">
        <v>5.5079999999999997E-2</v>
      </c>
      <c r="E13" s="39">
        <v>5.9159999999999997E-2</v>
      </c>
    </row>
    <row r="14" spans="1:11">
      <c r="A14" s="35" t="s">
        <v>226</v>
      </c>
      <c r="B14" s="39">
        <v>0.69510000000000005</v>
      </c>
      <c r="C14" s="39">
        <v>0.66781199999999996</v>
      </c>
      <c r="D14" s="39">
        <v>0.68418999999999996</v>
      </c>
      <c r="E14" s="39">
        <v>0.71187</v>
      </c>
    </row>
    <row r="15" spans="1:11">
      <c r="A15" s="35" t="s">
        <v>227</v>
      </c>
      <c r="B15" s="39">
        <v>-0.60860000000000003</v>
      </c>
      <c r="C15" s="39">
        <v>-0.62848300000000001</v>
      </c>
      <c r="D15" s="39">
        <v>-0.62460000000000004</v>
      </c>
      <c r="E15" s="39">
        <v>-0.64925999999999995</v>
      </c>
    </row>
    <row r="16" spans="1:11">
      <c r="A16" s="35" t="s">
        <v>228</v>
      </c>
      <c r="B16" s="39">
        <v>-0.94069999999999998</v>
      </c>
      <c r="C16" s="39">
        <v>-0.88339299999999998</v>
      </c>
      <c r="D16" s="39">
        <v>-0.96496000000000004</v>
      </c>
      <c r="E16" s="39">
        <v>-0.95621</v>
      </c>
    </row>
    <row r="17" spans="1:11">
      <c r="A17" s="38" t="s">
        <v>192</v>
      </c>
      <c r="B17" s="39">
        <v>0.42509999999999998</v>
      </c>
      <c r="C17" s="39">
        <v>0.40831200000000001</v>
      </c>
      <c r="D17" s="39">
        <v>0.46001999999999998</v>
      </c>
      <c r="E17" s="39">
        <v>0.46001999999999998</v>
      </c>
    </row>
    <row r="18" spans="1:11">
      <c r="A18" s="38" t="s">
        <v>193</v>
      </c>
      <c r="B18" s="39">
        <v>0.42509999999999998</v>
      </c>
      <c r="C18" s="39">
        <v>0.40831200000000001</v>
      </c>
      <c r="D18" s="39">
        <v>0.42552000000000001</v>
      </c>
      <c r="E18" s="39">
        <v>0.42552000000000001</v>
      </c>
    </row>
    <row r="20" spans="1:11">
      <c r="B20" s="41" t="s">
        <v>188</v>
      </c>
      <c r="C20" s="41" t="s">
        <v>45</v>
      </c>
      <c r="D20" s="41" t="s">
        <v>35</v>
      </c>
      <c r="E20" s="41" t="s">
        <v>189</v>
      </c>
      <c r="H20" s="41" t="s">
        <v>188</v>
      </c>
      <c r="I20" s="41" t="s">
        <v>45</v>
      </c>
      <c r="J20" s="41" t="s">
        <v>35</v>
      </c>
      <c r="K20" s="41" t="s">
        <v>189</v>
      </c>
    </row>
    <row r="21" spans="1:11">
      <c r="A21" s="35" t="s">
        <v>194</v>
      </c>
      <c r="B21" s="37">
        <v>0.3654</v>
      </c>
      <c r="C21" s="37">
        <v>0.237868</v>
      </c>
      <c r="D21" s="37">
        <v>0.20554</v>
      </c>
      <c r="E21" s="37">
        <v>0.18389</v>
      </c>
      <c r="G21" s="35" t="s">
        <v>240</v>
      </c>
      <c r="H21" s="37">
        <v>-7.9000000000000001E-2</v>
      </c>
      <c r="I21" s="37">
        <v>-3.3006000000000001E-2</v>
      </c>
      <c r="J21" s="37">
        <v>-3.1510000000000003E-2</v>
      </c>
      <c r="K21" s="37">
        <v>-0.10331</v>
      </c>
    </row>
    <row r="22" spans="1:11">
      <c r="A22" s="35" t="s">
        <v>195</v>
      </c>
      <c r="B22" s="37">
        <v>4.3E-3</v>
      </c>
      <c r="C22" s="37">
        <v>4.4687999999999999E-2</v>
      </c>
      <c r="D22" s="37">
        <v>6.7159999999999997E-2</v>
      </c>
      <c r="E22" s="37">
        <v>6.3969999999999999E-2</v>
      </c>
      <c r="G22" s="35" t="s">
        <v>241</v>
      </c>
      <c r="H22" s="37">
        <v>9.0999999999999998E-2</v>
      </c>
      <c r="I22" s="37">
        <v>7.8950999999999993E-2</v>
      </c>
      <c r="J22" s="37">
        <v>7.7340000000000006E-2</v>
      </c>
      <c r="K22" s="37">
        <v>0.10509</v>
      </c>
    </row>
    <row r="23" spans="1:11">
      <c r="A23" s="35" t="s">
        <v>198</v>
      </c>
      <c r="B23" s="37">
        <v>-0.24379999999999999</v>
      </c>
      <c r="C23" s="37">
        <v>-0.17648900000000001</v>
      </c>
      <c r="D23" s="37">
        <v>-0.40586</v>
      </c>
      <c r="E23" s="37">
        <v>-0.25297999999999998</v>
      </c>
      <c r="G23" s="35" t="s">
        <v>242</v>
      </c>
      <c r="H23" s="37">
        <v>-0.1081</v>
      </c>
      <c r="I23" s="37">
        <v>-0.132272</v>
      </c>
      <c r="J23" s="37">
        <v>-0.11357</v>
      </c>
      <c r="K23" s="37">
        <v>-0.11996999999999999</v>
      </c>
    </row>
    <row r="24" spans="1:11">
      <c r="A24" s="35" t="s">
        <v>197</v>
      </c>
      <c r="B24" s="37">
        <v>6.4199999999999993E-2</v>
      </c>
      <c r="C24" s="37">
        <v>6.0019000000000003E-2</v>
      </c>
      <c r="D24" s="37">
        <v>0.12304</v>
      </c>
      <c r="E24" s="37">
        <v>8.1809999999999994E-2</v>
      </c>
    </row>
    <row r="25" spans="1:11">
      <c r="A25" s="35" t="s">
        <v>196</v>
      </c>
      <c r="B25" s="37">
        <v>-0.67610000000000003</v>
      </c>
      <c r="C25" s="37">
        <v>-0.60193099999999999</v>
      </c>
      <c r="D25" s="37">
        <v>-0.58269000000000004</v>
      </c>
      <c r="E25" s="37">
        <v>-0.57191999999999998</v>
      </c>
    </row>
    <row r="26" spans="1:11">
      <c r="A26" s="35" t="s">
        <v>199</v>
      </c>
      <c r="B26" s="37">
        <v>0.41020000000000001</v>
      </c>
      <c r="C26" s="37">
        <v>0.40548400000000001</v>
      </c>
      <c r="D26" s="37">
        <v>0.38163999999999998</v>
      </c>
      <c r="E26" s="37">
        <v>0.37430999999999998</v>
      </c>
    </row>
    <row r="28" spans="1:11">
      <c r="B28" s="41" t="s">
        <v>188</v>
      </c>
      <c r="C28" s="41" t="s">
        <v>45</v>
      </c>
      <c r="D28" s="41" t="s">
        <v>35</v>
      </c>
      <c r="E28" s="41" t="s">
        <v>189</v>
      </c>
    </row>
    <row r="29" spans="1:11">
      <c r="A29" s="35" t="s">
        <v>200</v>
      </c>
      <c r="B29" s="37">
        <v>0.29849999999999999</v>
      </c>
      <c r="C29" s="37">
        <v>0.39521699999999998</v>
      </c>
      <c r="D29" s="37">
        <v>0.27005000000000001</v>
      </c>
      <c r="E29" s="37">
        <v>0.25224000000000002</v>
      </c>
    </row>
    <row r="30" spans="1:11">
      <c r="A30" s="35" t="s">
        <v>201</v>
      </c>
      <c r="B30" s="37">
        <v>-2.9700000000000001E-2</v>
      </c>
      <c r="C30" s="37">
        <v>-0.115672</v>
      </c>
      <c r="D30" s="37">
        <v>1.106E-2</v>
      </c>
      <c r="E30" s="37">
        <v>1.48E-3</v>
      </c>
    </row>
    <row r="31" spans="1:11">
      <c r="A31" s="35" t="s">
        <v>202</v>
      </c>
      <c r="B31" s="37">
        <v>-0.31919999999999998</v>
      </c>
      <c r="C31" s="37">
        <v>-9.0132000000000004E-2</v>
      </c>
      <c r="D31" s="37">
        <v>-0.37491000000000002</v>
      </c>
      <c r="E31" s="37">
        <v>-0.27306000000000002</v>
      </c>
    </row>
    <row r="32" spans="1:11">
      <c r="A32" s="35" t="s">
        <v>203</v>
      </c>
      <c r="B32" s="37">
        <v>7.9100000000000004E-2</v>
      </c>
      <c r="C32" s="37">
        <v>-8.9849999999999999E-3</v>
      </c>
      <c r="D32" s="37">
        <v>9.7500000000000003E-2</v>
      </c>
      <c r="E32" s="37">
        <v>6.9889999999999994E-2</v>
      </c>
    </row>
    <row r="33" spans="1:5">
      <c r="A33" s="35" t="s">
        <v>206</v>
      </c>
      <c r="B33" s="37">
        <v>-0.11020000000000001</v>
      </c>
      <c r="C33" s="37">
        <v>-0.144399</v>
      </c>
      <c r="D33" s="37">
        <v>-6.5710000000000005E-2</v>
      </c>
      <c r="E33" s="37">
        <v>-6.8070000000000006E-2</v>
      </c>
    </row>
    <row r="34" spans="1:5">
      <c r="A34" s="35" t="s">
        <v>207</v>
      </c>
      <c r="B34" s="37">
        <v>4.5699999999999998E-2</v>
      </c>
      <c r="C34" s="37">
        <v>5.2533000000000003E-2</v>
      </c>
      <c r="D34" s="37">
        <v>3.7940000000000002E-2</v>
      </c>
      <c r="E34" s="37">
        <v>3.9739999999999998E-2</v>
      </c>
    </row>
    <row r="35" spans="1:5">
      <c r="A35" s="35" t="s">
        <v>208</v>
      </c>
      <c r="B35" s="37">
        <v>0.35310000000000002</v>
      </c>
      <c r="C35" s="37">
        <v>0.19198200000000001</v>
      </c>
      <c r="D35" s="37">
        <v>0.25695000000000001</v>
      </c>
      <c r="E35" s="37">
        <v>0.25585999999999998</v>
      </c>
    </row>
    <row r="36" spans="1:5">
      <c r="A36" s="35" t="s">
        <v>209</v>
      </c>
      <c r="B36" s="37">
        <v>-3.61E-2</v>
      </c>
      <c r="C36" s="37">
        <v>8.25E-4</v>
      </c>
      <c r="D36" s="37">
        <v>-1.618E-2</v>
      </c>
      <c r="E36" s="37">
        <v>-1.349E-2</v>
      </c>
    </row>
    <row r="37" spans="1:5">
      <c r="A37" s="35" t="s">
        <v>204</v>
      </c>
      <c r="B37" s="37">
        <v>-0.41210000000000002</v>
      </c>
      <c r="C37" s="37">
        <v>-0.12303600000000001</v>
      </c>
      <c r="D37" s="37">
        <v>-0.24304000000000001</v>
      </c>
      <c r="E37" s="37">
        <v>-0.24890999999999999</v>
      </c>
    </row>
    <row r="38" spans="1:5">
      <c r="A38" s="35" t="s">
        <v>205</v>
      </c>
      <c r="B38" s="37">
        <v>0.1</v>
      </c>
      <c r="C38" s="37">
        <v>2.2376E-2</v>
      </c>
      <c r="D38" s="37">
        <v>5.3789999999999998E-2</v>
      </c>
      <c r="E38" s="37">
        <v>5.5930000000000001E-2</v>
      </c>
    </row>
    <row r="39" spans="1:5">
      <c r="A39" s="35" t="s">
        <v>210</v>
      </c>
      <c r="B39" s="37">
        <v>0.1303</v>
      </c>
      <c r="C39" s="37">
        <v>6.2238000000000002E-2</v>
      </c>
      <c r="D39" s="37">
        <v>0.11235000000000001</v>
      </c>
      <c r="E39" s="37">
        <v>0.12953999999999999</v>
      </c>
    </row>
    <row r="40" spans="1:5">
      <c r="A40" s="35" t="s">
        <v>211</v>
      </c>
      <c r="B40" s="37">
        <v>1.8700000000000001E-2</v>
      </c>
      <c r="C40" s="37">
        <v>6.1662000000000002E-2</v>
      </c>
      <c r="D40" s="37">
        <v>1.6199999999999999E-2</v>
      </c>
      <c r="E40" s="37">
        <v>1.2279999999999999E-2</v>
      </c>
    </row>
    <row r="41" spans="1:5">
      <c r="A41" s="35" t="s">
        <v>212</v>
      </c>
      <c r="B41" s="37">
        <v>-0.32040000000000002</v>
      </c>
      <c r="C41" s="37">
        <v>-0.12998899999999999</v>
      </c>
      <c r="D41" s="37">
        <v>-0.18701000000000001</v>
      </c>
      <c r="E41" s="37">
        <v>-0.19786000000000001</v>
      </c>
    </row>
    <row r="42" spans="1:5">
      <c r="A42" s="35" t="s">
        <v>213</v>
      </c>
      <c r="B42" s="37">
        <v>8.8200000000000001E-2</v>
      </c>
      <c r="C42" s="37">
        <v>3.0227E-2</v>
      </c>
      <c r="D42" s="37">
        <v>5.169E-2</v>
      </c>
      <c r="E42" s="37">
        <v>5.4370000000000002E-2</v>
      </c>
    </row>
    <row r="43" spans="1:5">
      <c r="A43" s="35" t="s">
        <v>214</v>
      </c>
      <c r="B43" s="37">
        <v>-4.2999999999999997E-2</v>
      </c>
      <c r="C43" s="37">
        <v>2.223E-2</v>
      </c>
      <c r="D43" s="37">
        <v>4.0090000000000001E-2</v>
      </c>
      <c r="E43" s="37">
        <v>3.7740000000000003E-2</v>
      </c>
    </row>
    <row r="44" spans="1:5">
      <c r="A44" s="35" t="s">
        <v>215</v>
      </c>
      <c r="B44" s="37">
        <v>2.3599999999999999E-2</v>
      </c>
      <c r="C44" s="37">
        <v>1.1551000000000001E-2</v>
      </c>
      <c r="D44" s="37">
        <v>5.5199999999999997E-3</v>
      </c>
      <c r="E44" s="37">
        <v>8.0099999999999998E-3</v>
      </c>
    </row>
    <row r="45" spans="1:5">
      <c r="A45" s="35" t="s">
        <v>216</v>
      </c>
      <c r="B45" s="37">
        <v>-6.6000000000000003E-2</v>
      </c>
      <c r="C45" s="37">
        <v>-0.10125099999999999</v>
      </c>
      <c r="D45" s="37">
        <v>-0.14335000000000001</v>
      </c>
      <c r="E45" s="37">
        <v>-0.15740999999999999</v>
      </c>
    </row>
    <row r="46" spans="1:5">
      <c r="A46" s="35" t="s">
        <v>217</v>
      </c>
      <c r="B46" s="37">
        <v>1.8599999999999998E-2</v>
      </c>
      <c r="C46" s="37">
        <v>2.3792000000000001E-2</v>
      </c>
      <c r="D46" s="37">
        <v>3.721E-2</v>
      </c>
      <c r="E46" s="37">
        <v>4.1250000000000002E-2</v>
      </c>
    </row>
  </sheetData>
  <conditionalFormatting sqref="B21:E26">
    <cfRule type="colorScale" priority="5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conditionalFormatting sqref="B29:E46">
    <cfRule type="colorScale" priority="4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conditionalFormatting sqref="B3:E18">
    <cfRule type="colorScale" priority="3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conditionalFormatting sqref="H3:K12">
    <cfRule type="colorScale" priority="2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conditionalFormatting sqref="H21:K23">
    <cfRule type="colorScale" priority="1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2"/>
  <sheetViews>
    <sheetView showRuler="0" workbookViewId="0">
      <selection activeCell="E19" sqref="E19"/>
    </sheetView>
  </sheetViews>
  <sheetFormatPr baseColWidth="10" defaultRowHeight="15" x14ac:dyDescent="0"/>
  <cols>
    <col min="3" max="3" width="74.5" bestFit="1" customWidth="1"/>
  </cols>
  <sheetData>
    <row r="2" spans="2:6">
      <c r="B2" s="25" t="s">
        <v>72</v>
      </c>
      <c r="C2" s="139" t="s">
        <v>24</v>
      </c>
      <c r="D2" s="139"/>
      <c r="E2" s="25" t="s">
        <v>51</v>
      </c>
      <c r="F2" s="25"/>
    </row>
    <row r="3" spans="2:6">
      <c r="B3" t="s">
        <v>70</v>
      </c>
      <c r="C3" s="136" t="s">
        <v>53</v>
      </c>
      <c r="D3" s="136"/>
      <c r="E3" t="s">
        <v>55</v>
      </c>
    </row>
    <row r="4" spans="2:6">
      <c r="C4" s="136" t="s">
        <v>88</v>
      </c>
      <c r="D4" s="136"/>
      <c r="E4" t="s">
        <v>54</v>
      </c>
    </row>
    <row r="5" spans="2:6">
      <c r="C5" s="136" t="s">
        <v>85</v>
      </c>
      <c r="D5" s="136"/>
      <c r="E5" t="s">
        <v>58</v>
      </c>
    </row>
    <row r="6" spans="2:6">
      <c r="C6" s="136" t="s">
        <v>25</v>
      </c>
      <c r="D6" s="136"/>
      <c r="E6" t="s">
        <v>56</v>
      </c>
    </row>
    <row r="7" spans="2:6">
      <c r="C7" s="136" t="s">
        <v>19</v>
      </c>
      <c r="D7" s="136"/>
      <c r="E7" t="s">
        <v>57</v>
      </c>
    </row>
    <row r="9" spans="2:6">
      <c r="B9" s="25" t="s">
        <v>73</v>
      </c>
      <c r="C9" s="25" t="s">
        <v>49</v>
      </c>
      <c r="D9" s="25" t="s">
        <v>50</v>
      </c>
      <c r="E9" s="25" t="s">
        <v>51</v>
      </c>
      <c r="F9" s="25" t="s">
        <v>109</v>
      </c>
    </row>
    <row r="10" spans="2:6">
      <c r="B10" t="s">
        <v>71</v>
      </c>
      <c r="C10" t="s">
        <v>53</v>
      </c>
      <c r="D10" t="s">
        <v>64</v>
      </c>
      <c r="E10" t="s">
        <v>67</v>
      </c>
      <c r="F10" t="s">
        <v>110</v>
      </c>
    </row>
    <row r="11" spans="2:6">
      <c r="C11" t="s">
        <v>88</v>
      </c>
      <c r="D11" t="s">
        <v>64</v>
      </c>
      <c r="E11" t="s">
        <v>65</v>
      </c>
      <c r="F11" t="s">
        <v>110</v>
      </c>
    </row>
    <row r="12" spans="2:6">
      <c r="C12" t="s">
        <v>85</v>
      </c>
      <c r="D12" t="s">
        <v>64</v>
      </c>
      <c r="E12" t="s">
        <v>66</v>
      </c>
      <c r="F12" t="s">
        <v>110</v>
      </c>
    </row>
    <row r="13" spans="2:6">
      <c r="C13" t="s">
        <v>25</v>
      </c>
      <c r="D13" t="s">
        <v>64</v>
      </c>
      <c r="E13" t="s">
        <v>68</v>
      </c>
      <c r="F13" t="s">
        <v>110</v>
      </c>
    </row>
    <row r="14" spans="2:6">
      <c r="C14" t="s">
        <v>19</v>
      </c>
      <c r="D14" t="s">
        <v>64</v>
      </c>
      <c r="E14" t="s">
        <v>60</v>
      </c>
      <c r="F14" t="s">
        <v>110</v>
      </c>
    </row>
    <row r="15" spans="2:6">
      <c r="C15" t="s">
        <v>53</v>
      </c>
      <c r="D15" t="s">
        <v>19</v>
      </c>
      <c r="E15" t="s">
        <v>69</v>
      </c>
      <c r="F15" s="30" t="s">
        <v>171</v>
      </c>
    </row>
    <row r="16" spans="2:6">
      <c r="C16" t="s">
        <v>52</v>
      </c>
      <c r="D16" t="s">
        <v>19</v>
      </c>
      <c r="E16" t="s">
        <v>62</v>
      </c>
      <c r="F16" t="s">
        <v>105</v>
      </c>
    </row>
    <row r="17" spans="2:7">
      <c r="C17" t="s">
        <v>85</v>
      </c>
      <c r="D17" t="s">
        <v>19</v>
      </c>
      <c r="E17" t="s">
        <v>63</v>
      </c>
      <c r="F17" t="s">
        <v>104</v>
      </c>
    </row>
    <row r="18" spans="2:7">
      <c r="C18" t="s">
        <v>25</v>
      </c>
      <c r="D18" t="s">
        <v>19</v>
      </c>
      <c r="E18" t="s">
        <v>61</v>
      </c>
      <c r="F18" t="s">
        <v>108</v>
      </c>
    </row>
    <row r="19" spans="2:7">
      <c r="C19" t="s">
        <v>19</v>
      </c>
      <c r="D19" t="s">
        <v>19</v>
      </c>
      <c r="E19" t="s">
        <v>59</v>
      </c>
      <c r="F19" t="s">
        <v>103</v>
      </c>
    </row>
    <row r="21" spans="2:7">
      <c r="B21" s="25" t="s">
        <v>74</v>
      </c>
      <c r="C21" s="137" t="s">
        <v>24</v>
      </c>
      <c r="D21" s="137"/>
      <c r="E21" s="25" t="s">
        <v>51</v>
      </c>
      <c r="F21" s="25"/>
    </row>
    <row r="22" spans="2:7">
      <c r="B22" t="s">
        <v>76</v>
      </c>
      <c r="C22" s="136" t="s">
        <v>80</v>
      </c>
      <c r="D22" s="136"/>
      <c r="E22" t="s">
        <v>79</v>
      </c>
    </row>
    <row r="23" spans="2:7">
      <c r="C23" s="136" t="s">
        <v>87</v>
      </c>
      <c r="D23" s="136"/>
      <c r="E23" t="s">
        <v>81</v>
      </c>
    </row>
    <row r="24" spans="2:7">
      <c r="C24" s="138" t="s">
        <v>83</v>
      </c>
      <c r="D24" s="138"/>
      <c r="E24" t="s">
        <v>82</v>
      </c>
    </row>
    <row r="25" spans="2:7">
      <c r="C25" s="138" t="s">
        <v>52</v>
      </c>
      <c r="D25" s="138"/>
      <c r="E25" t="s">
        <v>84</v>
      </c>
    </row>
    <row r="26" spans="2:7">
      <c r="C26" s="138" t="s">
        <v>85</v>
      </c>
      <c r="D26" s="138"/>
      <c r="E26" t="s">
        <v>86</v>
      </c>
    </row>
    <row r="27" spans="2:7">
      <c r="C27" s="136" t="s">
        <v>19</v>
      </c>
      <c r="D27" s="136"/>
      <c r="E27" t="s">
        <v>78</v>
      </c>
    </row>
    <row r="29" spans="2:7">
      <c r="B29" s="25" t="s">
        <v>75</v>
      </c>
      <c r="C29" s="25" t="s">
        <v>49</v>
      </c>
      <c r="D29" s="25" t="s">
        <v>50</v>
      </c>
      <c r="E29" s="25" t="s">
        <v>51</v>
      </c>
      <c r="F29" s="25" t="s">
        <v>109</v>
      </c>
    </row>
    <row r="30" spans="2:7">
      <c r="B30" t="s">
        <v>77</v>
      </c>
      <c r="C30" s="26" t="s">
        <v>80</v>
      </c>
      <c r="D30" t="s">
        <v>64</v>
      </c>
      <c r="E30" t="s">
        <v>89</v>
      </c>
      <c r="F30" t="s">
        <v>111</v>
      </c>
      <c r="G30" t="s">
        <v>165</v>
      </c>
    </row>
    <row r="31" spans="2:7">
      <c r="C31" s="26" t="s">
        <v>87</v>
      </c>
      <c r="D31" t="s">
        <v>64</v>
      </c>
      <c r="E31" t="s">
        <v>90</v>
      </c>
      <c r="F31" t="s">
        <v>111</v>
      </c>
      <c r="G31" t="s">
        <v>165</v>
      </c>
    </row>
    <row r="32" spans="2:7">
      <c r="C32" s="27" t="s">
        <v>83</v>
      </c>
      <c r="D32" t="s">
        <v>64</v>
      </c>
      <c r="E32" t="s">
        <v>91</v>
      </c>
      <c r="F32" t="s">
        <v>111</v>
      </c>
      <c r="G32" t="s">
        <v>165</v>
      </c>
    </row>
    <row r="33" spans="2:7">
      <c r="C33" s="27" t="s">
        <v>52</v>
      </c>
      <c r="D33" t="s">
        <v>64</v>
      </c>
      <c r="E33" t="s">
        <v>92</v>
      </c>
      <c r="F33" t="s">
        <v>111</v>
      </c>
      <c r="G33" t="s">
        <v>165</v>
      </c>
    </row>
    <row r="34" spans="2:7">
      <c r="C34" s="27" t="s">
        <v>85</v>
      </c>
      <c r="D34" t="s">
        <v>64</v>
      </c>
      <c r="E34" t="s">
        <v>93</v>
      </c>
      <c r="F34" t="s">
        <v>111</v>
      </c>
      <c r="G34" t="s">
        <v>165</v>
      </c>
    </row>
    <row r="35" spans="2:7">
      <c r="C35" s="26" t="s">
        <v>19</v>
      </c>
      <c r="D35" t="s">
        <v>64</v>
      </c>
      <c r="E35" t="s">
        <v>89</v>
      </c>
      <c r="F35" t="s">
        <v>111</v>
      </c>
      <c r="G35" t="s">
        <v>165</v>
      </c>
    </row>
    <row r="36" spans="2:7">
      <c r="C36" s="26" t="s">
        <v>80</v>
      </c>
      <c r="D36" t="s">
        <v>19</v>
      </c>
      <c r="E36" t="s">
        <v>94</v>
      </c>
      <c r="F36" t="s">
        <v>172</v>
      </c>
    </row>
    <row r="37" spans="2:7">
      <c r="C37" s="26" t="s">
        <v>87</v>
      </c>
      <c r="D37" t="s">
        <v>19</v>
      </c>
      <c r="E37" t="s">
        <v>95</v>
      </c>
      <c r="F37" t="s">
        <v>172</v>
      </c>
    </row>
    <row r="38" spans="2:7">
      <c r="C38" s="27" t="s">
        <v>83</v>
      </c>
      <c r="D38" t="s">
        <v>19</v>
      </c>
      <c r="E38" t="s">
        <v>96</v>
      </c>
      <c r="F38" t="s">
        <v>172</v>
      </c>
    </row>
    <row r="39" spans="2:7">
      <c r="C39" s="27" t="s">
        <v>52</v>
      </c>
      <c r="D39" t="s">
        <v>19</v>
      </c>
      <c r="E39" t="s">
        <v>97</v>
      </c>
      <c r="F39" t="s">
        <v>172</v>
      </c>
    </row>
    <row r="40" spans="2:7">
      <c r="C40" s="27" t="s">
        <v>85</v>
      </c>
      <c r="D40" t="s">
        <v>19</v>
      </c>
      <c r="E40" t="s">
        <v>98</v>
      </c>
      <c r="F40" t="s">
        <v>172</v>
      </c>
    </row>
    <row r="41" spans="2:7">
      <c r="C41" s="26" t="s">
        <v>19</v>
      </c>
      <c r="D41" t="s">
        <v>19</v>
      </c>
      <c r="E41" t="s">
        <v>94</v>
      </c>
      <c r="F41" t="s">
        <v>103</v>
      </c>
    </row>
    <row r="43" spans="2:7">
      <c r="B43" s="28" t="s">
        <v>99</v>
      </c>
      <c r="C43" s="134" t="s">
        <v>24</v>
      </c>
      <c r="D43" s="134"/>
      <c r="E43" s="25" t="s">
        <v>51</v>
      </c>
      <c r="F43" s="25"/>
    </row>
    <row r="44" spans="2:7">
      <c r="B44" t="s">
        <v>102</v>
      </c>
      <c r="C44" s="135" t="s">
        <v>64</v>
      </c>
      <c r="D44" s="135"/>
      <c r="E44" t="s">
        <v>100</v>
      </c>
    </row>
    <row r="45" spans="2:7">
      <c r="C45" s="135" t="s">
        <v>19</v>
      </c>
      <c r="D45" s="135"/>
      <c r="E45" t="s">
        <v>101</v>
      </c>
    </row>
    <row r="47" spans="2:7">
      <c r="B47" s="25" t="s">
        <v>187</v>
      </c>
      <c r="E47" t="s">
        <v>174</v>
      </c>
    </row>
    <row r="48" spans="2:7">
      <c r="E48" t="s">
        <v>176</v>
      </c>
    </row>
    <row r="49" spans="5:5">
      <c r="E49" t="s">
        <v>177</v>
      </c>
    </row>
    <row r="50" spans="5:5">
      <c r="E50" t="s">
        <v>185</v>
      </c>
    </row>
    <row r="51" spans="5:5">
      <c r="E51" t="s">
        <v>186</v>
      </c>
    </row>
    <row r="53" spans="5:5">
      <c r="E53" t="s">
        <v>173</v>
      </c>
    </row>
    <row r="54" spans="5:5">
      <c r="E54" t="s">
        <v>181</v>
      </c>
    </row>
    <row r="55" spans="5:5">
      <c r="E55" t="s">
        <v>182</v>
      </c>
    </row>
    <row r="56" spans="5:5">
      <c r="E56" t="s">
        <v>179</v>
      </c>
    </row>
    <row r="58" spans="5:5">
      <c r="E58" t="s">
        <v>175</v>
      </c>
    </row>
    <row r="59" spans="5:5">
      <c r="E59" t="s">
        <v>183</v>
      </c>
    </row>
    <row r="60" spans="5:5">
      <c r="E60" t="s">
        <v>184</v>
      </c>
    </row>
    <row r="61" spans="5:5">
      <c r="E61" t="s">
        <v>180</v>
      </c>
    </row>
    <row r="62" spans="5:5">
      <c r="E62" t="s">
        <v>178</v>
      </c>
    </row>
  </sheetData>
  <mergeCells count="16">
    <mergeCell ref="C7:D7"/>
    <mergeCell ref="C2:D2"/>
    <mergeCell ref="C3:D3"/>
    <mergeCell ref="C4:D4"/>
    <mergeCell ref="C5:D5"/>
    <mergeCell ref="C6:D6"/>
    <mergeCell ref="C21:D21"/>
    <mergeCell ref="C23:D23"/>
    <mergeCell ref="C24:D24"/>
    <mergeCell ref="C25:D25"/>
    <mergeCell ref="C26:D26"/>
    <mergeCell ref="C43:D43"/>
    <mergeCell ref="C44:D44"/>
    <mergeCell ref="C45:D45"/>
    <mergeCell ref="C27:D27"/>
    <mergeCell ref="C22:D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showRuler="0" workbookViewId="0">
      <selection activeCell="E29" sqref="E29"/>
    </sheetView>
  </sheetViews>
  <sheetFormatPr baseColWidth="10" defaultRowHeight="15" x14ac:dyDescent="0"/>
  <cols>
    <col min="3" max="4" width="74.5" bestFit="1" customWidth="1"/>
    <col min="5" max="5" width="11.6640625" bestFit="1" customWidth="1"/>
  </cols>
  <sheetData>
    <row r="2" spans="2:8">
      <c r="B2" s="25" t="s">
        <v>72</v>
      </c>
      <c r="C2" s="139" t="s">
        <v>24</v>
      </c>
      <c r="D2" s="139"/>
      <c r="E2" s="25" t="s">
        <v>51</v>
      </c>
      <c r="F2" s="25"/>
    </row>
    <row r="3" spans="2:8">
      <c r="B3" t="s">
        <v>70</v>
      </c>
      <c r="C3" s="136" t="s">
        <v>53</v>
      </c>
      <c r="D3" s="136"/>
      <c r="E3" t="s">
        <v>55</v>
      </c>
    </row>
    <row r="4" spans="2:8">
      <c r="C4" s="136" t="s">
        <v>88</v>
      </c>
      <c r="D4" s="136"/>
      <c r="E4" t="s">
        <v>112</v>
      </c>
    </row>
    <row r="5" spans="2:8">
      <c r="C5" s="136" t="s">
        <v>85</v>
      </c>
      <c r="D5" s="136"/>
      <c r="E5" t="s">
        <v>113</v>
      </c>
    </row>
    <row r="6" spans="2:8">
      <c r="C6" s="136" t="s">
        <v>25</v>
      </c>
      <c r="D6" s="136"/>
      <c r="E6" t="s">
        <v>56</v>
      </c>
    </row>
    <row r="7" spans="2:8">
      <c r="C7" s="136" t="s">
        <v>19</v>
      </c>
      <c r="D7" s="136"/>
      <c r="E7" t="s">
        <v>57</v>
      </c>
    </row>
    <row r="9" spans="2:8">
      <c r="B9" s="25" t="s">
        <v>73</v>
      </c>
      <c r="C9" s="25" t="s">
        <v>49</v>
      </c>
      <c r="D9" s="25" t="s">
        <v>50</v>
      </c>
      <c r="E9" s="25" t="s">
        <v>51</v>
      </c>
      <c r="F9" s="25" t="s">
        <v>109</v>
      </c>
    </row>
    <row r="10" spans="2:8">
      <c r="B10" t="s">
        <v>71</v>
      </c>
      <c r="C10" t="s">
        <v>53</v>
      </c>
      <c r="D10" t="s">
        <v>53</v>
      </c>
      <c r="E10" t="s">
        <v>67</v>
      </c>
      <c r="F10" t="s">
        <v>137</v>
      </c>
      <c r="G10" t="s">
        <v>138</v>
      </c>
    </row>
    <row r="11" spans="2:8">
      <c r="C11" t="s">
        <v>53</v>
      </c>
      <c r="D11" t="s">
        <v>88</v>
      </c>
      <c r="E11" t="s">
        <v>114</v>
      </c>
      <c r="F11" s="29" t="s">
        <v>130</v>
      </c>
      <c r="G11" s="29" t="s">
        <v>142</v>
      </c>
    </row>
    <row r="12" spans="2:8">
      <c r="C12" t="s">
        <v>53</v>
      </c>
      <c r="D12" t="s">
        <v>85</v>
      </c>
      <c r="E12" t="s">
        <v>115</v>
      </c>
      <c r="F12" s="29" t="s">
        <v>132</v>
      </c>
      <c r="G12" s="29"/>
    </row>
    <row r="13" spans="2:8">
      <c r="C13" t="s">
        <v>53</v>
      </c>
      <c r="D13" t="s">
        <v>19</v>
      </c>
      <c r="E13" t="s">
        <v>69</v>
      </c>
      <c r="F13" s="29" t="s">
        <v>134</v>
      </c>
      <c r="G13" s="29" t="s">
        <v>135</v>
      </c>
      <c r="H13" s="30" t="s">
        <v>136</v>
      </c>
    </row>
    <row r="14" spans="2:8">
      <c r="C14" t="s">
        <v>88</v>
      </c>
      <c r="D14" t="s">
        <v>53</v>
      </c>
      <c r="E14" t="s">
        <v>116</v>
      </c>
      <c r="F14" s="29" t="s">
        <v>131</v>
      </c>
    </row>
    <row r="15" spans="2:8">
      <c r="C15" t="s">
        <v>88</v>
      </c>
      <c r="D15" t="s">
        <v>88</v>
      </c>
      <c r="E15" t="s">
        <v>117</v>
      </c>
      <c r="F15" s="29" t="s">
        <v>139</v>
      </c>
    </row>
    <row r="16" spans="2:8">
      <c r="C16" t="s">
        <v>88</v>
      </c>
      <c r="D16" t="s">
        <v>85</v>
      </c>
      <c r="E16" t="s">
        <v>118</v>
      </c>
      <c r="F16" s="29" t="s">
        <v>140</v>
      </c>
    </row>
    <row r="17" spans="2:8">
      <c r="C17" t="s">
        <v>88</v>
      </c>
      <c r="D17" t="s">
        <v>19</v>
      </c>
      <c r="E17" t="s">
        <v>119</v>
      </c>
      <c r="F17" s="29" t="s">
        <v>105</v>
      </c>
    </row>
    <row r="18" spans="2:8">
      <c r="C18" t="s">
        <v>85</v>
      </c>
      <c r="D18" t="s">
        <v>53</v>
      </c>
      <c r="E18" t="s">
        <v>120</v>
      </c>
      <c r="F18" s="29" t="s">
        <v>133</v>
      </c>
      <c r="G18" s="29" t="s">
        <v>141</v>
      </c>
    </row>
    <row r="19" spans="2:8">
      <c r="C19" t="s">
        <v>85</v>
      </c>
      <c r="D19" t="s">
        <v>88</v>
      </c>
      <c r="E19" t="s">
        <v>121</v>
      </c>
      <c r="F19" s="29" t="s">
        <v>143</v>
      </c>
    </row>
    <row r="20" spans="2:8">
      <c r="C20" t="s">
        <v>85</v>
      </c>
      <c r="D20" t="s">
        <v>85</v>
      </c>
      <c r="E20" t="s">
        <v>127</v>
      </c>
      <c r="F20" s="29" t="s">
        <v>144</v>
      </c>
    </row>
    <row r="21" spans="2:8">
      <c r="C21" t="s">
        <v>85</v>
      </c>
      <c r="D21" t="s">
        <v>19</v>
      </c>
      <c r="E21" t="s">
        <v>122</v>
      </c>
      <c r="F21" s="29" t="s">
        <v>104</v>
      </c>
    </row>
    <row r="22" spans="2:8">
      <c r="C22" t="s">
        <v>25</v>
      </c>
      <c r="D22" t="s">
        <v>53</v>
      </c>
      <c r="E22" t="s">
        <v>68</v>
      </c>
      <c r="F22" s="29" t="s">
        <v>150</v>
      </c>
    </row>
    <row r="23" spans="2:8">
      <c r="C23" t="s">
        <v>25</v>
      </c>
      <c r="D23" t="s">
        <v>88</v>
      </c>
      <c r="E23" t="s">
        <v>147</v>
      </c>
      <c r="F23" s="30" t="s">
        <v>151</v>
      </c>
      <c r="G23" s="30"/>
      <c r="H23" s="30"/>
    </row>
    <row r="24" spans="2:8">
      <c r="C24" t="s">
        <v>25</v>
      </c>
      <c r="D24" t="s">
        <v>85</v>
      </c>
      <c r="E24" t="s">
        <v>148</v>
      </c>
      <c r="F24" s="30" t="s">
        <v>151</v>
      </c>
      <c r="G24" s="30"/>
      <c r="H24" s="30"/>
    </row>
    <row r="25" spans="2:8">
      <c r="C25" t="s">
        <v>25</v>
      </c>
      <c r="D25" t="s">
        <v>19</v>
      </c>
      <c r="E25" t="s">
        <v>149</v>
      </c>
      <c r="F25" s="29" t="s">
        <v>108</v>
      </c>
    </row>
    <row r="26" spans="2:8">
      <c r="C26" t="s">
        <v>19</v>
      </c>
      <c r="D26" t="s">
        <v>53</v>
      </c>
      <c r="E26" s="31" t="s">
        <v>60</v>
      </c>
      <c r="F26" s="30" t="s">
        <v>136</v>
      </c>
    </row>
    <row r="27" spans="2:8">
      <c r="C27" t="s">
        <v>19</v>
      </c>
      <c r="D27" t="s">
        <v>88</v>
      </c>
      <c r="E27" t="s">
        <v>128</v>
      </c>
      <c r="F27" s="29" t="s">
        <v>145</v>
      </c>
    </row>
    <row r="28" spans="2:8">
      <c r="C28" t="s">
        <v>19</v>
      </c>
      <c r="D28" t="s">
        <v>85</v>
      </c>
      <c r="E28" t="s">
        <v>129</v>
      </c>
      <c r="F28" s="29" t="s">
        <v>146</v>
      </c>
    </row>
    <row r="29" spans="2:8">
      <c r="C29" t="s">
        <v>19</v>
      </c>
      <c r="D29" t="s">
        <v>19</v>
      </c>
      <c r="E29" t="s">
        <v>59</v>
      </c>
      <c r="F29" s="30" t="s">
        <v>103</v>
      </c>
    </row>
    <row r="31" spans="2:8">
      <c r="B31" s="25" t="s">
        <v>74</v>
      </c>
      <c r="C31" s="137" t="s">
        <v>24</v>
      </c>
      <c r="D31" s="137"/>
      <c r="E31" s="25" t="s">
        <v>51</v>
      </c>
      <c r="F31" s="25"/>
    </row>
    <row r="32" spans="2:8">
      <c r="B32" t="s">
        <v>76</v>
      </c>
      <c r="C32" s="136" t="s">
        <v>80</v>
      </c>
      <c r="D32" s="136"/>
      <c r="E32" t="s">
        <v>79</v>
      </c>
    </row>
    <row r="33" spans="2:8">
      <c r="C33" s="136" t="s">
        <v>87</v>
      </c>
      <c r="D33" s="136"/>
      <c r="E33" t="s">
        <v>81</v>
      </c>
    </row>
    <row r="34" spans="2:8">
      <c r="C34" s="138" t="s">
        <v>83</v>
      </c>
      <c r="D34" s="138"/>
      <c r="E34" t="s">
        <v>82</v>
      </c>
    </row>
    <row r="35" spans="2:8">
      <c r="C35" s="138" t="s">
        <v>52</v>
      </c>
      <c r="D35" s="138"/>
      <c r="E35" t="s">
        <v>126</v>
      </c>
    </row>
    <row r="36" spans="2:8">
      <c r="C36" s="138" t="s">
        <v>85</v>
      </c>
      <c r="D36" s="138"/>
      <c r="E36" t="s">
        <v>125</v>
      </c>
    </row>
    <row r="37" spans="2:8">
      <c r="C37" s="136" t="s">
        <v>19</v>
      </c>
      <c r="D37" s="136"/>
      <c r="E37" t="s">
        <v>78</v>
      </c>
    </row>
    <row r="39" spans="2:8">
      <c r="B39" s="25" t="s">
        <v>75</v>
      </c>
      <c r="C39" s="25" t="s">
        <v>49</v>
      </c>
      <c r="D39" s="25" t="s">
        <v>50</v>
      </c>
      <c r="E39" s="25" t="s">
        <v>51</v>
      </c>
      <c r="F39" s="25" t="s">
        <v>109</v>
      </c>
    </row>
    <row r="40" spans="2:8">
      <c r="B40" t="s">
        <v>77</v>
      </c>
      <c r="C40" s="26" t="s">
        <v>80</v>
      </c>
      <c r="D40" t="s">
        <v>53</v>
      </c>
      <c r="E40" t="s">
        <v>89</v>
      </c>
      <c r="F40" t="s">
        <v>137</v>
      </c>
      <c r="G40" t="s">
        <v>138</v>
      </c>
    </row>
    <row r="41" spans="2:8">
      <c r="C41" s="26" t="s">
        <v>80</v>
      </c>
      <c r="D41" t="s">
        <v>88</v>
      </c>
      <c r="E41" t="s">
        <v>152</v>
      </c>
      <c r="F41" s="29" t="s">
        <v>130</v>
      </c>
      <c r="G41" s="29" t="s">
        <v>162</v>
      </c>
      <c r="H41" s="29" t="s">
        <v>142</v>
      </c>
    </row>
    <row r="42" spans="2:8">
      <c r="C42" s="26" t="s">
        <v>80</v>
      </c>
      <c r="D42" t="s">
        <v>85</v>
      </c>
      <c r="E42" t="s">
        <v>153</v>
      </c>
      <c r="F42" s="29" t="s">
        <v>132</v>
      </c>
      <c r="G42" s="29" t="s">
        <v>163</v>
      </c>
      <c r="H42" s="29" t="s">
        <v>164</v>
      </c>
    </row>
    <row r="43" spans="2:8">
      <c r="C43" s="26" t="s">
        <v>80</v>
      </c>
      <c r="D43" t="s">
        <v>19</v>
      </c>
      <c r="E43" t="s">
        <v>94</v>
      </c>
      <c r="F43" t="s">
        <v>134</v>
      </c>
      <c r="G43" t="s">
        <v>136</v>
      </c>
    </row>
    <row r="44" spans="2:8">
      <c r="C44" s="26" t="s">
        <v>87</v>
      </c>
      <c r="D44" t="s">
        <v>53</v>
      </c>
      <c r="E44" t="s">
        <v>90</v>
      </c>
      <c r="F44" s="29" t="s">
        <v>167</v>
      </c>
    </row>
    <row r="45" spans="2:8">
      <c r="C45" s="26" t="s">
        <v>87</v>
      </c>
      <c r="D45" t="s">
        <v>88</v>
      </c>
      <c r="E45" t="s">
        <v>154</v>
      </c>
      <c r="F45" s="29" t="s">
        <v>169</v>
      </c>
    </row>
    <row r="46" spans="2:8">
      <c r="C46" s="26" t="s">
        <v>87</v>
      </c>
      <c r="D46" t="s">
        <v>85</v>
      </c>
      <c r="E46" t="s">
        <v>155</v>
      </c>
      <c r="F46" s="29" t="s">
        <v>166</v>
      </c>
    </row>
    <row r="47" spans="2:8">
      <c r="C47" s="26" t="s">
        <v>87</v>
      </c>
      <c r="D47" t="s">
        <v>19</v>
      </c>
      <c r="E47" t="s">
        <v>95</v>
      </c>
      <c r="F47" s="29" t="s">
        <v>107</v>
      </c>
    </row>
    <row r="48" spans="2:8">
      <c r="C48" s="27" t="s">
        <v>83</v>
      </c>
      <c r="D48" t="s">
        <v>53</v>
      </c>
      <c r="E48" t="s">
        <v>91</v>
      </c>
      <c r="F48" s="29" t="s">
        <v>168</v>
      </c>
    </row>
    <row r="49" spans="3:6">
      <c r="C49" s="27" t="s">
        <v>83</v>
      </c>
      <c r="D49" t="s">
        <v>88</v>
      </c>
      <c r="E49" t="s">
        <v>156</v>
      </c>
      <c r="F49" s="29" t="s">
        <v>169</v>
      </c>
    </row>
    <row r="50" spans="3:6">
      <c r="C50" s="27" t="s">
        <v>83</v>
      </c>
      <c r="D50" t="s">
        <v>85</v>
      </c>
      <c r="E50" t="s">
        <v>157</v>
      </c>
      <c r="F50" s="29" t="s">
        <v>170</v>
      </c>
    </row>
    <row r="51" spans="3:6">
      <c r="C51" s="27" t="s">
        <v>83</v>
      </c>
      <c r="D51" t="s">
        <v>19</v>
      </c>
      <c r="E51" t="s">
        <v>96</v>
      </c>
      <c r="F51" s="29" t="s">
        <v>106</v>
      </c>
    </row>
    <row r="52" spans="3:6">
      <c r="C52" s="27" t="s">
        <v>52</v>
      </c>
      <c r="D52" t="s">
        <v>53</v>
      </c>
      <c r="E52" t="s">
        <v>92</v>
      </c>
      <c r="F52" s="29" t="s">
        <v>131</v>
      </c>
    </row>
    <row r="53" spans="3:6">
      <c r="C53" s="27" t="s">
        <v>52</v>
      </c>
      <c r="D53" t="s">
        <v>88</v>
      </c>
      <c r="E53" t="s">
        <v>158</v>
      </c>
      <c r="F53" s="29" t="s">
        <v>139</v>
      </c>
    </row>
    <row r="54" spans="3:6">
      <c r="C54" s="27" t="s">
        <v>52</v>
      </c>
      <c r="D54" t="s">
        <v>85</v>
      </c>
      <c r="E54" t="s">
        <v>159</v>
      </c>
      <c r="F54" s="29" t="s">
        <v>140</v>
      </c>
    </row>
    <row r="55" spans="3:6">
      <c r="C55" s="27" t="s">
        <v>52</v>
      </c>
      <c r="D55" t="s">
        <v>19</v>
      </c>
      <c r="E55" t="s">
        <v>97</v>
      </c>
      <c r="F55" s="29" t="s">
        <v>105</v>
      </c>
    </row>
    <row r="56" spans="3:6">
      <c r="C56" s="27" t="s">
        <v>85</v>
      </c>
      <c r="D56" t="s">
        <v>53</v>
      </c>
      <c r="E56" t="s">
        <v>93</v>
      </c>
      <c r="F56" s="29" t="s">
        <v>133</v>
      </c>
    </row>
    <row r="57" spans="3:6">
      <c r="C57" s="27" t="s">
        <v>85</v>
      </c>
      <c r="D57" t="s">
        <v>88</v>
      </c>
      <c r="E57" t="s">
        <v>160</v>
      </c>
      <c r="F57" s="29" t="s">
        <v>143</v>
      </c>
    </row>
    <row r="58" spans="3:6">
      <c r="C58" s="27" t="s">
        <v>85</v>
      </c>
      <c r="D58" t="s">
        <v>85</v>
      </c>
      <c r="E58" t="s">
        <v>161</v>
      </c>
      <c r="F58" s="29" t="s">
        <v>144</v>
      </c>
    </row>
    <row r="59" spans="3:6">
      <c r="C59" s="27" t="s">
        <v>85</v>
      </c>
      <c r="D59" t="s">
        <v>19</v>
      </c>
      <c r="E59" t="s">
        <v>98</v>
      </c>
      <c r="F59" s="29" t="s">
        <v>104</v>
      </c>
    </row>
    <row r="60" spans="3:6">
      <c r="C60" s="26" t="s">
        <v>19</v>
      </c>
      <c r="D60" t="s">
        <v>53</v>
      </c>
      <c r="E60" t="s">
        <v>89</v>
      </c>
      <c r="F60" s="29" t="s">
        <v>135</v>
      </c>
    </row>
    <row r="61" spans="3:6">
      <c r="C61" s="26" t="s">
        <v>19</v>
      </c>
      <c r="D61" t="s">
        <v>88</v>
      </c>
      <c r="E61" t="s">
        <v>152</v>
      </c>
      <c r="F61" s="29" t="s">
        <v>145</v>
      </c>
    </row>
    <row r="62" spans="3:6">
      <c r="C62" s="26" t="s">
        <v>19</v>
      </c>
      <c r="D62" t="s">
        <v>85</v>
      </c>
      <c r="E62" t="s">
        <v>153</v>
      </c>
      <c r="F62" s="29" t="s">
        <v>146</v>
      </c>
    </row>
    <row r="63" spans="3:6">
      <c r="C63" s="26" t="s">
        <v>19</v>
      </c>
      <c r="D63" t="s">
        <v>19</v>
      </c>
      <c r="E63" t="s">
        <v>94</v>
      </c>
      <c r="F63" s="30" t="s">
        <v>103</v>
      </c>
    </row>
    <row r="65" spans="2:6">
      <c r="B65" s="28" t="s">
        <v>99</v>
      </c>
      <c r="C65" s="134" t="s">
        <v>24</v>
      </c>
      <c r="D65" s="134"/>
      <c r="E65" s="25" t="s">
        <v>51</v>
      </c>
      <c r="F65" s="25"/>
    </row>
    <row r="66" spans="2:6">
      <c r="B66" t="s">
        <v>102</v>
      </c>
      <c r="C66" s="136" t="s">
        <v>53</v>
      </c>
      <c r="D66" s="136"/>
      <c r="E66" t="s">
        <v>100</v>
      </c>
    </row>
    <row r="67" spans="2:6">
      <c r="C67" s="136" t="s">
        <v>88</v>
      </c>
      <c r="D67" s="136"/>
      <c r="E67" t="s">
        <v>123</v>
      </c>
    </row>
    <row r="68" spans="2:6">
      <c r="C68" s="136" t="s">
        <v>85</v>
      </c>
      <c r="D68" s="136"/>
      <c r="E68" t="s">
        <v>124</v>
      </c>
    </row>
    <row r="69" spans="2:6">
      <c r="C69" s="136" t="s">
        <v>19</v>
      </c>
      <c r="D69" s="136"/>
      <c r="E69" t="s">
        <v>101</v>
      </c>
    </row>
  </sheetData>
  <mergeCells count="18">
    <mergeCell ref="C7:D7"/>
    <mergeCell ref="C2:D2"/>
    <mergeCell ref="C3:D3"/>
    <mergeCell ref="C4:D4"/>
    <mergeCell ref="C5:D5"/>
    <mergeCell ref="C6:D6"/>
    <mergeCell ref="C69:D69"/>
    <mergeCell ref="C31:D31"/>
    <mergeCell ref="C32:D32"/>
    <mergeCell ref="C33:D33"/>
    <mergeCell ref="C34:D34"/>
    <mergeCell ref="C35:D35"/>
    <mergeCell ref="C36:D36"/>
    <mergeCell ref="C37:D37"/>
    <mergeCell ref="C65:D65"/>
    <mergeCell ref="C66:D66"/>
    <mergeCell ref="C67:D67"/>
    <mergeCell ref="C68:D6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showRuler="0" zoomScale="150" zoomScaleNormal="150" zoomScalePageLayoutView="150" workbookViewId="0">
      <selection activeCell="C2" sqref="C2:I2"/>
    </sheetView>
  </sheetViews>
  <sheetFormatPr baseColWidth="10" defaultRowHeight="12" x14ac:dyDescent="0"/>
  <cols>
    <col min="1" max="1" width="9.83203125" style="52" bestFit="1" customWidth="1"/>
    <col min="2" max="2" width="8.5" style="52" bestFit="1" customWidth="1"/>
    <col min="3" max="9" width="12" style="52" customWidth="1"/>
    <col min="10" max="10" width="8.5" style="52" bestFit="1" customWidth="1"/>
    <col min="11" max="11" width="3.5" style="52" bestFit="1" customWidth="1"/>
    <col min="12" max="12" width="3.5" style="52" customWidth="1"/>
    <col min="13" max="13" width="12.6640625" style="52" bestFit="1" customWidth="1"/>
    <col min="14" max="14" width="16" style="52" bestFit="1" customWidth="1"/>
    <col min="15" max="15" width="11.33203125" style="52" bestFit="1" customWidth="1"/>
    <col min="16" max="16384" width="10.83203125" style="52"/>
  </cols>
  <sheetData>
    <row r="2" spans="1:15" ht="14" customHeight="1">
      <c r="A2" s="44" t="s">
        <v>72</v>
      </c>
      <c r="B2" s="50" t="s">
        <v>253</v>
      </c>
      <c r="C2" s="142" t="s">
        <v>251</v>
      </c>
      <c r="D2" s="142"/>
      <c r="E2" s="142"/>
      <c r="F2" s="142"/>
      <c r="G2" s="142"/>
      <c r="H2" s="142"/>
      <c r="I2" s="142"/>
      <c r="J2" s="51"/>
      <c r="K2" s="51"/>
      <c r="L2" s="51"/>
      <c r="O2" s="51"/>
    </row>
    <row r="3" spans="1:15" ht="14" customHeight="1">
      <c r="A3" s="44" t="s">
        <v>70</v>
      </c>
      <c r="C3" s="47" t="s">
        <v>247</v>
      </c>
      <c r="D3" s="47" t="s">
        <v>249</v>
      </c>
      <c r="E3" s="47" t="s">
        <v>246</v>
      </c>
      <c r="F3" s="47" t="s">
        <v>248</v>
      </c>
      <c r="G3" s="47" t="s">
        <v>245</v>
      </c>
      <c r="H3" s="47" t="s">
        <v>243</v>
      </c>
      <c r="I3" s="47" t="s">
        <v>244</v>
      </c>
      <c r="J3" s="51"/>
      <c r="K3" s="51"/>
      <c r="L3" s="51"/>
      <c r="M3" s="52" t="s">
        <v>51</v>
      </c>
      <c r="N3" s="119" t="s">
        <v>440</v>
      </c>
      <c r="O3" s="51"/>
    </row>
    <row r="4" spans="1:15" ht="14" customHeight="1">
      <c r="A4" s="143" t="s">
        <v>250</v>
      </c>
      <c r="B4" s="48" t="s">
        <v>247</v>
      </c>
      <c r="C4" s="57" t="s">
        <v>321</v>
      </c>
      <c r="D4" s="57" t="s">
        <v>321</v>
      </c>
      <c r="E4" s="57" t="s">
        <v>321</v>
      </c>
      <c r="F4" s="58" t="s">
        <v>342</v>
      </c>
      <c r="G4" s="59" t="s">
        <v>346</v>
      </c>
      <c r="H4" s="57" t="s">
        <v>321</v>
      </c>
      <c r="I4" s="64" t="s">
        <v>418</v>
      </c>
      <c r="M4" s="57" t="s">
        <v>385</v>
      </c>
      <c r="N4" s="97">
        <v>10</v>
      </c>
    </row>
    <row r="5" spans="1:15" ht="14" customHeight="1">
      <c r="A5" s="143"/>
      <c r="B5" s="48" t="s">
        <v>249</v>
      </c>
      <c r="C5" s="57" t="s">
        <v>321</v>
      </c>
      <c r="D5" s="57" t="s">
        <v>321</v>
      </c>
      <c r="E5" s="57" t="s">
        <v>321</v>
      </c>
      <c r="F5" s="58" t="s">
        <v>342</v>
      </c>
      <c r="G5" s="59" t="s">
        <v>346</v>
      </c>
      <c r="H5" s="57" t="s">
        <v>321</v>
      </c>
      <c r="I5" s="64" t="s">
        <v>418</v>
      </c>
      <c r="M5" s="55"/>
      <c r="N5" s="110"/>
    </row>
    <row r="6" spans="1:15" ht="14" customHeight="1">
      <c r="A6" s="143"/>
      <c r="B6" s="48" t="s">
        <v>246</v>
      </c>
      <c r="C6" s="57" t="s">
        <v>321</v>
      </c>
      <c r="D6" s="57" t="s">
        <v>321</v>
      </c>
      <c r="E6" s="57" t="s">
        <v>321</v>
      </c>
      <c r="F6" s="58" t="s">
        <v>342</v>
      </c>
      <c r="G6" s="59" t="s">
        <v>346</v>
      </c>
      <c r="H6" s="57" t="s">
        <v>321</v>
      </c>
      <c r="I6" s="64" t="s">
        <v>418</v>
      </c>
      <c r="M6" s="55"/>
      <c r="N6" s="110"/>
    </row>
    <row r="7" spans="1:15" ht="14" customHeight="1">
      <c r="A7" s="143"/>
      <c r="B7" s="48" t="s">
        <v>248</v>
      </c>
      <c r="C7" s="58" t="s">
        <v>325</v>
      </c>
      <c r="D7" s="58" t="s">
        <v>325</v>
      </c>
      <c r="E7" s="58" t="s">
        <v>325</v>
      </c>
      <c r="F7" s="79" t="s">
        <v>343</v>
      </c>
      <c r="G7" s="111" t="s">
        <v>347</v>
      </c>
      <c r="H7" s="58" t="s">
        <v>325</v>
      </c>
      <c r="I7" s="113" t="s">
        <v>419</v>
      </c>
      <c r="M7" s="55"/>
      <c r="N7" s="110"/>
    </row>
    <row r="8" spans="1:15" ht="14" customHeight="1">
      <c r="A8" s="143"/>
      <c r="B8" s="48" t="s">
        <v>245</v>
      </c>
      <c r="C8" s="59" t="s">
        <v>329</v>
      </c>
      <c r="D8" s="59" t="s">
        <v>329</v>
      </c>
      <c r="E8" s="59" t="s">
        <v>329</v>
      </c>
      <c r="F8" s="111" t="s">
        <v>344</v>
      </c>
      <c r="G8" s="112" t="s">
        <v>348</v>
      </c>
      <c r="H8" s="59" t="s">
        <v>329</v>
      </c>
      <c r="I8" s="114" t="s">
        <v>420</v>
      </c>
      <c r="M8" s="55"/>
      <c r="N8" s="110"/>
    </row>
    <row r="9" spans="1:15" ht="14" customHeight="1">
      <c r="A9" s="143"/>
      <c r="B9" s="48" t="s">
        <v>243</v>
      </c>
      <c r="C9" s="57" t="s">
        <v>321</v>
      </c>
      <c r="D9" s="57" t="s">
        <v>321</v>
      </c>
      <c r="E9" s="57" t="s">
        <v>321</v>
      </c>
      <c r="F9" s="58" t="s">
        <v>342</v>
      </c>
      <c r="G9" s="59" t="s">
        <v>346</v>
      </c>
      <c r="H9" s="57" t="s">
        <v>321</v>
      </c>
      <c r="I9" s="64" t="s">
        <v>418</v>
      </c>
    </row>
    <row r="10" spans="1:15" ht="14" customHeight="1">
      <c r="A10" s="143"/>
      <c r="B10" s="48" t="s">
        <v>244</v>
      </c>
      <c r="C10" s="64" t="s">
        <v>333</v>
      </c>
      <c r="D10" s="64" t="s">
        <v>333</v>
      </c>
      <c r="E10" s="64" t="s">
        <v>333</v>
      </c>
      <c r="F10" s="113" t="s">
        <v>345</v>
      </c>
      <c r="G10" s="114" t="s">
        <v>349</v>
      </c>
      <c r="H10" s="64" t="s">
        <v>333</v>
      </c>
      <c r="I10" s="129" t="s">
        <v>421</v>
      </c>
    </row>
    <row r="11" spans="1:15" ht="14" customHeight="1">
      <c r="B11" s="53"/>
      <c r="C11" s="45"/>
      <c r="D11" s="45"/>
      <c r="E11" s="45"/>
      <c r="F11" s="45"/>
      <c r="G11" s="45"/>
      <c r="H11" s="45"/>
      <c r="I11" s="45"/>
    </row>
    <row r="12" spans="1:15" ht="14" customHeight="1">
      <c r="A12" s="44" t="s">
        <v>73</v>
      </c>
      <c r="B12" s="50" t="s">
        <v>341</v>
      </c>
      <c r="C12" s="144" t="s">
        <v>251</v>
      </c>
      <c r="D12" s="144"/>
      <c r="E12" s="144"/>
      <c r="F12" s="144"/>
      <c r="G12" s="144"/>
      <c r="H12" s="144"/>
      <c r="I12" s="144"/>
    </row>
    <row r="13" spans="1:15" ht="14" customHeight="1">
      <c r="A13" s="44" t="s">
        <v>71</v>
      </c>
      <c r="C13" s="49" t="s">
        <v>247</v>
      </c>
      <c r="D13" s="49" t="s">
        <v>249</v>
      </c>
      <c r="E13" s="49" t="s">
        <v>246</v>
      </c>
      <c r="F13" s="49" t="s">
        <v>248</v>
      </c>
      <c r="G13" s="49" t="s">
        <v>245</v>
      </c>
      <c r="H13" s="49" t="s">
        <v>243</v>
      </c>
      <c r="I13" s="49" t="s">
        <v>244</v>
      </c>
      <c r="M13" s="52" t="s">
        <v>51</v>
      </c>
      <c r="N13" s="119" t="s">
        <v>440</v>
      </c>
    </row>
    <row r="14" spans="1:15" ht="14" customHeight="1">
      <c r="C14" s="57" t="s">
        <v>306</v>
      </c>
      <c r="D14" s="57" t="s">
        <v>306</v>
      </c>
      <c r="E14" s="57" t="s">
        <v>306</v>
      </c>
      <c r="F14" s="58" t="s">
        <v>350</v>
      </c>
      <c r="G14" s="59" t="s">
        <v>362</v>
      </c>
      <c r="H14" s="57" t="s">
        <v>306</v>
      </c>
      <c r="I14" s="64" t="s">
        <v>426</v>
      </c>
      <c r="J14" s="53" t="s">
        <v>247</v>
      </c>
      <c r="K14" s="141" t="s">
        <v>252</v>
      </c>
      <c r="L14" s="50"/>
      <c r="M14" s="57" t="s">
        <v>390</v>
      </c>
      <c r="N14" s="50">
        <v>10</v>
      </c>
    </row>
    <row r="15" spans="1:15" ht="14" customHeight="1">
      <c r="C15" s="57" t="s">
        <v>306</v>
      </c>
      <c r="D15" s="57" t="s">
        <v>306</v>
      </c>
      <c r="E15" s="57" t="s">
        <v>306</v>
      </c>
      <c r="F15" s="58" t="s">
        <v>350</v>
      </c>
      <c r="G15" s="59" t="s">
        <v>362</v>
      </c>
      <c r="H15" s="57" t="s">
        <v>306</v>
      </c>
      <c r="I15" s="64" t="s">
        <v>426</v>
      </c>
      <c r="J15" s="53" t="s">
        <v>249</v>
      </c>
      <c r="K15" s="141"/>
      <c r="L15" s="50"/>
      <c r="M15" s="55"/>
      <c r="N15" s="110"/>
    </row>
    <row r="16" spans="1:15" ht="14" customHeight="1">
      <c r="C16" s="57" t="s">
        <v>306</v>
      </c>
      <c r="D16" s="57" t="s">
        <v>306</v>
      </c>
      <c r="E16" s="57" t="s">
        <v>306</v>
      </c>
      <c r="F16" s="58" t="s">
        <v>350</v>
      </c>
      <c r="G16" s="59" t="s">
        <v>362</v>
      </c>
      <c r="H16" s="57" t="s">
        <v>306</v>
      </c>
      <c r="I16" s="64" t="s">
        <v>426</v>
      </c>
      <c r="J16" s="53" t="s">
        <v>246</v>
      </c>
      <c r="K16" s="141"/>
      <c r="L16" s="50"/>
      <c r="M16" s="55"/>
      <c r="N16" s="110"/>
    </row>
    <row r="17" spans="1:14" ht="14" customHeight="1">
      <c r="C17" s="58" t="s">
        <v>310</v>
      </c>
      <c r="D17" s="58" t="s">
        <v>310</v>
      </c>
      <c r="E17" s="58" t="s">
        <v>310</v>
      </c>
      <c r="F17" s="79" t="s">
        <v>351</v>
      </c>
      <c r="G17" s="111" t="s">
        <v>363</v>
      </c>
      <c r="H17" s="58" t="s">
        <v>310</v>
      </c>
      <c r="I17" s="113" t="s">
        <v>429</v>
      </c>
      <c r="J17" s="53" t="s">
        <v>248</v>
      </c>
      <c r="K17" s="141"/>
      <c r="L17" s="50"/>
      <c r="M17" s="99"/>
      <c r="N17" s="110"/>
    </row>
    <row r="18" spans="1:14" ht="14" customHeight="1">
      <c r="A18" s="51"/>
      <c r="C18" s="59" t="s">
        <v>314</v>
      </c>
      <c r="D18" s="59" t="s">
        <v>314</v>
      </c>
      <c r="E18" s="59" t="s">
        <v>314</v>
      </c>
      <c r="F18" s="111" t="s">
        <v>352</v>
      </c>
      <c r="G18" s="112" t="s">
        <v>364</v>
      </c>
      <c r="H18" s="59" t="s">
        <v>314</v>
      </c>
      <c r="I18" s="114" t="s">
        <v>430</v>
      </c>
      <c r="J18" s="53" t="s">
        <v>245</v>
      </c>
      <c r="K18" s="141"/>
      <c r="L18" s="50"/>
      <c r="M18" s="99"/>
      <c r="N18" s="110"/>
    </row>
    <row r="19" spans="1:14" ht="14" customHeight="1">
      <c r="A19" s="51"/>
      <c r="C19" s="57" t="s">
        <v>306</v>
      </c>
      <c r="D19" s="57" t="s">
        <v>306</v>
      </c>
      <c r="E19" s="57" t="s">
        <v>306</v>
      </c>
      <c r="F19" s="58" t="s">
        <v>350</v>
      </c>
      <c r="G19" s="59" t="s">
        <v>362</v>
      </c>
      <c r="H19" s="57" t="s">
        <v>306</v>
      </c>
      <c r="I19" s="64" t="s">
        <v>426</v>
      </c>
      <c r="J19" s="53" t="s">
        <v>243</v>
      </c>
      <c r="K19" s="141"/>
      <c r="L19" s="50"/>
      <c r="M19" s="99"/>
      <c r="N19" s="110"/>
    </row>
    <row r="20" spans="1:14" ht="14" customHeight="1">
      <c r="C20" s="64" t="s">
        <v>427</v>
      </c>
      <c r="D20" s="64" t="s">
        <v>427</v>
      </c>
      <c r="E20" s="64" t="s">
        <v>427</v>
      </c>
      <c r="F20" s="113" t="s">
        <v>431</v>
      </c>
      <c r="G20" s="114" t="s">
        <v>432</v>
      </c>
      <c r="H20" s="64" t="s">
        <v>427</v>
      </c>
      <c r="I20" s="129" t="s">
        <v>428</v>
      </c>
      <c r="J20" s="53" t="s">
        <v>244</v>
      </c>
      <c r="K20" s="141"/>
      <c r="L20" s="50"/>
      <c r="M20" s="99"/>
      <c r="N20" s="110"/>
    </row>
    <row r="21" spans="1:14" ht="14" customHeight="1">
      <c r="B21" s="53"/>
      <c r="C21" s="46"/>
      <c r="D21" s="46"/>
      <c r="E21" s="46"/>
      <c r="F21" s="46"/>
      <c r="G21" s="46"/>
      <c r="H21" s="46"/>
      <c r="I21" s="46"/>
      <c r="M21" s="99"/>
      <c r="N21" s="110"/>
    </row>
    <row r="22" spans="1:14" ht="14" customHeight="1">
      <c r="B22" s="53"/>
      <c r="C22" s="46"/>
      <c r="D22" s="46"/>
      <c r="E22" s="46"/>
      <c r="F22" s="46"/>
      <c r="G22" s="46"/>
      <c r="H22" s="46"/>
      <c r="I22" s="46"/>
      <c r="M22" s="99"/>
      <c r="N22" s="110"/>
    </row>
    <row r="23" spans="1:14" ht="14" customHeight="1">
      <c r="B23" s="53"/>
      <c r="C23" s="46"/>
      <c r="D23" s="46"/>
      <c r="E23" s="46"/>
      <c r="F23" s="46"/>
      <c r="G23" s="46"/>
      <c r="H23" s="46"/>
      <c r="I23" s="46"/>
      <c r="M23" s="99"/>
      <c r="N23" s="110"/>
    </row>
    <row r="24" spans="1:14" ht="14" customHeight="1">
      <c r="A24" s="44" t="s">
        <v>74</v>
      </c>
      <c r="B24" s="50" t="s">
        <v>253</v>
      </c>
      <c r="C24" s="140" t="s">
        <v>251</v>
      </c>
      <c r="D24" s="140"/>
      <c r="E24" s="140"/>
      <c r="F24" s="140"/>
      <c r="G24" s="140"/>
      <c r="H24" s="140"/>
      <c r="I24" s="140"/>
    </row>
    <row r="25" spans="1:14" ht="14" customHeight="1">
      <c r="A25" s="44" t="s">
        <v>76</v>
      </c>
      <c r="C25" s="56" t="s">
        <v>247</v>
      </c>
      <c r="D25" s="56" t="s">
        <v>249</v>
      </c>
      <c r="E25" s="56" t="s">
        <v>246</v>
      </c>
      <c r="F25" s="56" t="s">
        <v>248</v>
      </c>
      <c r="G25" s="56" t="s">
        <v>245</v>
      </c>
      <c r="H25" s="56" t="s">
        <v>243</v>
      </c>
      <c r="I25" s="56" t="s">
        <v>244</v>
      </c>
      <c r="M25" s="52" t="s">
        <v>51</v>
      </c>
      <c r="N25" s="119" t="s">
        <v>440</v>
      </c>
    </row>
    <row r="26" spans="1:14" ht="14" customHeight="1">
      <c r="A26" s="143" t="s">
        <v>250</v>
      </c>
      <c r="B26" s="48" t="s">
        <v>247</v>
      </c>
      <c r="C26" s="57" t="s">
        <v>282</v>
      </c>
      <c r="D26" s="57" t="s">
        <v>282</v>
      </c>
      <c r="E26" s="57" t="s">
        <v>282</v>
      </c>
      <c r="F26" s="58" t="s">
        <v>482</v>
      </c>
      <c r="G26" s="59" t="s">
        <v>486</v>
      </c>
      <c r="H26" s="55"/>
      <c r="I26" s="130" t="s">
        <v>422</v>
      </c>
      <c r="M26" s="104" t="s">
        <v>398</v>
      </c>
      <c r="N26" s="50">
        <v>11</v>
      </c>
    </row>
    <row r="27" spans="1:14" ht="14" customHeight="1">
      <c r="A27" s="143"/>
      <c r="B27" s="48" t="s">
        <v>249</v>
      </c>
      <c r="C27" s="57" t="s">
        <v>282</v>
      </c>
      <c r="D27" s="57" t="s">
        <v>282</v>
      </c>
      <c r="E27" s="57" t="s">
        <v>282</v>
      </c>
      <c r="F27" s="58" t="s">
        <v>482</v>
      </c>
      <c r="G27" s="59" t="s">
        <v>486</v>
      </c>
      <c r="H27" s="55"/>
      <c r="I27" s="130" t="s">
        <v>422</v>
      </c>
      <c r="M27" s="99"/>
      <c r="N27" s="110"/>
    </row>
    <row r="28" spans="1:14" ht="14" customHeight="1">
      <c r="A28" s="143"/>
      <c r="B28" s="48" t="s">
        <v>246</v>
      </c>
      <c r="C28" s="57" t="s">
        <v>282</v>
      </c>
      <c r="D28" s="57" t="s">
        <v>282</v>
      </c>
      <c r="E28" s="57" t="s">
        <v>282</v>
      </c>
      <c r="F28" s="58" t="s">
        <v>482</v>
      </c>
      <c r="G28" s="59" t="s">
        <v>486</v>
      </c>
      <c r="H28" s="55"/>
      <c r="I28" s="130" t="s">
        <v>422</v>
      </c>
      <c r="M28" s="99"/>
      <c r="N28" s="110"/>
    </row>
    <row r="29" spans="1:14" ht="14" customHeight="1">
      <c r="A29" s="143"/>
      <c r="B29" s="48" t="s">
        <v>248</v>
      </c>
      <c r="C29" s="58" t="s">
        <v>288</v>
      </c>
      <c r="D29" s="58" t="s">
        <v>288</v>
      </c>
      <c r="E29" s="58" t="s">
        <v>288</v>
      </c>
      <c r="F29" s="79" t="s">
        <v>483</v>
      </c>
      <c r="G29" s="111" t="s">
        <v>487</v>
      </c>
      <c r="H29" s="55"/>
      <c r="I29" s="113" t="s">
        <v>423</v>
      </c>
      <c r="M29" s="99"/>
      <c r="N29" s="110"/>
    </row>
    <row r="30" spans="1:14" ht="14" customHeight="1">
      <c r="A30" s="143"/>
      <c r="B30" s="48" t="s">
        <v>245</v>
      </c>
      <c r="C30" s="59" t="s">
        <v>294</v>
      </c>
      <c r="D30" s="59" t="s">
        <v>294</v>
      </c>
      <c r="E30" s="59" t="s">
        <v>294</v>
      </c>
      <c r="F30" s="111" t="s">
        <v>484</v>
      </c>
      <c r="G30" s="112" t="s">
        <v>488</v>
      </c>
      <c r="H30" s="55"/>
      <c r="I30" s="114" t="s">
        <v>424</v>
      </c>
      <c r="M30" s="99"/>
      <c r="N30" s="110"/>
    </row>
    <row r="31" spans="1:14" ht="14" customHeight="1">
      <c r="A31" s="143"/>
      <c r="B31" s="48" t="s">
        <v>243</v>
      </c>
      <c r="C31" s="57" t="s">
        <v>282</v>
      </c>
      <c r="D31" s="57" t="s">
        <v>282</v>
      </c>
      <c r="E31" s="57" t="s">
        <v>282</v>
      </c>
      <c r="F31" s="58" t="s">
        <v>482</v>
      </c>
      <c r="G31" s="59" t="s">
        <v>486</v>
      </c>
      <c r="H31" s="55"/>
      <c r="I31" s="130" t="s">
        <v>422</v>
      </c>
      <c r="M31" s="99"/>
      <c r="N31" s="110"/>
    </row>
    <row r="32" spans="1:14" ht="14" customHeight="1">
      <c r="A32" s="143"/>
      <c r="B32" s="48" t="s">
        <v>244</v>
      </c>
      <c r="C32" s="64" t="s">
        <v>300</v>
      </c>
      <c r="D32" s="64" t="s">
        <v>300</v>
      </c>
      <c r="E32" s="64" t="s">
        <v>300</v>
      </c>
      <c r="F32" s="113" t="s">
        <v>485</v>
      </c>
      <c r="G32" s="114" t="s">
        <v>489</v>
      </c>
      <c r="H32" s="55"/>
      <c r="I32" s="129" t="s">
        <v>425</v>
      </c>
    </row>
    <row r="33" spans="1:14" ht="14" customHeight="1">
      <c r="B33" s="53"/>
      <c r="C33" s="46"/>
      <c r="D33" s="46"/>
      <c r="E33" s="46"/>
      <c r="F33" s="46"/>
      <c r="G33" s="46"/>
      <c r="H33" s="46"/>
      <c r="I33" s="46"/>
    </row>
    <row r="34" spans="1:14" ht="14" customHeight="1">
      <c r="A34" s="44" t="s">
        <v>75</v>
      </c>
      <c r="B34" s="50" t="s">
        <v>341</v>
      </c>
      <c r="C34" s="140" t="s">
        <v>251</v>
      </c>
      <c r="D34" s="140"/>
      <c r="E34" s="140"/>
      <c r="F34" s="140"/>
      <c r="G34" s="140"/>
      <c r="H34" s="140"/>
      <c r="I34" s="140"/>
    </row>
    <row r="35" spans="1:14" ht="14" customHeight="1">
      <c r="A35" s="44" t="s">
        <v>77</v>
      </c>
      <c r="C35" s="56" t="s">
        <v>247</v>
      </c>
      <c r="D35" s="56" t="s">
        <v>249</v>
      </c>
      <c r="E35" s="56" t="s">
        <v>246</v>
      </c>
      <c r="F35" s="56" t="s">
        <v>248</v>
      </c>
      <c r="G35" s="56" t="s">
        <v>245</v>
      </c>
      <c r="H35" s="56" t="s">
        <v>243</v>
      </c>
      <c r="I35" s="56" t="s">
        <v>244</v>
      </c>
      <c r="M35" s="52" t="s">
        <v>51</v>
      </c>
      <c r="N35" s="119" t="s">
        <v>440</v>
      </c>
    </row>
    <row r="36" spans="1:14" ht="14" customHeight="1">
      <c r="B36" s="51"/>
      <c r="C36" s="57" t="s">
        <v>258</v>
      </c>
      <c r="D36" s="57" t="s">
        <v>258</v>
      </c>
      <c r="E36" s="57" t="s">
        <v>258</v>
      </c>
      <c r="F36" s="58" t="s">
        <v>264</v>
      </c>
      <c r="G36" s="59" t="s">
        <v>270</v>
      </c>
      <c r="H36" s="55"/>
      <c r="I36" s="130" t="s">
        <v>263</v>
      </c>
      <c r="J36" s="53" t="s">
        <v>247</v>
      </c>
      <c r="K36" s="141" t="s">
        <v>252</v>
      </c>
      <c r="L36" s="50"/>
      <c r="M36" s="57" t="s">
        <v>404</v>
      </c>
      <c r="N36" s="50">
        <v>11</v>
      </c>
    </row>
    <row r="37" spans="1:14" ht="14" customHeight="1">
      <c r="B37" s="51"/>
      <c r="C37" s="57" t="s">
        <v>258</v>
      </c>
      <c r="D37" s="57" t="s">
        <v>258</v>
      </c>
      <c r="E37" s="57" t="s">
        <v>258</v>
      </c>
      <c r="F37" s="58" t="s">
        <v>264</v>
      </c>
      <c r="G37" s="59" t="s">
        <v>270</v>
      </c>
      <c r="H37" s="55"/>
      <c r="I37" s="130" t="s">
        <v>263</v>
      </c>
      <c r="J37" s="53" t="s">
        <v>249</v>
      </c>
      <c r="K37" s="141"/>
      <c r="L37" s="50"/>
      <c r="M37" s="55"/>
      <c r="N37" s="110"/>
    </row>
    <row r="38" spans="1:14" ht="14" customHeight="1">
      <c r="A38" s="51"/>
      <c r="B38" s="51"/>
      <c r="C38" s="57" t="s">
        <v>258</v>
      </c>
      <c r="D38" s="57" t="s">
        <v>258</v>
      </c>
      <c r="E38" s="57" t="s">
        <v>258</v>
      </c>
      <c r="F38" s="58" t="s">
        <v>264</v>
      </c>
      <c r="G38" s="59" t="s">
        <v>270</v>
      </c>
      <c r="H38" s="55"/>
      <c r="I38" s="130" t="s">
        <v>263</v>
      </c>
      <c r="J38" s="53" t="s">
        <v>246</v>
      </c>
      <c r="K38" s="141"/>
      <c r="L38" s="50"/>
      <c r="M38" s="55"/>
      <c r="N38" s="110"/>
    </row>
    <row r="39" spans="1:14" ht="14" customHeight="1">
      <c r="A39" s="51"/>
      <c r="B39" s="51"/>
      <c r="C39" s="58" t="s">
        <v>264</v>
      </c>
      <c r="D39" s="58" t="s">
        <v>264</v>
      </c>
      <c r="E39" s="58" t="s">
        <v>264</v>
      </c>
      <c r="F39" s="79" t="s">
        <v>264</v>
      </c>
      <c r="G39" s="111" t="s">
        <v>270</v>
      </c>
      <c r="H39" s="55"/>
      <c r="I39" s="113" t="s">
        <v>269</v>
      </c>
      <c r="J39" s="53" t="s">
        <v>248</v>
      </c>
      <c r="K39" s="141"/>
      <c r="L39" s="50"/>
      <c r="M39" s="55"/>
      <c r="N39" s="110"/>
    </row>
    <row r="40" spans="1:14" ht="14" customHeight="1">
      <c r="B40" s="51"/>
      <c r="C40" s="59" t="s">
        <v>270</v>
      </c>
      <c r="D40" s="59" t="s">
        <v>270</v>
      </c>
      <c r="E40" s="59" t="s">
        <v>270</v>
      </c>
      <c r="F40" s="111" t="s">
        <v>264</v>
      </c>
      <c r="G40" s="112" t="s">
        <v>270</v>
      </c>
      <c r="H40" s="55"/>
      <c r="I40" s="114" t="s">
        <v>275</v>
      </c>
      <c r="J40" s="53" t="s">
        <v>245</v>
      </c>
      <c r="K40" s="141"/>
      <c r="L40" s="50"/>
      <c r="M40" s="55"/>
      <c r="N40" s="110"/>
    </row>
    <row r="41" spans="1:14" ht="14" customHeight="1">
      <c r="B41" s="51"/>
      <c r="C41" s="57" t="s">
        <v>258</v>
      </c>
      <c r="D41" s="57" t="s">
        <v>258</v>
      </c>
      <c r="E41" s="57" t="s">
        <v>258</v>
      </c>
      <c r="F41" s="58" t="s">
        <v>264</v>
      </c>
      <c r="G41" s="59" t="s">
        <v>270</v>
      </c>
      <c r="H41" s="55"/>
      <c r="I41" s="130" t="s">
        <v>263</v>
      </c>
      <c r="J41" s="53" t="s">
        <v>243</v>
      </c>
      <c r="K41" s="141"/>
      <c r="L41" s="50"/>
      <c r="M41" s="55"/>
      <c r="N41" s="110"/>
    </row>
    <row r="42" spans="1:14" ht="14" customHeight="1">
      <c r="B42" s="51"/>
      <c r="C42" s="64" t="s">
        <v>434</v>
      </c>
      <c r="D42" s="64" t="s">
        <v>434</v>
      </c>
      <c r="E42" s="64" t="s">
        <v>434</v>
      </c>
      <c r="F42" s="113" t="s">
        <v>264</v>
      </c>
      <c r="G42" s="114" t="s">
        <v>270</v>
      </c>
      <c r="H42" s="54"/>
      <c r="I42" s="129" t="s">
        <v>439</v>
      </c>
      <c r="J42" s="53" t="s">
        <v>244</v>
      </c>
      <c r="K42" s="141"/>
      <c r="L42" s="50"/>
      <c r="M42" s="55"/>
      <c r="N42" s="110"/>
    </row>
    <row r="43" spans="1:14">
      <c r="B43" s="51"/>
      <c r="C43" s="45"/>
      <c r="D43" s="45"/>
      <c r="E43" s="45"/>
      <c r="F43" s="45"/>
      <c r="G43" s="45"/>
      <c r="H43" s="45"/>
      <c r="I43" s="45"/>
      <c r="M43" s="55"/>
      <c r="N43" s="110"/>
    </row>
    <row r="44" spans="1:14">
      <c r="B44" s="51"/>
      <c r="C44" s="45"/>
      <c r="D44" s="45"/>
      <c r="E44" s="45"/>
      <c r="F44" s="45"/>
      <c r="G44" s="45"/>
      <c r="H44" s="45"/>
      <c r="I44" s="45"/>
      <c r="M44" s="45"/>
      <c r="N44" s="45"/>
    </row>
    <row r="45" spans="1:14">
      <c r="A45" s="51"/>
      <c r="B45" s="51"/>
      <c r="M45" s="55"/>
      <c r="N45" s="50"/>
    </row>
  </sheetData>
  <mergeCells count="8">
    <mergeCell ref="C34:I34"/>
    <mergeCell ref="K36:K42"/>
    <mergeCell ref="C2:I2"/>
    <mergeCell ref="A4:A10"/>
    <mergeCell ref="C12:I12"/>
    <mergeCell ref="K14:K20"/>
    <mergeCell ref="C24:I24"/>
    <mergeCell ref="A26:A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showRuler="0" zoomScale="150" zoomScaleNormal="150" zoomScalePageLayoutView="150" workbookViewId="0">
      <selection activeCell="E33" sqref="E33"/>
    </sheetView>
  </sheetViews>
  <sheetFormatPr baseColWidth="10" defaultRowHeight="12" x14ac:dyDescent="0"/>
  <cols>
    <col min="1" max="1" width="9.83203125" style="52" bestFit="1" customWidth="1"/>
    <col min="2" max="2" width="8.5" style="52" bestFit="1" customWidth="1"/>
    <col min="3" max="9" width="12" style="52" customWidth="1"/>
    <col min="10" max="10" width="8.5" style="52" bestFit="1" customWidth="1"/>
    <col min="11" max="11" width="3.5" style="52" bestFit="1" customWidth="1"/>
    <col min="12" max="12" width="3.5" style="52" customWidth="1"/>
    <col min="13" max="13" width="12.6640625" style="52" bestFit="1" customWidth="1"/>
    <col min="14" max="14" width="16" style="52" bestFit="1" customWidth="1"/>
    <col min="15" max="15" width="11.33203125" style="52" bestFit="1" customWidth="1"/>
    <col min="16" max="16384" width="10.83203125" style="52"/>
  </cols>
  <sheetData>
    <row r="2" spans="1:15" ht="14" customHeight="1">
      <c r="A2" s="44" t="s">
        <v>72</v>
      </c>
      <c r="B2" s="50" t="s">
        <v>253</v>
      </c>
      <c r="C2" s="142" t="s">
        <v>251</v>
      </c>
      <c r="D2" s="142"/>
      <c r="E2" s="142"/>
      <c r="F2" s="142"/>
      <c r="G2" s="142"/>
      <c r="H2" s="142"/>
      <c r="I2" s="142"/>
      <c r="J2" s="51"/>
      <c r="K2" s="51"/>
      <c r="L2" s="51"/>
      <c r="O2" s="51"/>
    </row>
    <row r="3" spans="1:15" ht="14" customHeight="1">
      <c r="A3" s="44" t="s">
        <v>70</v>
      </c>
      <c r="C3" s="47" t="s">
        <v>247</v>
      </c>
      <c r="D3" s="47" t="s">
        <v>249</v>
      </c>
      <c r="E3" s="47" t="s">
        <v>246</v>
      </c>
      <c r="F3" s="47" t="s">
        <v>248</v>
      </c>
      <c r="G3" s="47" t="s">
        <v>245</v>
      </c>
      <c r="H3" s="47" t="s">
        <v>243</v>
      </c>
      <c r="I3" s="47" t="s">
        <v>244</v>
      </c>
      <c r="J3" s="51"/>
      <c r="K3" s="51"/>
      <c r="L3" s="51"/>
      <c r="M3" s="52" t="s">
        <v>51</v>
      </c>
      <c r="N3" s="119" t="s">
        <v>440</v>
      </c>
      <c r="O3" s="51"/>
    </row>
    <row r="4" spans="1:15" ht="14" customHeight="1">
      <c r="A4" s="143" t="s">
        <v>250</v>
      </c>
      <c r="B4" s="48" t="s">
        <v>247</v>
      </c>
      <c r="C4" s="57" t="s">
        <v>321</v>
      </c>
      <c r="D4" s="57" t="s">
        <v>321</v>
      </c>
      <c r="E4" s="57" t="s">
        <v>321</v>
      </c>
      <c r="F4" s="58" t="s">
        <v>342</v>
      </c>
      <c r="G4" s="59" t="s">
        <v>346</v>
      </c>
      <c r="H4" s="57" t="s">
        <v>321</v>
      </c>
      <c r="I4" s="64" t="s">
        <v>418</v>
      </c>
      <c r="M4" s="57" t="s">
        <v>385</v>
      </c>
      <c r="N4" s="97">
        <v>10</v>
      </c>
    </row>
    <row r="5" spans="1:15" ht="14" customHeight="1">
      <c r="A5" s="143"/>
      <c r="B5" s="48" t="s">
        <v>249</v>
      </c>
      <c r="C5" s="57" t="s">
        <v>321</v>
      </c>
      <c r="D5" s="57" t="s">
        <v>321</v>
      </c>
      <c r="E5" s="57" t="s">
        <v>321</v>
      </c>
      <c r="F5" s="58" t="s">
        <v>342</v>
      </c>
      <c r="G5" s="59" t="s">
        <v>346</v>
      </c>
      <c r="H5" s="57" t="s">
        <v>321</v>
      </c>
      <c r="I5" s="64" t="s">
        <v>418</v>
      </c>
      <c r="M5" s="55"/>
      <c r="N5" s="110"/>
    </row>
    <row r="6" spans="1:15" ht="14" customHeight="1">
      <c r="A6" s="143"/>
      <c r="B6" s="48" t="s">
        <v>246</v>
      </c>
      <c r="C6" s="57" t="s">
        <v>321</v>
      </c>
      <c r="D6" s="57" t="s">
        <v>321</v>
      </c>
      <c r="E6" s="57" t="s">
        <v>321</v>
      </c>
      <c r="F6" s="58" t="s">
        <v>342</v>
      </c>
      <c r="G6" s="59" t="s">
        <v>346</v>
      </c>
      <c r="H6" s="57" t="s">
        <v>321</v>
      </c>
      <c r="I6" s="64" t="s">
        <v>418</v>
      </c>
      <c r="M6" s="55"/>
      <c r="N6" s="110"/>
    </row>
    <row r="7" spans="1:15" ht="14" customHeight="1">
      <c r="A7" s="143"/>
      <c r="B7" s="48" t="s">
        <v>248</v>
      </c>
      <c r="C7" s="58" t="s">
        <v>325</v>
      </c>
      <c r="D7" s="58" t="s">
        <v>325</v>
      </c>
      <c r="E7" s="58" t="s">
        <v>325</v>
      </c>
      <c r="F7" s="79" t="s">
        <v>343</v>
      </c>
      <c r="G7" s="111" t="s">
        <v>347</v>
      </c>
      <c r="H7" s="58" t="s">
        <v>325</v>
      </c>
      <c r="I7" s="113" t="s">
        <v>419</v>
      </c>
      <c r="M7" s="55"/>
      <c r="N7" s="110"/>
    </row>
    <row r="8" spans="1:15" ht="14" customHeight="1">
      <c r="A8" s="143"/>
      <c r="B8" s="48" t="s">
        <v>245</v>
      </c>
      <c r="C8" s="59" t="s">
        <v>329</v>
      </c>
      <c r="D8" s="59" t="s">
        <v>329</v>
      </c>
      <c r="E8" s="59" t="s">
        <v>329</v>
      </c>
      <c r="F8" s="111" t="s">
        <v>344</v>
      </c>
      <c r="G8" s="112" t="s">
        <v>348</v>
      </c>
      <c r="H8" s="59" t="s">
        <v>329</v>
      </c>
      <c r="I8" s="114" t="s">
        <v>420</v>
      </c>
      <c r="M8" s="55"/>
      <c r="N8" s="110"/>
    </row>
    <row r="9" spans="1:15" ht="14" customHeight="1">
      <c r="A9" s="143"/>
      <c r="B9" s="48" t="s">
        <v>243</v>
      </c>
      <c r="C9" s="57" t="s">
        <v>321</v>
      </c>
      <c r="D9" s="57" t="s">
        <v>321</v>
      </c>
      <c r="E9" s="57" t="s">
        <v>321</v>
      </c>
      <c r="F9" s="58" t="s">
        <v>342</v>
      </c>
      <c r="G9" s="59" t="s">
        <v>346</v>
      </c>
      <c r="H9" s="57" t="s">
        <v>321</v>
      </c>
      <c r="I9" s="64" t="s">
        <v>418</v>
      </c>
    </row>
    <row r="10" spans="1:15" ht="14" customHeight="1">
      <c r="A10" s="143"/>
      <c r="B10" s="48" t="s">
        <v>244</v>
      </c>
      <c r="C10" s="64" t="s">
        <v>333</v>
      </c>
      <c r="D10" s="64" t="s">
        <v>333</v>
      </c>
      <c r="E10" s="64" t="s">
        <v>333</v>
      </c>
      <c r="F10" s="113" t="s">
        <v>345</v>
      </c>
      <c r="G10" s="114" t="s">
        <v>349</v>
      </c>
      <c r="H10" s="64" t="s">
        <v>333</v>
      </c>
      <c r="I10" s="129" t="s">
        <v>421</v>
      </c>
    </row>
    <row r="11" spans="1:15" ht="14" customHeight="1">
      <c r="B11" s="53"/>
      <c r="C11" s="45"/>
      <c r="D11" s="45"/>
      <c r="E11" s="45"/>
      <c r="F11" s="45"/>
      <c r="G11" s="45"/>
      <c r="H11" s="45"/>
      <c r="I11" s="45"/>
    </row>
    <row r="12" spans="1:15" ht="14" customHeight="1">
      <c r="A12" s="44" t="s">
        <v>73</v>
      </c>
      <c r="B12" s="50" t="s">
        <v>341</v>
      </c>
      <c r="C12" s="144" t="s">
        <v>251</v>
      </c>
      <c r="D12" s="144"/>
      <c r="E12" s="144"/>
      <c r="F12" s="144"/>
      <c r="G12" s="144"/>
      <c r="H12" s="144"/>
      <c r="I12" s="144"/>
    </row>
    <row r="13" spans="1:15" ht="14" customHeight="1">
      <c r="A13" s="44" t="s">
        <v>71</v>
      </c>
      <c r="C13" s="49" t="s">
        <v>247</v>
      </c>
      <c r="D13" s="49" t="s">
        <v>249</v>
      </c>
      <c r="E13" s="49" t="s">
        <v>246</v>
      </c>
      <c r="F13" s="49" t="s">
        <v>248</v>
      </c>
      <c r="G13" s="49" t="s">
        <v>245</v>
      </c>
      <c r="H13" s="49" t="s">
        <v>243</v>
      </c>
      <c r="I13" s="49" t="s">
        <v>244</v>
      </c>
      <c r="M13" s="52" t="s">
        <v>51</v>
      </c>
      <c r="N13" s="119" t="s">
        <v>440</v>
      </c>
    </row>
    <row r="14" spans="1:15" ht="14" customHeight="1">
      <c r="C14" s="57" t="s">
        <v>306</v>
      </c>
      <c r="D14" s="57" t="s">
        <v>306</v>
      </c>
      <c r="E14" s="57" t="s">
        <v>306</v>
      </c>
      <c r="F14" s="58" t="s">
        <v>350</v>
      </c>
      <c r="G14" s="59" t="s">
        <v>362</v>
      </c>
      <c r="H14" s="57" t="s">
        <v>306</v>
      </c>
      <c r="I14" s="64" t="s">
        <v>426</v>
      </c>
      <c r="J14" s="53" t="s">
        <v>247</v>
      </c>
      <c r="K14" s="141" t="s">
        <v>252</v>
      </c>
      <c r="L14" s="50"/>
      <c r="M14" s="57" t="s">
        <v>390</v>
      </c>
      <c r="N14" s="50">
        <v>10</v>
      </c>
    </row>
    <row r="15" spans="1:15" ht="14" customHeight="1">
      <c r="C15" s="57" t="s">
        <v>306</v>
      </c>
      <c r="D15" s="57" t="s">
        <v>306</v>
      </c>
      <c r="E15" s="57" t="s">
        <v>306</v>
      </c>
      <c r="F15" s="58" t="s">
        <v>350</v>
      </c>
      <c r="G15" s="59" t="s">
        <v>362</v>
      </c>
      <c r="H15" s="57" t="s">
        <v>306</v>
      </c>
      <c r="I15" s="64" t="s">
        <v>426</v>
      </c>
      <c r="J15" s="53" t="s">
        <v>249</v>
      </c>
      <c r="K15" s="141"/>
      <c r="L15" s="50"/>
      <c r="M15" s="55"/>
      <c r="N15" s="110"/>
    </row>
    <row r="16" spans="1:15" ht="14" customHeight="1">
      <c r="C16" s="57" t="s">
        <v>306</v>
      </c>
      <c r="D16" s="57" t="s">
        <v>306</v>
      </c>
      <c r="E16" s="57" t="s">
        <v>306</v>
      </c>
      <c r="F16" s="58" t="s">
        <v>350</v>
      </c>
      <c r="G16" s="59" t="s">
        <v>362</v>
      </c>
      <c r="H16" s="57" t="s">
        <v>306</v>
      </c>
      <c r="I16" s="64" t="s">
        <v>426</v>
      </c>
      <c r="J16" s="53" t="s">
        <v>246</v>
      </c>
      <c r="K16" s="141"/>
      <c r="L16" s="50"/>
      <c r="M16" s="55"/>
      <c r="N16" s="110"/>
    </row>
    <row r="17" spans="1:14" ht="14" customHeight="1">
      <c r="C17" s="58" t="s">
        <v>310</v>
      </c>
      <c r="D17" s="58" t="s">
        <v>310</v>
      </c>
      <c r="E17" s="58" t="s">
        <v>310</v>
      </c>
      <c r="F17" s="79" t="s">
        <v>351</v>
      </c>
      <c r="G17" s="111" t="s">
        <v>363</v>
      </c>
      <c r="H17" s="58" t="s">
        <v>310</v>
      </c>
      <c r="I17" s="113" t="s">
        <v>429</v>
      </c>
      <c r="J17" s="53" t="s">
        <v>248</v>
      </c>
      <c r="K17" s="141"/>
      <c r="L17" s="50"/>
      <c r="M17" s="99"/>
      <c r="N17" s="110"/>
    </row>
    <row r="18" spans="1:14" ht="14" customHeight="1">
      <c r="A18" s="51"/>
      <c r="C18" s="59" t="s">
        <v>314</v>
      </c>
      <c r="D18" s="59" t="s">
        <v>314</v>
      </c>
      <c r="E18" s="59" t="s">
        <v>314</v>
      </c>
      <c r="F18" s="111" t="s">
        <v>352</v>
      </c>
      <c r="G18" s="112" t="s">
        <v>364</v>
      </c>
      <c r="H18" s="59" t="s">
        <v>314</v>
      </c>
      <c r="I18" s="114" t="s">
        <v>430</v>
      </c>
      <c r="J18" s="53" t="s">
        <v>245</v>
      </c>
      <c r="K18" s="141"/>
      <c r="L18" s="50"/>
      <c r="M18" s="99"/>
      <c r="N18" s="110"/>
    </row>
    <row r="19" spans="1:14" ht="14" customHeight="1">
      <c r="A19" s="51"/>
      <c r="C19" s="57" t="s">
        <v>306</v>
      </c>
      <c r="D19" s="57" t="s">
        <v>306</v>
      </c>
      <c r="E19" s="57" t="s">
        <v>306</v>
      </c>
      <c r="F19" s="58" t="s">
        <v>350</v>
      </c>
      <c r="G19" s="59" t="s">
        <v>362</v>
      </c>
      <c r="H19" s="57" t="s">
        <v>306</v>
      </c>
      <c r="I19" s="64" t="s">
        <v>426</v>
      </c>
      <c r="J19" s="53" t="s">
        <v>243</v>
      </c>
      <c r="K19" s="141"/>
      <c r="L19" s="50"/>
      <c r="M19" s="99"/>
      <c r="N19" s="110"/>
    </row>
    <row r="20" spans="1:14" ht="14" customHeight="1">
      <c r="C20" s="64" t="s">
        <v>427</v>
      </c>
      <c r="D20" s="64" t="s">
        <v>427</v>
      </c>
      <c r="E20" s="64" t="s">
        <v>427</v>
      </c>
      <c r="F20" s="113" t="s">
        <v>431</v>
      </c>
      <c r="G20" s="114" t="s">
        <v>432</v>
      </c>
      <c r="H20" s="64" t="s">
        <v>427</v>
      </c>
      <c r="I20" s="129" t="s">
        <v>428</v>
      </c>
      <c r="J20" s="53" t="s">
        <v>244</v>
      </c>
      <c r="K20" s="141"/>
      <c r="L20" s="50"/>
      <c r="M20" s="99"/>
      <c r="N20" s="110"/>
    </row>
    <row r="21" spans="1:14" ht="14" customHeight="1">
      <c r="B21" s="53"/>
      <c r="C21" s="46"/>
      <c r="D21" s="46"/>
      <c r="E21" s="46"/>
      <c r="F21" s="46"/>
      <c r="G21" s="46"/>
      <c r="H21" s="46"/>
      <c r="I21" s="46"/>
      <c r="M21" s="99"/>
      <c r="N21" s="110"/>
    </row>
    <row r="22" spans="1:14" ht="14" customHeight="1">
      <c r="B22" s="53"/>
      <c r="C22" s="46"/>
      <c r="D22" s="46"/>
      <c r="E22" s="46"/>
      <c r="F22" s="46"/>
      <c r="G22" s="46"/>
      <c r="H22" s="46"/>
      <c r="I22" s="46"/>
      <c r="M22" s="99"/>
      <c r="N22" s="110"/>
    </row>
    <row r="23" spans="1:14" ht="14" customHeight="1">
      <c r="B23" s="53"/>
      <c r="C23" s="46"/>
      <c r="D23" s="46"/>
      <c r="E23" s="46"/>
      <c r="F23" s="46"/>
      <c r="G23" s="46"/>
      <c r="H23" s="46"/>
      <c r="I23" s="46"/>
      <c r="M23" s="99"/>
      <c r="N23" s="110"/>
    </row>
    <row r="24" spans="1:14" ht="14" customHeight="1">
      <c r="A24" s="44" t="s">
        <v>74</v>
      </c>
      <c r="B24" s="50" t="s">
        <v>253</v>
      </c>
      <c r="C24" s="140" t="s">
        <v>251</v>
      </c>
      <c r="D24" s="140"/>
      <c r="E24" s="140"/>
      <c r="F24" s="140"/>
      <c r="G24" s="140"/>
      <c r="H24" s="140"/>
      <c r="I24" s="140"/>
    </row>
    <row r="25" spans="1:14" ht="14" customHeight="1">
      <c r="A25" s="44" t="s">
        <v>76</v>
      </c>
      <c r="C25" s="56" t="s">
        <v>247</v>
      </c>
      <c r="D25" s="56" t="s">
        <v>249</v>
      </c>
      <c r="E25" s="56" t="s">
        <v>246</v>
      </c>
      <c r="F25" s="56" t="s">
        <v>248</v>
      </c>
      <c r="G25" s="56" t="s">
        <v>245</v>
      </c>
      <c r="H25" s="56" t="s">
        <v>243</v>
      </c>
      <c r="I25" s="56" t="s">
        <v>244</v>
      </c>
      <c r="M25" s="52" t="s">
        <v>51</v>
      </c>
      <c r="N25" s="52" t="s">
        <v>440</v>
      </c>
    </row>
    <row r="26" spans="1:14" ht="14" customHeight="1">
      <c r="A26" s="143" t="s">
        <v>250</v>
      </c>
      <c r="B26" s="48" t="s">
        <v>247</v>
      </c>
      <c r="C26" s="57" t="s">
        <v>282</v>
      </c>
      <c r="D26" s="81" t="s">
        <v>283</v>
      </c>
      <c r="E26" s="85" t="s">
        <v>284</v>
      </c>
      <c r="F26" s="65" t="s">
        <v>354</v>
      </c>
      <c r="G26" s="77" t="s">
        <v>366</v>
      </c>
      <c r="H26" s="55"/>
      <c r="I26" s="130" t="s">
        <v>422</v>
      </c>
      <c r="M26" s="104" t="s">
        <v>398</v>
      </c>
      <c r="N26" s="50" t="s">
        <v>433</v>
      </c>
    </row>
    <row r="27" spans="1:14" ht="14" customHeight="1">
      <c r="A27" s="143"/>
      <c r="B27" s="48" t="s">
        <v>249</v>
      </c>
      <c r="C27" s="57" t="s">
        <v>282</v>
      </c>
      <c r="D27" s="81" t="s">
        <v>283</v>
      </c>
      <c r="E27" s="85" t="s">
        <v>284</v>
      </c>
      <c r="F27" s="65" t="s">
        <v>354</v>
      </c>
      <c r="G27" s="77" t="s">
        <v>366</v>
      </c>
      <c r="H27" s="55"/>
      <c r="I27" s="130" t="s">
        <v>422</v>
      </c>
      <c r="M27" s="105" t="s">
        <v>399</v>
      </c>
      <c r="N27" s="50" t="s">
        <v>414</v>
      </c>
    </row>
    <row r="28" spans="1:14" ht="14" customHeight="1">
      <c r="A28" s="143"/>
      <c r="B28" s="48" t="s">
        <v>246</v>
      </c>
      <c r="C28" s="57" t="s">
        <v>282</v>
      </c>
      <c r="D28" s="81" t="s">
        <v>283</v>
      </c>
      <c r="E28" s="85" t="s">
        <v>284</v>
      </c>
      <c r="F28" s="65" t="s">
        <v>354</v>
      </c>
      <c r="G28" s="77" t="s">
        <v>366</v>
      </c>
      <c r="H28" s="55"/>
      <c r="I28" s="130" t="s">
        <v>422</v>
      </c>
      <c r="M28" s="106" t="s">
        <v>400</v>
      </c>
      <c r="N28" s="50" t="s">
        <v>376</v>
      </c>
    </row>
    <row r="29" spans="1:14" ht="14" customHeight="1">
      <c r="A29" s="143"/>
      <c r="B29" s="48" t="s">
        <v>248</v>
      </c>
      <c r="C29" s="58" t="s">
        <v>288</v>
      </c>
      <c r="D29" s="82" t="s">
        <v>289</v>
      </c>
      <c r="E29" s="86" t="s">
        <v>290</v>
      </c>
      <c r="F29" s="66" t="s">
        <v>355</v>
      </c>
      <c r="G29" s="78" t="s">
        <v>367</v>
      </c>
      <c r="H29" s="55"/>
      <c r="I29" s="113" t="s">
        <v>423</v>
      </c>
      <c r="M29" s="107" t="s">
        <v>413</v>
      </c>
      <c r="N29" s="50" t="s">
        <v>377</v>
      </c>
    </row>
    <row r="30" spans="1:14" ht="14" customHeight="1">
      <c r="A30" s="143"/>
      <c r="B30" s="48" t="s">
        <v>245</v>
      </c>
      <c r="C30" s="59" t="s">
        <v>294</v>
      </c>
      <c r="D30" s="83" t="s">
        <v>295</v>
      </c>
      <c r="E30" s="87" t="s">
        <v>296</v>
      </c>
      <c r="F30" s="67" t="s">
        <v>356</v>
      </c>
      <c r="G30" s="80" t="s">
        <v>368</v>
      </c>
      <c r="H30" s="55"/>
      <c r="I30" s="114" t="s">
        <v>424</v>
      </c>
      <c r="M30" s="99"/>
      <c r="N30" s="110"/>
    </row>
    <row r="31" spans="1:14" ht="14" customHeight="1">
      <c r="A31" s="143"/>
      <c r="B31" s="48" t="s">
        <v>243</v>
      </c>
      <c r="C31" s="57" t="s">
        <v>282</v>
      </c>
      <c r="D31" s="81" t="s">
        <v>283</v>
      </c>
      <c r="E31" s="85" t="s">
        <v>284</v>
      </c>
      <c r="F31" s="65" t="s">
        <v>354</v>
      </c>
      <c r="G31" s="77" t="s">
        <v>366</v>
      </c>
      <c r="H31" s="55"/>
      <c r="I31" s="130" t="s">
        <v>422</v>
      </c>
      <c r="M31" s="99"/>
      <c r="N31" s="110"/>
    </row>
    <row r="32" spans="1:14" ht="14" customHeight="1">
      <c r="A32" s="143"/>
      <c r="B32" s="48" t="s">
        <v>244</v>
      </c>
      <c r="C32" s="64" t="s">
        <v>300</v>
      </c>
      <c r="D32" s="84" t="s">
        <v>301</v>
      </c>
      <c r="E32" s="88" t="s">
        <v>302</v>
      </c>
      <c r="F32" s="68" t="s">
        <v>357</v>
      </c>
      <c r="G32" s="117" t="s">
        <v>369</v>
      </c>
      <c r="H32" s="55"/>
      <c r="I32" s="129" t="s">
        <v>425</v>
      </c>
    </row>
    <row r="33" spans="1:14" ht="14" customHeight="1">
      <c r="B33" s="53"/>
      <c r="C33" s="46"/>
      <c r="D33" s="46"/>
      <c r="E33" s="46"/>
      <c r="F33" s="46"/>
      <c r="G33" s="46"/>
      <c r="H33" s="46"/>
      <c r="I33" s="46"/>
    </row>
    <row r="34" spans="1:14" ht="14" customHeight="1">
      <c r="A34" s="44" t="s">
        <v>75</v>
      </c>
      <c r="B34" s="50" t="s">
        <v>341</v>
      </c>
      <c r="C34" s="140" t="s">
        <v>251</v>
      </c>
      <c r="D34" s="140"/>
      <c r="E34" s="140"/>
      <c r="F34" s="140"/>
      <c r="G34" s="140"/>
      <c r="H34" s="140"/>
      <c r="I34" s="140"/>
    </row>
    <row r="35" spans="1:14" ht="14" customHeight="1">
      <c r="A35" s="44" t="s">
        <v>77</v>
      </c>
      <c r="C35" s="56" t="s">
        <v>247</v>
      </c>
      <c r="D35" s="56" t="s">
        <v>249</v>
      </c>
      <c r="E35" s="56" t="s">
        <v>246</v>
      </c>
      <c r="F35" s="56" t="s">
        <v>248</v>
      </c>
      <c r="G35" s="56" t="s">
        <v>245</v>
      </c>
      <c r="H35" s="56" t="s">
        <v>243</v>
      </c>
      <c r="I35" s="56" t="s">
        <v>244</v>
      </c>
      <c r="M35" s="52" t="s">
        <v>51</v>
      </c>
      <c r="N35" s="52" t="s">
        <v>440</v>
      </c>
    </row>
    <row r="36" spans="1:14" ht="14" customHeight="1">
      <c r="B36" s="51"/>
      <c r="C36" s="57" t="s">
        <v>258</v>
      </c>
      <c r="D36" s="81" t="s">
        <v>259</v>
      </c>
      <c r="E36" s="85" t="s">
        <v>260</v>
      </c>
      <c r="F36" s="65" t="s">
        <v>358</v>
      </c>
      <c r="G36" s="77" t="s">
        <v>370</v>
      </c>
      <c r="H36" s="55"/>
      <c r="I36" s="130" t="s">
        <v>263</v>
      </c>
      <c r="J36" s="53" t="s">
        <v>247</v>
      </c>
      <c r="K36" s="141" t="s">
        <v>252</v>
      </c>
      <c r="L36" s="50"/>
      <c r="M36" s="57" t="s">
        <v>404</v>
      </c>
      <c r="N36" s="50" t="s">
        <v>433</v>
      </c>
    </row>
    <row r="37" spans="1:14" ht="14" customHeight="1">
      <c r="B37" s="51"/>
      <c r="C37" s="57" t="s">
        <v>258</v>
      </c>
      <c r="D37" s="81" t="s">
        <v>259</v>
      </c>
      <c r="E37" s="85" t="s">
        <v>260</v>
      </c>
      <c r="F37" s="65" t="s">
        <v>358</v>
      </c>
      <c r="G37" s="77" t="s">
        <v>370</v>
      </c>
      <c r="H37" s="55"/>
      <c r="I37" s="130" t="s">
        <v>263</v>
      </c>
      <c r="J37" s="53" t="s">
        <v>249</v>
      </c>
      <c r="K37" s="141"/>
      <c r="L37" s="50"/>
      <c r="M37" s="81" t="s">
        <v>405</v>
      </c>
      <c r="N37" s="50" t="s">
        <v>414</v>
      </c>
    </row>
    <row r="38" spans="1:14" ht="14" customHeight="1">
      <c r="A38" s="51"/>
      <c r="B38" s="51"/>
      <c r="C38" s="57" t="s">
        <v>258</v>
      </c>
      <c r="D38" s="81" t="s">
        <v>259</v>
      </c>
      <c r="E38" s="85" t="s">
        <v>260</v>
      </c>
      <c r="F38" s="65" t="s">
        <v>358</v>
      </c>
      <c r="G38" s="77" t="s">
        <v>370</v>
      </c>
      <c r="H38" s="55"/>
      <c r="I38" s="130" t="s">
        <v>263</v>
      </c>
      <c r="J38" s="53" t="s">
        <v>246</v>
      </c>
      <c r="K38" s="141"/>
      <c r="L38" s="50"/>
      <c r="M38" s="85" t="s">
        <v>406</v>
      </c>
      <c r="N38" s="50" t="s">
        <v>376</v>
      </c>
    </row>
    <row r="39" spans="1:14" ht="14" customHeight="1">
      <c r="A39" s="51"/>
      <c r="B39" s="51"/>
      <c r="C39" s="58" t="s">
        <v>264</v>
      </c>
      <c r="D39" s="82" t="s">
        <v>265</v>
      </c>
      <c r="E39" s="86" t="s">
        <v>266</v>
      </c>
      <c r="F39" s="66" t="s">
        <v>359</v>
      </c>
      <c r="G39" s="78" t="s">
        <v>371</v>
      </c>
      <c r="H39" s="55"/>
      <c r="I39" s="113" t="s">
        <v>269</v>
      </c>
      <c r="J39" s="53" t="s">
        <v>248</v>
      </c>
      <c r="K39" s="141"/>
      <c r="L39" s="50"/>
      <c r="M39" s="65" t="s">
        <v>415</v>
      </c>
      <c r="N39" s="50" t="s">
        <v>377</v>
      </c>
    </row>
    <row r="40" spans="1:14" ht="14" customHeight="1">
      <c r="B40" s="51"/>
      <c r="C40" s="59" t="s">
        <v>270</v>
      </c>
      <c r="D40" s="83" t="s">
        <v>271</v>
      </c>
      <c r="E40" s="87" t="s">
        <v>272</v>
      </c>
      <c r="F40" s="67" t="s">
        <v>360</v>
      </c>
      <c r="G40" s="80" t="s">
        <v>372</v>
      </c>
      <c r="H40" s="55"/>
      <c r="I40" s="114" t="s">
        <v>275</v>
      </c>
      <c r="J40" s="53" t="s">
        <v>245</v>
      </c>
      <c r="K40" s="141"/>
      <c r="L40" s="50"/>
      <c r="M40" s="55"/>
      <c r="N40" s="110"/>
    </row>
    <row r="41" spans="1:14" ht="14" customHeight="1">
      <c r="B41" s="51"/>
      <c r="C41" s="57" t="s">
        <v>258</v>
      </c>
      <c r="D41" s="81" t="s">
        <v>259</v>
      </c>
      <c r="E41" s="85" t="s">
        <v>260</v>
      </c>
      <c r="F41" s="65" t="s">
        <v>358</v>
      </c>
      <c r="G41" s="77" t="s">
        <v>370</v>
      </c>
      <c r="H41" s="55"/>
      <c r="I41" s="130" t="s">
        <v>263</v>
      </c>
      <c r="J41" s="53" t="s">
        <v>243</v>
      </c>
      <c r="K41" s="141"/>
      <c r="L41" s="50"/>
      <c r="M41" s="55"/>
      <c r="N41" s="110"/>
    </row>
    <row r="42" spans="1:14" ht="14" customHeight="1">
      <c r="B42" s="51"/>
      <c r="C42" s="64" t="s">
        <v>434</v>
      </c>
      <c r="D42" s="84" t="s">
        <v>435</v>
      </c>
      <c r="E42" s="88" t="s">
        <v>436</v>
      </c>
      <c r="F42" s="68" t="s">
        <v>437</v>
      </c>
      <c r="G42" s="117" t="s">
        <v>438</v>
      </c>
      <c r="H42" s="54"/>
      <c r="I42" s="129" t="s">
        <v>439</v>
      </c>
      <c r="J42" s="53" t="s">
        <v>244</v>
      </c>
      <c r="K42" s="141"/>
      <c r="L42" s="50"/>
      <c r="M42" s="55"/>
      <c r="N42" s="110"/>
    </row>
    <row r="43" spans="1:14">
      <c r="B43" s="51"/>
      <c r="C43" s="45"/>
      <c r="D43" s="45"/>
      <c r="E43" s="45"/>
      <c r="F43" s="45"/>
      <c r="G43" s="45"/>
      <c r="H43" s="45"/>
      <c r="I43" s="45"/>
      <c r="M43" s="55"/>
      <c r="N43" s="110"/>
    </row>
    <row r="44" spans="1:14">
      <c r="B44" s="51"/>
      <c r="C44" s="45"/>
      <c r="D44" s="45"/>
      <c r="E44" s="45"/>
      <c r="F44" s="45"/>
      <c r="G44" s="45"/>
      <c r="H44" s="45"/>
      <c r="I44" s="45"/>
      <c r="M44" s="45"/>
      <c r="N44" s="45"/>
    </row>
    <row r="45" spans="1:14">
      <c r="A45" s="51"/>
      <c r="B45" s="51"/>
      <c r="M45" s="55"/>
      <c r="N45" s="50"/>
    </row>
  </sheetData>
  <mergeCells count="8">
    <mergeCell ref="C34:I34"/>
    <mergeCell ref="K36:K42"/>
    <mergeCell ref="C2:I2"/>
    <mergeCell ref="A4:A10"/>
    <mergeCell ref="C12:I12"/>
    <mergeCell ref="K14:K20"/>
    <mergeCell ref="C24:I24"/>
    <mergeCell ref="A26:A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showRuler="0" zoomScale="150" zoomScaleNormal="150" zoomScalePageLayoutView="150" workbookViewId="0">
      <selection activeCell="I20" sqref="I20"/>
    </sheetView>
  </sheetViews>
  <sheetFormatPr baseColWidth="10" defaultRowHeight="12" x14ac:dyDescent="0"/>
  <cols>
    <col min="1" max="1" width="9.83203125" style="52" bestFit="1" customWidth="1"/>
    <col min="2" max="2" width="8.5" style="52" bestFit="1" customWidth="1"/>
    <col min="3" max="9" width="12" style="52" customWidth="1"/>
    <col min="10" max="10" width="8.5" style="52" bestFit="1" customWidth="1"/>
    <col min="11" max="11" width="3.5" style="52" bestFit="1" customWidth="1"/>
    <col min="12" max="12" width="3.5" style="52" customWidth="1"/>
    <col min="13" max="13" width="12.6640625" style="52" bestFit="1" customWidth="1"/>
    <col min="14" max="14" width="16" style="52" bestFit="1" customWidth="1"/>
    <col min="15" max="15" width="11.33203125" style="52" bestFit="1" customWidth="1"/>
    <col min="16" max="16384" width="10.83203125" style="52"/>
  </cols>
  <sheetData>
    <row r="2" spans="1:15" ht="14" customHeight="1">
      <c r="A2" s="44" t="s">
        <v>72</v>
      </c>
      <c r="B2" s="50" t="s">
        <v>253</v>
      </c>
      <c r="C2" s="142" t="s">
        <v>251</v>
      </c>
      <c r="D2" s="142"/>
      <c r="E2" s="142"/>
      <c r="F2" s="142"/>
      <c r="G2" s="142"/>
      <c r="H2" s="142"/>
      <c r="I2" s="142"/>
      <c r="J2" s="51"/>
      <c r="K2" s="51"/>
      <c r="L2" s="51"/>
      <c r="O2" s="51"/>
    </row>
    <row r="3" spans="1:15" ht="14" customHeight="1">
      <c r="A3" s="44" t="s">
        <v>70</v>
      </c>
      <c r="C3" s="47" t="s">
        <v>247</v>
      </c>
      <c r="D3" s="47" t="s">
        <v>249</v>
      </c>
      <c r="E3" s="47" t="s">
        <v>246</v>
      </c>
      <c r="F3" s="47" t="s">
        <v>248</v>
      </c>
      <c r="G3" s="47" t="s">
        <v>245</v>
      </c>
      <c r="H3" s="47" t="s">
        <v>243</v>
      </c>
      <c r="I3" s="47" t="s">
        <v>244</v>
      </c>
      <c r="J3" s="51"/>
      <c r="K3" s="51"/>
      <c r="L3" s="51"/>
      <c r="M3" s="52" t="s">
        <v>51</v>
      </c>
      <c r="N3" s="52" t="s">
        <v>440</v>
      </c>
      <c r="O3" s="51"/>
    </row>
    <row r="4" spans="1:15" ht="14" customHeight="1">
      <c r="A4" s="143" t="s">
        <v>250</v>
      </c>
      <c r="B4" s="48" t="s">
        <v>247</v>
      </c>
      <c r="C4" s="57" t="s">
        <v>321</v>
      </c>
      <c r="D4" s="57" t="s">
        <v>321</v>
      </c>
      <c r="E4" s="57" t="s">
        <v>321</v>
      </c>
      <c r="F4" s="58" t="s">
        <v>342</v>
      </c>
      <c r="G4" s="59" t="s">
        <v>346</v>
      </c>
      <c r="H4" s="69" t="s">
        <v>323</v>
      </c>
      <c r="I4" s="73" t="s">
        <v>324</v>
      </c>
      <c r="M4" s="57" t="s">
        <v>385</v>
      </c>
      <c r="N4" s="97">
        <v>9</v>
      </c>
    </row>
    <row r="5" spans="1:15" ht="14" customHeight="1">
      <c r="A5" s="143"/>
      <c r="B5" s="48" t="s">
        <v>249</v>
      </c>
      <c r="C5" s="57" t="s">
        <v>321</v>
      </c>
      <c r="D5" s="57" t="s">
        <v>321</v>
      </c>
      <c r="E5" s="57" t="s">
        <v>321</v>
      </c>
      <c r="F5" s="58" t="s">
        <v>342</v>
      </c>
      <c r="G5" s="59" t="s">
        <v>346</v>
      </c>
      <c r="H5" s="69" t="s">
        <v>323</v>
      </c>
      <c r="I5" s="73" t="s">
        <v>324</v>
      </c>
      <c r="M5" s="69" t="s">
        <v>388</v>
      </c>
      <c r="N5" s="50">
        <v>4</v>
      </c>
    </row>
    <row r="6" spans="1:15" ht="14" customHeight="1">
      <c r="A6" s="143"/>
      <c r="B6" s="48" t="s">
        <v>246</v>
      </c>
      <c r="C6" s="57" t="s">
        <v>321</v>
      </c>
      <c r="D6" s="57" t="s">
        <v>321</v>
      </c>
      <c r="E6" s="57" t="s">
        <v>321</v>
      </c>
      <c r="F6" s="58" t="s">
        <v>342</v>
      </c>
      <c r="G6" s="59" t="s">
        <v>346</v>
      </c>
      <c r="H6" s="69" t="s">
        <v>323</v>
      </c>
      <c r="I6" s="73" t="s">
        <v>324</v>
      </c>
      <c r="M6" s="73" t="s">
        <v>389</v>
      </c>
      <c r="N6" s="50">
        <v>4</v>
      </c>
    </row>
    <row r="7" spans="1:15" ht="14" customHeight="1">
      <c r="A7" s="143"/>
      <c r="B7" s="48" t="s">
        <v>248</v>
      </c>
      <c r="C7" s="58" t="s">
        <v>325</v>
      </c>
      <c r="D7" s="58" t="s">
        <v>325</v>
      </c>
      <c r="E7" s="58" t="s">
        <v>325</v>
      </c>
      <c r="F7" s="79" t="s">
        <v>343</v>
      </c>
      <c r="G7" s="111" t="s">
        <v>347</v>
      </c>
      <c r="H7" s="70" t="s">
        <v>327</v>
      </c>
      <c r="I7" s="74" t="s">
        <v>328</v>
      </c>
      <c r="M7" s="55"/>
      <c r="N7" s="110"/>
    </row>
    <row r="8" spans="1:15" ht="14" customHeight="1">
      <c r="A8" s="143"/>
      <c r="B8" s="48" t="s">
        <v>245</v>
      </c>
      <c r="C8" s="59" t="s">
        <v>329</v>
      </c>
      <c r="D8" s="59" t="s">
        <v>329</v>
      </c>
      <c r="E8" s="59" t="s">
        <v>329</v>
      </c>
      <c r="F8" s="111" t="s">
        <v>344</v>
      </c>
      <c r="G8" s="112" t="s">
        <v>348</v>
      </c>
      <c r="H8" s="71" t="s">
        <v>331</v>
      </c>
      <c r="I8" s="75" t="s">
        <v>332</v>
      </c>
      <c r="M8" s="55"/>
      <c r="N8" s="110"/>
    </row>
    <row r="9" spans="1:15" ht="14" customHeight="1">
      <c r="A9" s="143"/>
      <c r="B9" s="48" t="s">
        <v>243</v>
      </c>
      <c r="C9" s="57" t="s">
        <v>321</v>
      </c>
      <c r="D9" s="57" t="s">
        <v>321</v>
      </c>
      <c r="E9" s="57" t="s">
        <v>321</v>
      </c>
      <c r="F9" s="58" t="s">
        <v>342</v>
      </c>
      <c r="G9" s="59" t="s">
        <v>346</v>
      </c>
      <c r="H9" s="69" t="s">
        <v>323</v>
      </c>
      <c r="I9" s="73" t="s">
        <v>324</v>
      </c>
    </row>
    <row r="10" spans="1:15" ht="14" customHeight="1">
      <c r="A10" s="143"/>
      <c r="B10" s="48" t="s">
        <v>244</v>
      </c>
      <c r="C10" s="64" t="s">
        <v>333</v>
      </c>
      <c r="D10" s="64" t="s">
        <v>333</v>
      </c>
      <c r="E10" s="64" t="s">
        <v>333</v>
      </c>
      <c r="F10" s="113" t="s">
        <v>345</v>
      </c>
      <c r="G10" s="114" t="s">
        <v>349</v>
      </c>
      <c r="H10" s="72" t="s">
        <v>335</v>
      </c>
      <c r="I10" s="76" t="s">
        <v>336</v>
      </c>
    </row>
    <row r="11" spans="1:15" ht="14" customHeight="1">
      <c r="B11" s="53"/>
      <c r="C11" s="45"/>
      <c r="D11" s="45"/>
      <c r="E11" s="45"/>
      <c r="F11" s="45"/>
      <c r="G11" s="45"/>
      <c r="H11" s="45"/>
      <c r="I11" s="45"/>
    </row>
    <row r="12" spans="1:15" ht="14" customHeight="1">
      <c r="A12" s="44" t="s">
        <v>73</v>
      </c>
      <c r="B12" s="50" t="s">
        <v>341</v>
      </c>
      <c r="C12" s="144" t="s">
        <v>251</v>
      </c>
      <c r="D12" s="144"/>
      <c r="E12" s="144"/>
      <c r="F12" s="144"/>
      <c r="G12" s="144"/>
      <c r="H12" s="144"/>
      <c r="I12" s="144"/>
    </row>
    <row r="13" spans="1:15" ht="14" customHeight="1">
      <c r="A13" s="44" t="s">
        <v>71</v>
      </c>
      <c r="C13" s="49" t="s">
        <v>247</v>
      </c>
      <c r="D13" s="49" t="s">
        <v>249</v>
      </c>
      <c r="E13" s="49" t="s">
        <v>246</v>
      </c>
      <c r="F13" s="49" t="s">
        <v>248</v>
      </c>
      <c r="G13" s="49" t="s">
        <v>245</v>
      </c>
      <c r="H13" s="49" t="s">
        <v>243</v>
      </c>
      <c r="I13" s="49" t="s">
        <v>244</v>
      </c>
      <c r="M13" s="52" t="s">
        <v>51</v>
      </c>
      <c r="N13" s="52" t="s">
        <v>440</v>
      </c>
    </row>
    <row r="14" spans="1:15" ht="14" customHeight="1">
      <c r="C14" s="57" t="s">
        <v>306</v>
      </c>
      <c r="D14" s="57" t="s">
        <v>306</v>
      </c>
      <c r="E14" s="57" t="s">
        <v>306</v>
      </c>
      <c r="F14" s="58" t="s">
        <v>350</v>
      </c>
      <c r="G14" s="59" t="s">
        <v>362</v>
      </c>
      <c r="H14" s="69" t="s">
        <v>309</v>
      </c>
      <c r="I14" s="125" t="s">
        <v>338</v>
      </c>
      <c r="J14" s="53" t="s">
        <v>247</v>
      </c>
      <c r="K14" s="141" t="s">
        <v>252</v>
      </c>
      <c r="L14" s="50"/>
      <c r="M14" s="57" t="s">
        <v>390</v>
      </c>
      <c r="N14" s="50">
        <v>6</v>
      </c>
    </row>
    <row r="15" spans="1:15" ht="14" customHeight="1">
      <c r="C15" s="57" t="s">
        <v>306</v>
      </c>
      <c r="D15" s="57" t="s">
        <v>306</v>
      </c>
      <c r="E15" s="57" t="s">
        <v>306</v>
      </c>
      <c r="F15" s="58" t="s">
        <v>350</v>
      </c>
      <c r="G15" s="59" t="s">
        <v>362</v>
      </c>
      <c r="H15" s="69" t="s">
        <v>309</v>
      </c>
      <c r="I15" s="126" t="s">
        <v>338</v>
      </c>
      <c r="J15" s="53" t="s">
        <v>249</v>
      </c>
      <c r="K15" s="141"/>
      <c r="L15" s="50"/>
      <c r="M15" s="69" t="s">
        <v>393</v>
      </c>
      <c r="N15" s="50">
        <v>3</v>
      </c>
    </row>
    <row r="16" spans="1:15" ht="14" customHeight="1">
      <c r="C16" s="57" t="s">
        <v>306</v>
      </c>
      <c r="D16" s="57" t="s">
        <v>306</v>
      </c>
      <c r="E16" s="57" t="s">
        <v>306</v>
      </c>
      <c r="F16" s="58" t="s">
        <v>350</v>
      </c>
      <c r="G16" s="59" t="s">
        <v>362</v>
      </c>
      <c r="H16" s="69" t="s">
        <v>309</v>
      </c>
      <c r="I16" s="126" t="s">
        <v>338</v>
      </c>
      <c r="J16" s="53" t="s">
        <v>246</v>
      </c>
      <c r="K16" s="141"/>
      <c r="L16" s="50"/>
      <c r="M16" s="73" t="s">
        <v>60</v>
      </c>
      <c r="N16" s="50">
        <v>3</v>
      </c>
    </row>
    <row r="17" spans="1:14" ht="14" customHeight="1">
      <c r="C17" s="58" t="s">
        <v>310</v>
      </c>
      <c r="D17" s="58" t="s">
        <v>310</v>
      </c>
      <c r="E17" s="58" t="s">
        <v>310</v>
      </c>
      <c r="F17" s="79" t="s">
        <v>351</v>
      </c>
      <c r="G17" s="111" t="s">
        <v>363</v>
      </c>
      <c r="H17" s="70" t="s">
        <v>313</v>
      </c>
      <c r="I17" s="127" t="s">
        <v>339</v>
      </c>
      <c r="J17" s="53" t="s">
        <v>248</v>
      </c>
      <c r="K17" s="141"/>
      <c r="L17" s="50"/>
      <c r="M17" s="100" t="s">
        <v>394</v>
      </c>
      <c r="N17" s="50">
        <v>3</v>
      </c>
    </row>
    <row r="18" spans="1:14" ht="14" customHeight="1">
      <c r="A18" s="51"/>
      <c r="C18" s="59" t="s">
        <v>314</v>
      </c>
      <c r="D18" s="59" t="s">
        <v>314</v>
      </c>
      <c r="E18" s="59" t="s">
        <v>314</v>
      </c>
      <c r="F18" s="111" t="s">
        <v>352</v>
      </c>
      <c r="G18" s="112" t="s">
        <v>364</v>
      </c>
      <c r="H18" s="71" t="s">
        <v>317</v>
      </c>
      <c r="I18" s="128" t="s">
        <v>340</v>
      </c>
      <c r="J18" s="53" t="s">
        <v>245</v>
      </c>
      <c r="K18" s="141"/>
      <c r="L18" s="50"/>
      <c r="M18" s="103" t="s">
        <v>397</v>
      </c>
      <c r="N18" s="50">
        <v>1</v>
      </c>
    </row>
    <row r="19" spans="1:14" ht="14" customHeight="1">
      <c r="A19" s="51"/>
      <c r="C19" s="57" t="s">
        <v>306</v>
      </c>
      <c r="D19" s="57" t="s">
        <v>306</v>
      </c>
      <c r="E19" s="57" t="s">
        <v>306</v>
      </c>
      <c r="F19" s="58" t="s">
        <v>350</v>
      </c>
      <c r="G19" s="59" t="s">
        <v>362</v>
      </c>
      <c r="H19" s="69" t="s">
        <v>309</v>
      </c>
      <c r="I19" s="126" t="s">
        <v>338</v>
      </c>
      <c r="J19" s="53" t="s">
        <v>243</v>
      </c>
      <c r="K19" s="141"/>
      <c r="L19" s="50"/>
      <c r="M19" s="98" t="s">
        <v>59</v>
      </c>
      <c r="N19" s="50">
        <v>1</v>
      </c>
    </row>
    <row r="20" spans="1:14" ht="14" customHeight="1">
      <c r="C20" s="95" t="s">
        <v>318</v>
      </c>
      <c r="D20" s="95" t="s">
        <v>318</v>
      </c>
      <c r="E20" s="95" t="s">
        <v>318</v>
      </c>
      <c r="F20" s="115" t="s">
        <v>353</v>
      </c>
      <c r="G20" s="116" t="s">
        <v>365</v>
      </c>
      <c r="H20" s="91" t="s">
        <v>320</v>
      </c>
      <c r="I20" s="92" t="s">
        <v>59</v>
      </c>
      <c r="J20" s="53" t="s">
        <v>244</v>
      </c>
      <c r="K20" s="141"/>
      <c r="L20" s="50"/>
      <c r="M20" s="99"/>
      <c r="N20" s="110"/>
    </row>
    <row r="21" spans="1:14" ht="14" customHeight="1">
      <c r="B21" s="53"/>
      <c r="C21" s="46"/>
      <c r="D21" s="46"/>
      <c r="E21" s="46"/>
      <c r="F21" s="46"/>
      <c r="G21" s="46"/>
      <c r="H21" s="46"/>
      <c r="I21" s="46"/>
      <c r="M21" s="99"/>
      <c r="N21" s="110"/>
    </row>
    <row r="22" spans="1:14" ht="14" customHeight="1">
      <c r="B22" s="53"/>
      <c r="C22" s="46"/>
      <c r="D22" s="46"/>
      <c r="E22" s="46"/>
      <c r="F22" s="46"/>
      <c r="G22" s="46"/>
      <c r="H22" s="46"/>
      <c r="I22" s="46"/>
      <c r="M22" s="99"/>
      <c r="N22" s="110"/>
    </row>
    <row r="23" spans="1:14" ht="14" customHeight="1">
      <c r="B23" s="53"/>
      <c r="C23" s="46"/>
      <c r="D23" s="46"/>
      <c r="E23" s="46"/>
      <c r="F23" s="46"/>
      <c r="G23" s="46"/>
      <c r="H23" s="46"/>
      <c r="I23" s="46"/>
      <c r="M23" s="99"/>
      <c r="N23" s="110"/>
    </row>
    <row r="24" spans="1:14" ht="14" customHeight="1">
      <c r="A24" s="44" t="s">
        <v>74</v>
      </c>
      <c r="B24" s="50" t="s">
        <v>253</v>
      </c>
      <c r="C24" s="140" t="s">
        <v>251</v>
      </c>
      <c r="D24" s="140"/>
      <c r="E24" s="140"/>
      <c r="F24" s="140"/>
      <c r="G24" s="140"/>
      <c r="H24" s="140"/>
      <c r="I24" s="140"/>
    </row>
    <row r="25" spans="1:14" ht="14" customHeight="1">
      <c r="A25" s="44" t="s">
        <v>76</v>
      </c>
      <c r="C25" s="56" t="s">
        <v>247</v>
      </c>
      <c r="D25" s="56" t="s">
        <v>249</v>
      </c>
      <c r="E25" s="56" t="s">
        <v>246</v>
      </c>
      <c r="F25" s="56" t="s">
        <v>248</v>
      </c>
      <c r="G25" s="56" t="s">
        <v>245</v>
      </c>
      <c r="H25" s="56" t="s">
        <v>243</v>
      </c>
      <c r="I25" s="56" t="s">
        <v>244</v>
      </c>
      <c r="M25" s="52" t="s">
        <v>51</v>
      </c>
      <c r="N25" s="52" t="s">
        <v>440</v>
      </c>
    </row>
    <row r="26" spans="1:14" ht="14" customHeight="1">
      <c r="A26" s="143" t="s">
        <v>250</v>
      </c>
      <c r="B26" s="48" t="s">
        <v>247</v>
      </c>
      <c r="C26" s="57" t="s">
        <v>282</v>
      </c>
      <c r="D26" s="81" t="s">
        <v>283</v>
      </c>
      <c r="E26" s="85" t="s">
        <v>284</v>
      </c>
      <c r="F26" s="65" t="s">
        <v>354</v>
      </c>
      <c r="G26" s="77" t="s">
        <v>366</v>
      </c>
      <c r="H26" s="55"/>
      <c r="I26" s="73" t="s">
        <v>287</v>
      </c>
      <c r="M26" s="104" t="s">
        <v>398</v>
      </c>
      <c r="N26" s="50" t="s">
        <v>374</v>
      </c>
    </row>
    <row r="27" spans="1:14" ht="14" customHeight="1">
      <c r="A27" s="143"/>
      <c r="B27" s="48" t="s">
        <v>249</v>
      </c>
      <c r="C27" s="57" t="s">
        <v>282</v>
      </c>
      <c r="D27" s="81" t="s">
        <v>283</v>
      </c>
      <c r="E27" s="85" t="s">
        <v>284</v>
      </c>
      <c r="F27" s="65" t="s">
        <v>354</v>
      </c>
      <c r="G27" s="77" t="s">
        <v>366</v>
      </c>
      <c r="H27" s="55"/>
      <c r="I27" s="73" t="s">
        <v>287</v>
      </c>
      <c r="M27" s="105" t="s">
        <v>399</v>
      </c>
      <c r="N27" s="50" t="s">
        <v>414</v>
      </c>
    </row>
    <row r="28" spans="1:14" ht="14" customHeight="1">
      <c r="A28" s="143"/>
      <c r="B28" s="48" t="s">
        <v>246</v>
      </c>
      <c r="C28" s="57" t="s">
        <v>282</v>
      </c>
      <c r="D28" s="81" t="s">
        <v>283</v>
      </c>
      <c r="E28" s="85" t="s">
        <v>284</v>
      </c>
      <c r="F28" s="65" t="s">
        <v>354</v>
      </c>
      <c r="G28" s="77" t="s">
        <v>366</v>
      </c>
      <c r="H28" s="55"/>
      <c r="I28" s="73" t="s">
        <v>287</v>
      </c>
      <c r="M28" s="106" t="s">
        <v>400</v>
      </c>
      <c r="N28" s="50" t="s">
        <v>376</v>
      </c>
    </row>
    <row r="29" spans="1:14" ht="14" customHeight="1">
      <c r="A29" s="143"/>
      <c r="B29" s="48" t="s">
        <v>248</v>
      </c>
      <c r="C29" s="58" t="s">
        <v>288</v>
      </c>
      <c r="D29" s="82" t="s">
        <v>289</v>
      </c>
      <c r="E29" s="86" t="s">
        <v>290</v>
      </c>
      <c r="F29" s="66" t="s">
        <v>355</v>
      </c>
      <c r="G29" s="78" t="s">
        <v>367</v>
      </c>
      <c r="H29" s="55"/>
      <c r="I29" s="74" t="s">
        <v>293</v>
      </c>
      <c r="M29" s="107" t="s">
        <v>413</v>
      </c>
      <c r="N29" s="50" t="s">
        <v>377</v>
      </c>
    </row>
    <row r="30" spans="1:14" ht="14" customHeight="1">
      <c r="A30" s="143"/>
      <c r="B30" s="48" t="s">
        <v>245</v>
      </c>
      <c r="C30" s="59" t="s">
        <v>294</v>
      </c>
      <c r="D30" s="83" t="s">
        <v>295</v>
      </c>
      <c r="E30" s="87" t="s">
        <v>296</v>
      </c>
      <c r="F30" s="67" t="s">
        <v>356</v>
      </c>
      <c r="G30" s="80" t="s">
        <v>368</v>
      </c>
      <c r="H30" s="55"/>
      <c r="I30" s="75" t="s">
        <v>299</v>
      </c>
      <c r="M30" s="109" t="s">
        <v>403</v>
      </c>
      <c r="N30" s="50">
        <v>4</v>
      </c>
    </row>
    <row r="31" spans="1:14" ht="14" customHeight="1">
      <c r="A31" s="143"/>
      <c r="B31" s="48" t="s">
        <v>243</v>
      </c>
      <c r="C31" s="57" t="s">
        <v>282</v>
      </c>
      <c r="D31" s="81" t="s">
        <v>283</v>
      </c>
      <c r="E31" s="85" t="s">
        <v>284</v>
      </c>
      <c r="F31" s="65" t="s">
        <v>354</v>
      </c>
      <c r="G31" s="77" t="s">
        <v>366</v>
      </c>
      <c r="H31" s="55"/>
      <c r="I31" s="73" t="s">
        <v>287</v>
      </c>
      <c r="M31" s="99"/>
      <c r="N31" s="110"/>
    </row>
    <row r="32" spans="1:14" ht="14" customHeight="1">
      <c r="A32" s="143"/>
      <c r="B32" s="48" t="s">
        <v>244</v>
      </c>
      <c r="C32" s="64" t="s">
        <v>300</v>
      </c>
      <c r="D32" s="84" t="s">
        <v>301</v>
      </c>
      <c r="E32" s="88" t="s">
        <v>302</v>
      </c>
      <c r="F32" s="68" t="s">
        <v>357</v>
      </c>
      <c r="G32" s="117" t="s">
        <v>369</v>
      </c>
      <c r="H32" s="55"/>
      <c r="I32" s="76" t="s">
        <v>305</v>
      </c>
    </row>
    <row r="33" spans="1:14" ht="14" customHeight="1">
      <c r="B33" s="53"/>
      <c r="C33" s="46"/>
      <c r="D33" s="46"/>
      <c r="E33" s="46"/>
      <c r="F33" s="46"/>
      <c r="G33" s="46"/>
      <c r="H33" s="46"/>
      <c r="I33" s="46"/>
    </row>
    <row r="34" spans="1:14" ht="14" customHeight="1">
      <c r="A34" s="44" t="s">
        <v>75</v>
      </c>
      <c r="B34" s="50" t="s">
        <v>341</v>
      </c>
      <c r="C34" s="140" t="s">
        <v>251</v>
      </c>
      <c r="D34" s="140"/>
      <c r="E34" s="140"/>
      <c r="F34" s="140"/>
      <c r="G34" s="140"/>
      <c r="H34" s="140"/>
      <c r="I34" s="140"/>
    </row>
    <row r="35" spans="1:14" ht="14" customHeight="1">
      <c r="A35" s="44" t="s">
        <v>77</v>
      </c>
      <c r="C35" s="56" t="s">
        <v>247</v>
      </c>
      <c r="D35" s="56" t="s">
        <v>249</v>
      </c>
      <c r="E35" s="56" t="s">
        <v>246</v>
      </c>
      <c r="F35" s="56" t="s">
        <v>248</v>
      </c>
      <c r="G35" s="56" t="s">
        <v>245</v>
      </c>
      <c r="H35" s="56" t="s">
        <v>243</v>
      </c>
      <c r="I35" s="56" t="s">
        <v>244</v>
      </c>
      <c r="M35" s="52" t="s">
        <v>51</v>
      </c>
      <c r="N35" s="52" t="s">
        <v>440</v>
      </c>
    </row>
    <row r="36" spans="1:14" ht="14" customHeight="1">
      <c r="B36" s="51"/>
      <c r="C36" s="57" t="s">
        <v>258</v>
      </c>
      <c r="D36" s="81" t="s">
        <v>259</v>
      </c>
      <c r="E36" s="85" t="s">
        <v>260</v>
      </c>
      <c r="F36" s="65" t="s">
        <v>358</v>
      </c>
      <c r="G36" s="77" t="s">
        <v>370</v>
      </c>
      <c r="H36" s="55"/>
      <c r="I36" s="120" t="s">
        <v>263</v>
      </c>
      <c r="J36" s="53" t="s">
        <v>247</v>
      </c>
      <c r="K36" s="141" t="s">
        <v>252</v>
      </c>
      <c r="L36" s="50"/>
      <c r="M36" s="57" t="s">
        <v>404</v>
      </c>
      <c r="N36" s="50" t="s">
        <v>378</v>
      </c>
    </row>
    <row r="37" spans="1:14" ht="14" customHeight="1">
      <c r="B37" s="51"/>
      <c r="C37" s="57" t="s">
        <v>258</v>
      </c>
      <c r="D37" s="81" t="s">
        <v>259</v>
      </c>
      <c r="E37" s="85" t="s">
        <v>260</v>
      </c>
      <c r="F37" s="65" t="s">
        <v>358</v>
      </c>
      <c r="G37" s="77" t="s">
        <v>370</v>
      </c>
      <c r="H37" s="55"/>
      <c r="I37" s="121" t="s">
        <v>263</v>
      </c>
      <c r="J37" s="53" t="s">
        <v>249</v>
      </c>
      <c r="K37" s="141"/>
      <c r="L37" s="50"/>
      <c r="M37" s="81" t="s">
        <v>405</v>
      </c>
      <c r="N37" s="50" t="s">
        <v>379</v>
      </c>
    </row>
    <row r="38" spans="1:14" ht="14" customHeight="1">
      <c r="A38" s="51"/>
      <c r="B38" s="51"/>
      <c r="C38" s="57" t="s">
        <v>258</v>
      </c>
      <c r="D38" s="81" t="s">
        <v>259</v>
      </c>
      <c r="E38" s="85" t="s">
        <v>260</v>
      </c>
      <c r="F38" s="65" t="s">
        <v>358</v>
      </c>
      <c r="G38" s="77" t="s">
        <v>370</v>
      </c>
      <c r="H38" s="55"/>
      <c r="I38" s="121" t="s">
        <v>263</v>
      </c>
      <c r="J38" s="53" t="s">
        <v>246</v>
      </c>
      <c r="K38" s="141"/>
      <c r="L38" s="50"/>
      <c r="M38" s="85" t="s">
        <v>406</v>
      </c>
      <c r="N38" s="50" t="s">
        <v>380</v>
      </c>
    </row>
    <row r="39" spans="1:14" ht="14" customHeight="1">
      <c r="A39" s="51"/>
      <c r="B39" s="51"/>
      <c r="C39" s="58" t="s">
        <v>264</v>
      </c>
      <c r="D39" s="82" t="s">
        <v>265</v>
      </c>
      <c r="E39" s="86" t="s">
        <v>266</v>
      </c>
      <c r="F39" s="66" t="s">
        <v>359</v>
      </c>
      <c r="G39" s="78" t="s">
        <v>371</v>
      </c>
      <c r="H39" s="55"/>
      <c r="I39" s="122" t="s">
        <v>269</v>
      </c>
      <c r="J39" s="53" t="s">
        <v>248</v>
      </c>
      <c r="K39" s="141"/>
      <c r="L39" s="50"/>
      <c r="M39" s="65" t="s">
        <v>415</v>
      </c>
      <c r="N39" s="50" t="s">
        <v>381</v>
      </c>
    </row>
    <row r="40" spans="1:14" ht="14" customHeight="1">
      <c r="B40" s="51"/>
      <c r="C40" s="59" t="s">
        <v>270</v>
      </c>
      <c r="D40" s="83" t="s">
        <v>271</v>
      </c>
      <c r="E40" s="87" t="s">
        <v>272</v>
      </c>
      <c r="F40" s="67" t="s">
        <v>360</v>
      </c>
      <c r="G40" s="80" t="s">
        <v>372</v>
      </c>
      <c r="H40" s="55"/>
      <c r="I40" s="123" t="s">
        <v>275</v>
      </c>
      <c r="J40" s="53" t="s">
        <v>245</v>
      </c>
      <c r="K40" s="141"/>
      <c r="L40" s="50"/>
      <c r="M40" s="95" t="s">
        <v>409</v>
      </c>
      <c r="N40" s="50" t="s">
        <v>382</v>
      </c>
    </row>
    <row r="41" spans="1:14" ht="14" customHeight="1">
      <c r="B41" s="51"/>
      <c r="C41" s="57" t="s">
        <v>258</v>
      </c>
      <c r="D41" s="81" t="s">
        <v>259</v>
      </c>
      <c r="E41" s="85" t="s">
        <v>260</v>
      </c>
      <c r="F41" s="65" t="s">
        <v>358</v>
      </c>
      <c r="G41" s="77" t="s">
        <v>370</v>
      </c>
      <c r="H41" s="55"/>
      <c r="I41" s="121" t="s">
        <v>263</v>
      </c>
      <c r="J41" s="53" t="s">
        <v>243</v>
      </c>
      <c r="K41" s="141"/>
      <c r="L41" s="50"/>
      <c r="M41" s="96" t="s">
        <v>416</v>
      </c>
      <c r="N41" s="50" t="s">
        <v>417</v>
      </c>
    </row>
    <row r="42" spans="1:14" ht="14" customHeight="1">
      <c r="B42" s="51"/>
      <c r="C42" s="95" t="s">
        <v>276</v>
      </c>
      <c r="D42" s="96" t="s">
        <v>277</v>
      </c>
      <c r="E42" s="93" t="s">
        <v>278</v>
      </c>
      <c r="F42" s="94" t="s">
        <v>361</v>
      </c>
      <c r="G42" s="118" t="s">
        <v>373</v>
      </c>
      <c r="H42" s="54"/>
      <c r="I42" s="124" t="s">
        <v>281</v>
      </c>
      <c r="J42" s="53" t="s">
        <v>244</v>
      </c>
      <c r="K42" s="141"/>
      <c r="L42" s="50"/>
      <c r="M42" s="93" t="s">
        <v>410</v>
      </c>
      <c r="N42" s="50" t="s">
        <v>384</v>
      </c>
    </row>
    <row r="43" spans="1:14">
      <c r="B43" s="51"/>
      <c r="C43" s="45"/>
      <c r="D43" s="45"/>
      <c r="E43" s="45"/>
      <c r="F43" s="45"/>
      <c r="G43" s="45"/>
      <c r="H43" s="45"/>
      <c r="I43" s="45"/>
      <c r="M43" s="94" t="s">
        <v>411</v>
      </c>
      <c r="N43" s="50" t="s">
        <v>384</v>
      </c>
    </row>
    <row r="44" spans="1:14">
      <c r="B44" s="51"/>
      <c r="C44" s="45"/>
      <c r="D44" s="45"/>
      <c r="E44" s="45"/>
      <c r="F44" s="45"/>
      <c r="G44" s="45"/>
      <c r="H44" s="45"/>
      <c r="I44" s="45"/>
    </row>
    <row r="45" spans="1:14">
      <c r="A45" s="51"/>
      <c r="B45" s="51"/>
      <c r="M45" s="55"/>
      <c r="N45" s="50"/>
    </row>
  </sheetData>
  <mergeCells count="8">
    <mergeCell ref="C34:I34"/>
    <mergeCell ref="K36:K42"/>
    <mergeCell ref="C2:I2"/>
    <mergeCell ref="A4:A10"/>
    <mergeCell ref="C12:I12"/>
    <mergeCell ref="K14:K20"/>
    <mergeCell ref="C24:I24"/>
    <mergeCell ref="A26:A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showRuler="0" zoomScale="150" zoomScaleNormal="150" zoomScalePageLayoutView="150" workbookViewId="0">
      <selection activeCell="H7" sqref="H7"/>
    </sheetView>
  </sheetViews>
  <sheetFormatPr baseColWidth="10" defaultRowHeight="12" x14ac:dyDescent="0"/>
  <cols>
    <col min="1" max="1" width="9.83203125" style="52" bestFit="1" customWidth="1"/>
    <col min="2" max="2" width="8.5" style="52" bestFit="1" customWidth="1"/>
    <col min="3" max="9" width="12" style="52" customWidth="1"/>
    <col min="10" max="10" width="8.5" style="52" bestFit="1" customWidth="1"/>
    <col min="11" max="11" width="3.5" style="52" bestFit="1" customWidth="1"/>
    <col min="12" max="12" width="3.5" style="52" customWidth="1"/>
    <col min="13" max="13" width="12.6640625" style="52" bestFit="1" customWidth="1"/>
    <col min="14" max="14" width="16" style="52" bestFit="1" customWidth="1"/>
    <col min="15" max="15" width="11.33203125" style="52" bestFit="1" customWidth="1"/>
    <col min="16" max="16384" width="10.83203125" style="52"/>
  </cols>
  <sheetData>
    <row r="2" spans="1:15" ht="14" customHeight="1">
      <c r="A2" s="44" t="s">
        <v>72</v>
      </c>
      <c r="B2" s="50"/>
      <c r="C2" s="142" t="s">
        <v>251</v>
      </c>
      <c r="D2" s="142"/>
      <c r="E2" s="142"/>
      <c r="F2" s="142"/>
      <c r="G2" s="142"/>
      <c r="H2" s="142"/>
      <c r="I2" s="142"/>
      <c r="J2" s="51"/>
      <c r="K2" s="51"/>
      <c r="L2" s="51"/>
      <c r="O2" s="51"/>
    </row>
    <row r="3" spans="1:15" ht="14" customHeight="1">
      <c r="A3" s="44" t="s">
        <v>70</v>
      </c>
      <c r="C3" s="47" t="s">
        <v>247</v>
      </c>
      <c r="D3" s="47" t="s">
        <v>249</v>
      </c>
      <c r="E3" s="47" t="s">
        <v>246</v>
      </c>
      <c r="F3" s="47" t="s">
        <v>248</v>
      </c>
      <c r="G3" s="47" t="s">
        <v>245</v>
      </c>
      <c r="H3" s="47" t="s">
        <v>243</v>
      </c>
      <c r="I3" s="47" t="s">
        <v>244</v>
      </c>
      <c r="J3" s="51"/>
      <c r="K3" s="51"/>
      <c r="L3" s="51"/>
      <c r="M3" s="52" t="s">
        <v>51</v>
      </c>
      <c r="N3" s="52" t="s">
        <v>440</v>
      </c>
      <c r="O3" s="51"/>
    </row>
    <row r="4" spans="1:15" ht="14" customHeight="1">
      <c r="A4" s="143" t="s">
        <v>250</v>
      </c>
      <c r="B4" s="48" t="s">
        <v>247</v>
      </c>
      <c r="C4" s="57" t="s">
        <v>321</v>
      </c>
      <c r="D4" s="57" t="s">
        <v>321</v>
      </c>
      <c r="E4" s="57" t="s">
        <v>321</v>
      </c>
      <c r="F4" s="65" t="s">
        <v>322</v>
      </c>
      <c r="G4" s="60" t="s">
        <v>254</v>
      </c>
      <c r="H4" s="69" t="s">
        <v>323</v>
      </c>
      <c r="I4" s="73" t="s">
        <v>324</v>
      </c>
      <c r="M4" s="57" t="s">
        <v>385</v>
      </c>
      <c r="N4" s="97">
        <v>4</v>
      </c>
    </row>
    <row r="5" spans="1:15" ht="14" customHeight="1">
      <c r="A5" s="143"/>
      <c r="B5" s="48" t="s">
        <v>249</v>
      </c>
      <c r="C5" s="57" t="s">
        <v>321</v>
      </c>
      <c r="D5" s="57" t="s">
        <v>321</v>
      </c>
      <c r="E5" s="57" t="s">
        <v>321</v>
      </c>
      <c r="F5" s="65" t="s">
        <v>322</v>
      </c>
      <c r="G5" s="60" t="s">
        <v>254</v>
      </c>
      <c r="H5" s="69" t="s">
        <v>323</v>
      </c>
      <c r="I5" s="73" t="s">
        <v>324</v>
      </c>
      <c r="M5" s="65" t="s">
        <v>386</v>
      </c>
      <c r="N5" s="50">
        <v>4</v>
      </c>
    </row>
    <row r="6" spans="1:15" ht="14" customHeight="1">
      <c r="A6" s="143"/>
      <c r="B6" s="48" t="s">
        <v>246</v>
      </c>
      <c r="C6" s="57" t="s">
        <v>321</v>
      </c>
      <c r="D6" s="57" t="s">
        <v>321</v>
      </c>
      <c r="E6" s="57" t="s">
        <v>321</v>
      </c>
      <c r="F6" s="65" t="s">
        <v>322</v>
      </c>
      <c r="G6" s="60" t="s">
        <v>254</v>
      </c>
      <c r="H6" s="69" t="s">
        <v>323</v>
      </c>
      <c r="I6" s="73" t="s">
        <v>324</v>
      </c>
      <c r="M6" s="60" t="s">
        <v>387</v>
      </c>
      <c r="N6" s="50">
        <v>4</v>
      </c>
    </row>
    <row r="7" spans="1:15" ht="14" customHeight="1">
      <c r="A7" s="143"/>
      <c r="B7" s="48" t="s">
        <v>248</v>
      </c>
      <c r="C7" s="58" t="s">
        <v>325</v>
      </c>
      <c r="D7" s="58" t="s">
        <v>325</v>
      </c>
      <c r="E7" s="58" t="s">
        <v>325</v>
      </c>
      <c r="F7" s="66" t="s">
        <v>326</v>
      </c>
      <c r="G7" s="61" t="s">
        <v>255</v>
      </c>
      <c r="H7" s="70" t="s">
        <v>327</v>
      </c>
      <c r="I7" s="74" t="s">
        <v>328</v>
      </c>
      <c r="M7" s="69" t="s">
        <v>388</v>
      </c>
      <c r="N7" s="50">
        <v>4</v>
      </c>
    </row>
    <row r="8" spans="1:15" ht="14" customHeight="1">
      <c r="A8" s="143"/>
      <c r="B8" s="48" t="s">
        <v>245</v>
      </c>
      <c r="C8" s="59" t="s">
        <v>329</v>
      </c>
      <c r="D8" s="59" t="s">
        <v>329</v>
      </c>
      <c r="E8" s="59" t="s">
        <v>329</v>
      </c>
      <c r="F8" s="67" t="s">
        <v>330</v>
      </c>
      <c r="G8" s="62" t="s">
        <v>256</v>
      </c>
      <c r="H8" s="71" t="s">
        <v>331</v>
      </c>
      <c r="I8" s="75" t="s">
        <v>332</v>
      </c>
      <c r="M8" s="73" t="s">
        <v>389</v>
      </c>
      <c r="N8" s="50">
        <v>4</v>
      </c>
    </row>
    <row r="9" spans="1:15" ht="14" customHeight="1">
      <c r="A9" s="143"/>
      <c r="B9" s="48" t="s">
        <v>243</v>
      </c>
      <c r="C9" s="57" t="s">
        <v>321</v>
      </c>
      <c r="D9" s="57" t="s">
        <v>321</v>
      </c>
      <c r="E9" s="57" t="s">
        <v>321</v>
      </c>
      <c r="F9" s="65" t="s">
        <v>322</v>
      </c>
      <c r="G9" s="60" t="s">
        <v>254</v>
      </c>
      <c r="H9" s="69" t="s">
        <v>323</v>
      </c>
      <c r="I9" s="73" t="s">
        <v>324</v>
      </c>
    </row>
    <row r="10" spans="1:15" ht="14" customHeight="1">
      <c r="A10" s="143"/>
      <c r="B10" s="48" t="s">
        <v>244</v>
      </c>
      <c r="C10" s="64" t="s">
        <v>333</v>
      </c>
      <c r="D10" s="64" t="s">
        <v>333</v>
      </c>
      <c r="E10" s="64" t="s">
        <v>333</v>
      </c>
      <c r="F10" s="68" t="s">
        <v>334</v>
      </c>
      <c r="G10" s="63" t="s">
        <v>257</v>
      </c>
      <c r="H10" s="72" t="s">
        <v>335</v>
      </c>
      <c r="I10" s="76" t="s">
        <v>336</v>
      </c>
    </row>
    <row r="11" spans="1:15" ht="14" customHeight="1">
      <c r="B11" s="53"/>
      <c r="C11" s="45"/>
      <c r="D11" s="45"/>
      <c r="E11" s="45"/>
      <c r="F11" s="45"/>
      <c r="G11" s="45"/>
      <c r="H11" s="45"/>
      <c r="I11" s="45"/>
    </row>
    <row r="12" spans="1:15" ht="14" customHeight="1">
      <c r="A12" s="44" t="s">
        <v>73</v>
      </c>
      <c r="B12" s="50"/>
      <c r="C12" s="144" t="s">
        <v>251</v>
      </c>
      <c r="D12" s="144"/>
      <c r="E12" s="144"/>
      <c r="F12" s="144"/>
      <c r="G12" s="144"/>
      <c r="H12" s="144"/>
      <c r="I12" s="144"/>
    </row>
    <row r="13" spans="1:15" ht="14" customHeight="1">
      <c r="A13" s="44" t="s">
        <v>71</v>
      </c>
      <c r="C13" s="49" t="s">
        <v>247</v>
      </c>
      <c r="D13" s="49" t="s">
        <v>249</v>
      </c>
      <c r="E13" s="49" t="s">
        <v>246</v>
      </c>
      <c r="F13" s="49" t="s">
        <v>248</v>
      </c>
      <c r="G13" s="49" t="s">
        <v>245</v>
      </c>
      <c r="H13" s="49" t="s">
        <v>243</v>
      </c>
      <c r="I13" s="49" t="s">
        <v>244</v>
      </c>
      <c r="M13" s="52" t="s">
        <v>51</v>
      </c>
      <c r="N13" s="52" t="s">
        <v>440</v>
      </c>
    </row>
    <row r="14" spans="1:15" ht="14" customHeight="1">
      <c r="C14" s="57" t="s">
        <v>306</v>
      </c>
      <c r="D14" s="57" t="s">
        <v>306</v>
      </c>
      <c r="E14" s="57" t="s">
        <v>306</v>
      </c>
      <c r="F14" s="65" t="s">
        <v>307</v>
      </c>
      <c r="G14" s="60" t="s">
        <v>308</v>
      </c>
      <c r="H14" s="69" t="s">
        <v>309</v>
      </c>
      <c r="I14" s="125" t="s">
        <v>338</v>
      </c>
      <c r="J14" s="53" t="s">
        <v>247</v>
      </c>
      <c r="K14" s="141" t="s">
        <v>252</v>
      </c>
      <c r="L14" s="50"/>
      <c r="M14" s="57" t="s">
        <v>390</v>
      </c>
      <c r="N14" s="50">
        <v>3</v>
      </c>
    </row>
    <row r="15" spans="1:15" ht="14" customHeight="1">
      <c r="C15" s="57" t="s">
        <v>306</v>
      </c>
      <c r="D15" s="57" t="s">
        <v>306</v>
      </c>
      <c r="E15" s="57" t="s">
        <v>306</v>
      </c>
      <c r="F15" s="65" t="s">
        <v>307</v>
      </c>
      <c r="G15" s="60" t="s">
        <v>308</v>
      </c>
      <c r="H15" s="69" t="s">
        <v>309</v>
      </c>
      <c r="I15" s="126" t="s">
        <v>338</v>
      </c>
      <c r="J15" s="53" t="s">
        <v>249</v>
      </c>
      <c r="K15" s="141"/>
      <c r="L15" s="50"/>
      <c r="M15" s="65" t="s">
        <v>391</v>
      </c>
      <c r="N15" s="50">
        <v>3</v>
      </c>
    </row>
    <row r="16" spans="1:15" ht="14" customHeight="1">
      <c r="C16" s="57" t="s">
        <v>306</v>
      </c>
      <c r="D16" s="57" t="s">
        <v>306</v>
      </c>
      <c r="E16" s="57" t="s">
        <v>306</v>
      </c>
      <c r="F16" s="65" t="s">
        <v>307</v>
      </c>
      <c r="G16" s="60" t="s">
        <v>308</v>
      </c>
      <c r="H16" s="69" t="s">
        <v>309</v>
      </c>
      <c r="I16" s="126" t="s">
        <v>338</v>
      </c>
      <c r="J16" s="53" t="s">
        <v>246</v>
      </c>
      <c r="K16" s="141"/>
      <c r="L16" s="50"/>
      <c r="M16" s="60" t="s">
        <v>392</v>
      </c>
      <c r="N16" s="50">
        <v>3</v>
      </c>
    </row>
    <row r="17" spans="1:14" ht="14" customHeight="1">
      <c r="C17" s="58" t="s">
        <v>310</v>
      </c>
      <c r="D17" s="58" t="s">
        <v>310</v>
      </c>
      <c r="E17" s="58" t="s">
        <v>310</v>
      </c>
      <c r="F17" s="66" t="s">
        <v>311</v>
      </c>
      <c r="G17" s="61" t="s">
        <v>312</v>
      </c>
      <c r="H17" s="70" t="s">
        <v>313</v>
      </c>
      <c r="I17" s="127" t="s">
        <v>339</v>
      </c>
      <c r="J17" s="53" t="s">
        <v>248</v>
      </c>
      <c r="K17" s="141"/>
      <c r="L17" s="50"/>
      <c r="M17" s="69" t="s">
        <v>393</v>
      </c>
      <c r="N17" s="50">
        <v>3</v>
      </c>
    </row>
    <row r="18" spans="1:14" ht="14" customHeight="1">
      <c r="A18" s="51"/>
      <c r="C18" s="59" t="s">
        <v>314</v>
      </c>
      <c r="D18" s="59" t="s">
        <v>314</v>
      </c>
      <c r="E18" s="59" t="s">
        <v>314</v>
      </c>
      <c r="F18" s="67" t="s">
        <v>315</v>
      </c>
      <c r="G18" s="62" t="s">
        <v>316</v>
      </c>
      <c r="H18" s="71" t="s">
        <v>317</v>
      </c>
      <c r="I18" s="128" t="s">
        <v>340</v>
      </c>
      <c r="J18" s="53" t="s">
        <v>245</v>
      </c>
      <c r="K18" s="141"/>
      <c r="L18" s="50"/>
      <c r="M18" s="73" t="s">
        <v>60</v>
      </c>
      <c r="N18" s="50">
        <v>3</v>
      </c>
    </row>
    <row r="19" spans="1:14" ht="14" customHeight="1">
      <c r="A19" s="51"/>
      <c r="C19" s="57" t="s">
        <v>306</v>
      </c>
      <c r="D19" s="57" t="s">
        <v>306</v>
      </c>
      <c r="E19" s="57" t="s">
        <v>306</v>
      </c>
      <c r="F19" s="65" t="s">
        <v>307</v>
      </c>
      <c r="G19" s="60" t="s">
        <v>308</v>
      </c>
      <c r="H19" s="69" t="s">
        <v>309</v>
      </c>
      <c r="I19" s="126" t="s">
        <v>338</v>
      </c>
      <c r="J19" s="53" t="s">
        <v>243</v>
      </c>
      <c r="K19" s="141"/>
      <c r="L19" s="50"/>
      <c r="M19" s="100" t="s">
        <v>394</v>
      </c>
      <c r="N19" s="50">
        <v>1</v>
      </c>
    </row>
    <row r="20" spans="1:14" ht="14" customHeight="1">
      <c r="C20" s="95" t="s">
        <v>318</v>
      </c>
      <c r="D20" s="95" t="s">
        <v>318</v>
      </c>
      <c r="E20" s="95" t="s">
        <v>318</v>
      </c>
      <c r="F20" s="89" t="s">
        <v>319</v>
      </c>
      <c r="G20" s="90" t="s">
        <v>337</v>
      </c>
      <c r="H20" s="91" t="s">
        <v>320</v>
      </c>
      <c r="I20" s="92" t="s">
        <v>59</v>
      </c>
      <c r="J20" s="53" t="s">
        <v>244</v>
      </c>
      <c r="K20" s="141"/>
      <c r="L20" s="50"/>
      <c r="M20" s="101" t="s">
        <v>395</v>
      </c>
      <c r="N20" s="50">
        <v>1</v>
      </c>
    </row>
    <row r="21" spans="1:14" ht="14" customHeight="1">
      <c r="B21" s="53"/>
      <c r="C21" s="46"/>
      <c r="D21" s="46"/>
      <c r="E21" s="46"/>
      <c r="F21" s="46"/>
      <c r="G21" s="46"/>
      <c r="H21" s="46"/>
      <c r="I21" s="46"/>
      <c r="M21" s="102" t="s">
        <v>396</v>
      </c>
      <c r="N21" s="50">
        <v>1</v>
      </c>
    </row>
    <row r="22" spans="1:14" ht="14" customHeight="1">
      <c r="B22" s="53"/>
      <c r="C22" s="46"/>
      <c r="D22" s="46"/>
      <c r="E22" s="46"/>
      <c r="F22" s="46"/>
      <c r="G22" s="46"/>
      <c r="H22" s="46"/>
      <c r="I22" s="46"/>
      <c r="M22" s="103" t="s">
        <v>397</v>
      </c>
      <c r="N22" s="50">
        <v>1</v>
      </c>
    </row>
    <row r="23" spans="1:14" ht="14" customHeight="1">
      <c r="B23" s="53"/>
      <c r="C23" s="46"/>
      <c r="D23" s="46"/>
      <c r="E23" s="46"/>
      <c r="F23" s="46"/>
      <c r="G23" s="46"/>
      <c r="H23" s="46"/>
      <c r="I23" s="46"/>
      <c r="M23" s="98" t="s">
        <v>59</v>
      </c>
      <c r="N23" s="50">
        <v>1</v>
      </c>
    </row>
    <row r="24" spans="1:14" ht="14" customHeight="1">
      <c r="A24" s="44" t="s">
        <v>74</v>
      </c>
      <c r="B24" s="50"/>
      <c r="C24" s="140" t="s">
        <v>251</v>
      </c>
      <c r="D24" s="140"/>
      <c r="E24" s="140"/>
      <c r="F24" s="140"/>
      <c r="G24" s="140"/>
      <c r="H24" s="140"/>
      <c r="I24" s="140"/>
    </row>
    <row r="25" spans="1:14" ht="14" customHeight="1">
      <c r="A25" s="44" t="s">
        <v>76</v>
      </c>
      <c r="C25" s="56" t="s">
        <v>247</v>
      </c>
      <c r="D25" s="56" t="s">
        <v>249</v>
      </c>
      <c r="E25" s="56" t="s">
        <v>246</v>
      </c>
      <c r="F25" s="56" t="s">
        <v>248</v>
      </c>
      <c r="G25" s="56" t="s">
        <v>245</v>
      </c>
      <c r="H25" s="56" t="s">
        <v>243</v>
      </c>
      <c r="I25" s="56" t="s">
        <v>244</v>
      </c>
      <c r="M25" s="52" t="s">
        <v>51</v>
      </c>
      <c r="N25" s="52" t="s">
        <v>440</v>
      </c>
    </row>
    <row r="26" spans="1:14" ht="14" customHeight="1">
      <c r="A26" s="143" t="s">
        <v>250</v>
      </c>
      <c r="B26" s="48" t="s">
        <v>247</v>
      </c>
      <c r="C26" s="57" t="s">
        <v>282</v>
      </c>
      <c r="D26" s="81" t="s">
        <v>283</v>
      </c>
      <c r="E26" s="85" t="s">
        <v>284</v>
      </c>
      <c r="F26" s="65" t="s">
        <v>285</v>
      </c>
      <c r="G26" s="60" t="s">
        <v>286</v>
      </c>
      <c r="H26" s="55"/>
      <c r="I26" s="73" t="s">
        <v>287</v>
      </c>
      <c r="M26" s="104" t="s">
        <v>398</v>
      </c>
      <c r="N26" s="50" t="s">
        <v>374</v>
      </c>
    </row>
    <row r="27" spans="1:14" ht="14" customHeight="1">
      <c r="A27" s="143"/>
      <c r="B27" s="48" t="s">
        <v>249</v>
      </c>
      <c r="C27" s="57" t="s">
        <v>282</v>
      </c>
      <c r="D27" s="81" t="s">
        <v>283</v>
      </c>
      <c r="E27" s="85" t="s">
        <v>284</v>
      </c>
      <c r="F27" s="65" t="s">
        <v>285</v>
      </c>
      <c r="G27" s="60" t="s">
        <v>286</v>
      </c>
      <c r="H27" s="55"/>
      <c r="I27" s="73" t="s">
        <v>287</v>
      </c>
      <c r="M27" s="105" t="s">
        <v>399</v>
      </c>
      <c r="N27" s="50" t="s">
        <v>375</v>
      </c>
    </row>
    <row r="28" spans="1:14" ht="14" customHeight="1">
      <c r="A28" s="143"/>
      <c r="B28" s="48" t="s">
        <v>246</v>
      </c>
      <c r="C28" s="57" t="s">
        <v>282</v>
      </c>
      <c r="D28" s="81" t="s">
        <v>283</v>
      </c>
      <c r="E28" s="85" t="s">
        <v>284</v>
      </c>
      <c r="F28" s="65" t="s">
        <v>285</v>
      </c>
      <c r="G28" s="60" t="s">
        <v>286</v>
      </c>
      <c r="H28" s="55"/>
      <c r="I28" s="73" t="s">
        <v>287</v>
      </c>
      <c r="M28" s="106" t="s">
        <v>400</v>
      </c>
      <c r="N28" s="50" t="s">
        <v>376</v>
      </c>
    </row>
    <row r="29" spans="1:14" ht="14" customHeight="1">
      <c r="A29" s="143"/>
      <c r="B29" s="48" t="s">
        <v>248</v>
      </c>
      <c r="C29" s="58" t="s">
        <v>288</v>
      </c>
      <c r="D29" s="82" t="s">
        <v>289</v>
      </c>
      <c r="E29" s="86" t="s">
        <v>290</v>
      </c>
      <c r="F29" s="66" t="s">
        <v>291</v>
      </c>
      <c r="G29" s="61" t="s">
        <v>292</v>
      </c>
      <c r="H29" s="55"/>
      <c r="I29" s="74" t="s">
        <v>293</v>
      </c>
      <c r="M29" s="107" t="s">
        <v>401</v>
      </c>
      <c r="N29" s="50" t="s">
        <v>377</v>
      </c>
    </row>
    <row r="30" spans="1:14" ht="14" customHeight="1">
      <c r="A30" s="143"/>
      <c r="B30" s="48" t="s">
        <v>245</v>
      </c>
      <c r="C30" s="59" t="s">
        <v>294</v>
      </c>
      <c r="D30" s="83" t="s">
        <v>295</v>
      </c>
      <c r="E30" s="87" t="s">
        <v>296</v>
      </c>
      <c r="F30" s="67" t="s">
        <v>297</v>
      </c>
      <c r="G30" s="62" t="s">
        <v>298</v>
      </c>
      <c r="H30" s="55"/>
      <c r="I30" s="75" t="s">
        <v>299</v>
      </c>
      <c r="M30" s="108" t="s">
        <v>402</v>
      </c>
      <c r="N30" s="50" t="s">
        <v>377</v>
      </c>
    </row>
    <row r="31" spans="1:14" ht="14" customHeight="1">
      <c r="A31" s="143"/>
      <c r="B31" s="48" t="s">
        <v>243</v>
      </c>
      <c r="C31" s="57" t="s">
        <v>282</v>
      </c>
      <c r="D31" s="81" t="s">
        <v>283</v>
      </c>
      <c r="E31" s="85" t="s">
        <v>284</v>
      </c>
      <c r="F31" s="65" t="s">
        <v>285</v>
      </c>
      <c r="G31" s="60" t="s">
        <v>286</v>
      </c>
      <c r="H31" s="55"/>
      <c r="I31" s="73" t="s">
        <v>287</v>
      </c>
      <c r="M31" s="109" t="s">
        <v>403</v>
      </c>
      <c r="N31" s="50">
        <v>4</v>
      </c>
    </row>
    <row r="32" spans="1:14" ht="14" customHeight="1">
      <c r="A32" s="143"/>
      <c r="B32" s="48" t="s">
        <v>244</v>
      </c>
      <c r="C32" s="64" t="s">
        <v>300</v>
      </c>
      <c r="D32" s="84" t="s">
        <v>301</v>
      </c>
      <c r="E32" s="88" t="s">
        <v>302</v>
      </c>
      <c r="F32" s="68" t="s">
        <v>303</v>
      </c>
      <c r="G32" s="63" t="s">
        <v>304</v>
      </c>
      <c r="H32" s="55"/>
      <c r="I32" s="76" t="s">
        <v>305</v>
      </c>
    </row>
    <row r="33" spans="1:14" ht="14" customHeight="1">
      <c r="B33" s="53"/>
      <c r="C33" s="46"/>
      <c r="D33" s="46"/>
      <c r="E33" s="46"/>
      <c r="F33" s="46"/>
      <c r="G33" s="46"/>
      <c r="H33" s="46"/>
      <c r="I33" s="46"/>
    </row>
    <row r="34" spans="1:14" ht="14" customHeight="1">
      <c r="A34" s="44" t="s">
        <v>75</v>
      </c>
      <c r="B34" s="50"/>
      <c r="C34" s="140" t="s">
        <v>251</v>
      </c>
      <c r="D34" s="140"/>
      <c r="E34" s="140"/>
      <c r="F34" s="140"/>
      <c r="G34" s="140"/>
      <c r="H34" s="140"/>
      <c r="I34" s="140"/>
    </row>
    <row r="35" spans="1:14" ht="14" customHeight="1">
      <c r="A35" s="44" t="s">
        <v>77</v>
      </c>
      <c r="C35" s="56" t="s">
        <v>247</v>
      </c>
      <c r="D35" s="56" t="s">
        <v>249</v>
      </c>
      <c r="E35" s="56" t="s">
        <v>246</v>
      </c>
      <c r="F35" s="56" t="s">
        <v>248</v>
      </c>
      <c r="G35" s="56" t="s">
        <v>245</v>
      </c>
      <c r="H35" s="56" t="s">
        <v>243</v>
      </c>
      <c r="I35" s="56" t="s">
        <v>244</v>
      </c>
      <c r="M35" s="52" t="s">
        <v>51</v>
      </c>
      <c r="N35" s="52" t="s">
        <v>440</v>
      </c>
    </row>
    <row r="36" spans="1:14" ht="14" customHeight="1">
      <c r="B36" s="51"/>
      <c r="C36" s="57" t="s">
        <v>258</v>
      </c>
      <c r="D36" s="81" t="s">
        <v>259</v>
      </c>
      <c r="E36" s="85" t="s">
        <v>260</v>
      </c>
      <c r="F36" s="65" t="s">
        <v>261</v>
      </c>
      <c r="G36" s="60" t="s">
        <v>262</v>
      </c>
      <c r="H36" s="55"/>
      <c r="I36" s="120" t="s">
        <v>263</v>
      </c>
      <c r="J36" s="53" t="s">
        <v>247</v>
      </c>
      <c r="K36" s="141" t="s">
        <v>252</v>
      </c>
      <c r="L36" s="50"/>
      <c r="M36" s="57" t="s">
        <v>404</v>
      </c>
      <c r="N36" s="50" t="s">
        <v>378</v>
      </c>
    </row>
    <row r="37" spans="1:14" ht="14" customHeight="1">
      <c r="B37" s="51"/>
      <c r="C37" s="57" t="s">
        <v>258</v>
      </c>
      <c r="D37" s="81" t="s">
        <v>259</v>
      </c>
      <c r="E37" s="85" t="s">
        <v>260</v>
      </c>
      <c r="F37" s="65" t="s">
        <v>261</v>
      </c>
      <c r="G37" s="60" t="s">
        <v>262</v>
      </c>
      <c r="H37" s="55"/>
      <c r="I37" s="121" t="s">
        <v>263</v>
      </c>
      <c r="J37" s="53" t="s">
        <v>249</v>
      </c>
      <c r="K37" s="141"/>
      <c r="L37" s="50"/>
      <c r="M37" s="81" t="s">
        <v>405</v>
      </c>
      <c r="N37" s="50" t="s">
        <v>379</v>
      </c>
    </row>
    <row r="38" spans="1:14" ht="14" customHeight="1">
      <c r="A38" s="51"/>
      <c r="B38" s="51"/>
      <c r="C38" s="57" t="s">
        <v>258</v>
      </c>
      <c r="D38" s="81" t="s">
        <v>259</v>
      </c>
      <c r="E38" s="85" t="s">
        <v>260</v>
      </c>
      <c r="F38" s="65" t="s">
        <v>261</v>
      </c>
      <c r="G38" s="60" t="s">
        <v>262</v>
      </c>
      <c r="H38" s="55"/>
      <c r="I38" s="121" t="s">
        <v>263</v>
      </c>
      <c r="J38" s="53" t="s">
        <v>246</v>
      </c>
      <c r="K38" s="141"/>
      <c r="L38" s="50"/>
      <c r="M38" s="85" t="s">
        <v>406</v>
      </c>
      <c r="N38" s="50" t="s">
        <v>380</v>
      </c>
    </row>
    <row r="39" spans="1:14" ht="14" customHeight="1">
      <c r="A39" s="51"/>
      <c r="B39" s="51"/>
      <c r="C39" s="58" t="s">
        <v>264</v>
      </c>
      <c r="D39" s="82" t="s">
        <v>265</v>
      </c>
      <c r="E39" s="86" t="s">
        <v>266</v>
      </c>
      <c r="F39" s="66" t="s">
        <v>267</v>
      </c>
      <c r="G39" s="61" t="s">
        <v>268</v>
      </c>
      <c r="H39" s="55"/>
      <c r="I39" s="122" t="s">
        <v>269</v>
      </c>
      <c r="J39" s="53" t="s">
        <v>248</v>
      </c>
      <c r="K39" s="141"/>
      <c r="L39" s="50"/>
      <c r="M39" s="65" t="s">
        <v>407</v>
      </c>
      <c r="N39" s="50" t="s">
        <v>381</v>
      </c>
    </row>
    <row r="40" spans="1:14" ht="14" customHeight="1">
      <c r="B40" s="51"/>
      <c r="C40" s="59" t="s">
        <v>270</v>
      </c>
      <c r="D40" s="83" t="s">
        <v>271</v>
      </c>
      <c r="E40" s="87" t="s">
        <v>272</v>
      </c>
      <c r="F40" s="67" t="s">
        <v>273</v>
      </c>
      <c r="G40" s="62" t="s">
        <v>274</v>
      </c>
      <c r="H40" s="55"/>
      <c r="I40" s="123" t="s">
        <v>275</v>
      </c>
      <c r="J40" s="53" t="s">
        <v>245</v>
      </c>
      <c r="K40" s="141"/>
      <c r="L40" s="50"/>
      <c r="M40" s="60" t="s">
        <v>408</v>
      </c>
      <c r="N40" s="50" t="s">
        <v>381</v>
      </c>
    </row>
    <row r="41" spans="1:14" ht="14" customHeight="1">
      <c r="B41" s="51"/>
      <c r="C41" s="57" t="s">
        <v>258</v>
      </c>
      <c r="D41" s="81" t="s">
        <v>259</v>
      </c>
      <c r="E41" s="85" t="s">
        <v>260</v>
      </c>
      <c r="F41" s="65" t="s">
        <v>261</v>
      </c>
      <c r="G41" s="60" t="s">
        <v>262</v>
      </c>
      <c r="H41" s="55"/>
      <c r="I41" s="121" t="s">
        <v>263</v>
      </c>
      <c r="J41" s="53" t="s">
        <v>243</v>
      </c>
      <c r="K41" s="141"/>
      <c r="L41" s="50"/>
      <c r="M41" s="95" t="s">
        <v>409</v>
      </c>
      <c r="N41" s="50" t="s">
        <v>382</v>
      </c>
    </row>
    <row r="42" spans="1:14" ht="14" customHeight="1">
      <c r="B42" s="51"/>
      <c r="C42" s="95" t="s">
        <v>276</v>
      </c>
      <c r="D42" s="96" t="s">
        <v>277</v>
      </c>
      <c r="E42" s="93" t="s">
        <v>278</v>
      </c>
      <c r="F42" s="94" t="s">
        <v>279</v>
      </c>
      <c r="G42" s="90" t="s">
        <v>280</v>
      </c>
      <c r="H42" s="54"/>
      <c r="I42" s="124" t="s">
        <v>281</v>
      </c>
      <c r="J42" s="53" t="s">
        <v>244</v>
      </c>
      <c r="K42" s="141"/>
      <c r="L42" s="50"/>
      <c r="M42" s="96" t="s">
        <v>95</v>
      </c>
      <c r="N42" s="50" t="s">
        <v>383</v>
      </c>
    </row>
    <row r="43" spans="1:14">
      <c r="B43" s="51"/>
      <c r="C43" s="45"/>
      <c r="D43" s="45"/>
      <c r="E43" s="45"/>
      <c r="F43" s="45"/>
      <c r="G43" s="45"/>
      <c r="H43" s="45"/>
      <c r="I43" s="45"/>
      <c r="M43" s="93" t="s">
        <v>410</v>
      </c>
      <c r="N43" s="50" t="s">
        <v>384</v>
      </c>
    </row>
    <row r="44" spans="1:14">
      <c r="B44" s="51"/>
      <c r="C44" s="45"/>
      <c r="D44" s="45"/>
      <c r="E44" s="45"/>
      <c r="F44" s="45"/>
      <c r="G44" s="45"/>
      <c r="H44" s="45"/>
      <c r="I44" s="45"/>
      <c r="M44" s="94" t="s">
        <v>411</v>
      </c>
      <c r="N44" s="50" t="s">
        <v>384</v>
      </c>
    </row>
    <row r="45" spans="1:14">
      <c r="A45" s="51"/>
      <c r="B45" s="51"/>
      <c r="M45" s="90" t="s">
        <v>412</v>
      </c>
      <c r="N45" s="50" t="s">
        <v>384</v>
      </c>
    </row>
  </sheetData>
  <mergeCells count="8">
    <mergeCell ref="C34:I34"/>
    <mergeCell ref="K36:K42"/>
    <mergeCell ref="A4:A10"/>
    <mergeCell ref="C2:I2"/>
    <mergeCell ref="C12:I12"/>
    <mergeCell ref="K14:K20"/>
    <mergeCell ref="A26:A32"/>
    <mergeCell ref="C24:I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showRuler="0" zoomScale="150" zoomScaleNormal="150" zoomScalePageLayoutView="150" workbookViewId="0">
      <selection activeCell="C3" sqref="C3"/>
    </sheetView>
  </sheetViews>
  <sheetFormatPr baseColWidth="10" defaultRowHeight="15" x14ac:dyDescent="0"/>
  <cols>
    <col min="1" max="1" width="3.1640625" style="10" bestFit="1" customWidth="1"/>
    <col min="2" max="29" width="3.1640625" style="10" customWidth="1"/>
    <col min="30" max="30" width="2.83203125" style="10" customWidth="1"/>
    <col min="31" max="31" width="8.33203125" style="10" bestFit="1" customWidth="1"/>
    <col min="32" max="32" width="15.33203125" style="10" bestFit="1" customWidth="1"/>
    <col min="33" max="33" width="8" style="10" bestFit="1" customWidth="1"/>
    <col min="34" max="34" width="12" style="10" bestFit="1" customWidth="1"/>
    <col min="35" max="35" width="13.33203125" style="10" bestFit="1" customWidth="1"/>
    <col min="36" max="16384" width="10.83203125" style="10"/>
  </cols>
  <sheetData>
    <row r="1" spans="1:37" ht="16" customHeight="1">
      <c r="C1" s="142" t="s">
        <v>251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</row>
    <row r="2" spans="1:37" ht="16" customHeight="1">
      <c r="C2" s="160" t="s">
        <v>446</v>
      </c>
      <c r="D2" s="160" t="s">
        <v>447</v>
      </c>
      <c r="E2" s="160" t="s">
        <v>458</v>
      </c>
      <c r="F2" s="160" t="s">
        <v>459</v>
      </c>
      <c r="G2" s="161" t="s">
        <v>448</v>
      </c>
      <c r="H2" s="162" t="s">
        <v>449</v>
      </c>
      <c r="I2" s="161" t="s">
        <v>445</v>
      </c>
      <c r="J2" s="161" t="s">
        <v>460</v>
      </c>
      <c r="K2" s="161" t="s">
        <v>450</v>
      </c>
      <c r="L2" s="161" t="s">
        <v>451</v>
      </c>
      <c r="M2" s="161" t="s">
        <v>452</v>
      </c>
      <c r="N2" s="161" t="s">
        <v>453</v>
      </c>
      <c r="O2" s="161" t="s">
        <v>454</v>
      </c>
      <c r="P2" s="161" t="s">
        <v>461</v>
      </c>
      <c r="Q2" s="161" t="s">
        <v>462</v>
      </c>
      <c r="R2" s="162" t="s">
        <v>463</v>
      </c>
      <c r="S2" s="161" t="s">
        <v>455</v>
      </c>
      <c r="T2" s="161" t="s">
        <v>456</v>
      </c>
      <c r="U2" s="162" t="s">
        <v>457</v>
      </c>
      <c r="V2" s="161" t="s">
        <v>441</v>
      </c>
      <c r="W2" s="161" t="s">
        <v>442</v>
      </c>
      <c r="X2" s="163" t="s">
        <v>464</v>
      </c>
      <c r="Y2" s="161" t="s">
        <v>443</v>
      </c>
      <c r="Z2" s="161" t="s">
        <v>444</v>
      </c>
      <c r="AA2" s="162" t="s">
        <v>465</v>
      </c>
      <c r="AB2" s="164" t="s">
        <v>243</v>
      </c>
      <c r="AC2" s="161" t="s">
        <v>244</v>
      </c>
      <c r="AJ2" s="10">
        <v>27539</v>
      </c>
    </row>
    <row r="3" spans="1:37" ht="16" customHeight="1">
      <c r="A3" s="143" t="s">
        <v>250</v>
      </c>
      <c r="B3" s="165" t="s">
        <v>446</v>
      </c>
      <c r="C3" s="173"/>
      <c r="D3" s="173"/>
      <c r="E3" s="173"/>
      <c r="F3" s="173"/>
      <c r="G3" s="173"/>
      <c r="H3" s="175"/>
      <c r="I3" s="173"/>
      <c r="J3" s="173"/>
      <c r="K3" s="173"/>
      <c r="L3" s="173"/>
      <c r="M3" s="173"/>
      <c r="N3" s="173"/>
      <c r="O3" s="173"/>
      <c r="P3" s="173"/>
      <c r="Q3" s="173"/>
      <c r="R3" s="175"/>
      <c r="S3" s="173"/>
      <c r="T3" s="173"/>
      <c r="U3" s="175"/>
      <c r="V3" s="150"/>
      <c r="W3" s="150"/>
      <c r="X3" s="158"/>
      <c r="Y3" s="150"/>
      <c r="Z3" s="150"/>
      <c r="AA3" s="159"/>
      <c r="AB3" s="151"/>
      <c r="AC3" s="148"/>
      <c r="AE3" s="42" t="s">
        <v>466</v>
      </c>
      <c r="AF3" s="42" t="s">
        <v>467</v>
      </c>
      <c r="AG3" s="42" t="s">
        <v>472</v>
      </c>
      <c r="AH3" s="42" t="s">
        <v>471</v>
      </c>
      <c r="AI3" s="42" t="s">
        <v>470</v>
      </c>
      <c r="AJ3" s="10">
        <v>1410</v>
      </c>
    </row>
    <row r="4" spans="1:37" ht="16" customHeight="1">
      <c r="A4" s="143"/>
      <c r="B4" s="165" t="s">
        <v>447</v>
      </c>
      <c r="C4" s="173"/>
      <c r="D4" s="43"/>
      <c r="E4" s="43"/>
      <c r="F4" s="43"/>
      <c r="G4" s="43"/>
      <c r="H4" s="146"/>
      <c r="I4" s="43"/>
      <c r="J4" s="43"/>
      <c r="K4" s="43"/>
      <c r="L4" s="43"/>
      <c r="M4" s="43"/>
      <c r="N4" s="43"/>
      <c r="O4" s="176"/>
      <c r="P4" s="43"/>
      <c r="Q4" s="43"/>
      <c r="R4" s="146"/>
      <c r="S4" s="43"/>
      <c r="T4" s="43"/>
      <c r="U4" s="178"/>
      <c r="V4" s="170"/>
      <c r="W4" s="170"/>
      <c r="X4" s="172"/>
      <c r="Y4" s="170"/>
      <c r="Z4" s="170"/>
      <c r="AA4" s="170"/>
      <c r="AB4" s="152"/>
      <c r="AC4" s="148"/>
      <c r="AE4" s="10">
        <v>1</v>
      </c>
      <c r="AF4" s="3" t="s">
        <v>481</v>
      </c>
      <c r="AG4" s="10">
        <v>25</v>
      </c>
      <c r="AH4" s="3" t="s">
        <v>468</v>
      </c>
      <c r="AI4" s="10">
        <v>250</v>
      </c>
      <c r="AJ4" s="10">
        <v>8508</v>
      </c>
      <c r="AK4" s="10">
        <f>SUM($AJ$2:AJ4)</f>
        <v>37457</v>
      </c>
    </row>
    <row r="5" spans="1:37" ht="16" customHeight="1">
      <c r="A5" s="143"/>
      <c r="B5" s="165" t="s">
        <v>458</v>
      </c>
      <c r="C5" s="173"/>
      <c r="D5" s="43"/>
      <c r="E5" s="43"/>
      <c r="F5" s="43"/>
      <c r="G5" s="43"/>
      <c r="H5" s="146"/>
      <c r="I5" s="43"/>
      <c r="J5" s="43"/>
      <c r="K5" s="43"/>
      <c r="L5" s="43"/>
      <c r="M5" s="43"/>
      <c r="N5" s="43"/>
      <c r="O5" s="176"/>
      <c r="P5" s="43"/>
      <c r="Q5" s="43"/>
      <c r="R5" s="146"/>
      <c r="S5" s="43"/>
      <c r="T5" s="43"/>
      <c r="U5" s="178"/>
      <c r="V5" s="43"/>
      <c r="W5" s="43"/>
      <c r="X5" s="146"/>
      <c r="Y5" s="43"/>
      <c r="Z5" s="43"/>
      <c r="AA5" s="43"/>
      <c r="AB5" s="152"/>
      <c r="AC5" s="148"/>
      <c r="AE5" s="3">
        <v>2</v>
      </c>
      <c r="AF5" s="182" t="s">
        <v>473</v>
      </c>
      <c r="AG5" s="3">
        <v>55</v>
      </c>
      <c r="AH5" s="3" t="s">
        <v>468</v>
      </c>
      <c r="AI5" s="3">
        <v>130</v>
      </c>
      <c r="AJ5" s="10">
        <v>8793</v>
      </c>
      <c r="AK5" s="10">
        <f>SUM($AJ$2:AJ5)</f>
        <v>46250</v>
      </c>
    </row>
    <row r="6" spans="1:37" ht="16" customHeight="1">
      <c r="A6" s="143"/>
      <c r="B6" s="165" t="s">
        <v>459</v>
      </c>
      <c r="C6" s="173"/>
      <c r="D6" s="43"/>
      <c r="E6" s="43"/>
      <c r="F6" s="43"/>
      <c r="G6" s="43"/>
      <c r="H6" s="146"/>
      <c r="I6" s="43"/>
      <c r="J6" s="43"/>
      <c r="K6" s="43"/>
      <c r="L6" s="43"/>
      <c r="M6" s="43"/>
      <c r="N6" s="43"/>
      <c r="O6" s="176"/>
      <c r="P6" s="43"/>
      <c r="Q6" s="43"/>
      <c r="R6" s="146"/>
      <c r="S6" s="43"/>
      <c r="T6" s="43"/>
      <c r="U6" s="178"/>
      <c r="V6" s="43"/>
      <c r="W6" s="43"/>
      <c r="X6" s="146"/>
      <c r="Y6" s="43"/>
      <c r="Z6" s="43"/>
      <c r="AA6" s="43"/>
      <c r="AB6" s="152"/>
      <c r="AC6" s="148"/>
      <c r="AE6" s="3">
        <v>3</v>
      </c>
      <c r="AF6" s="181" t="s">
        <v>474</v>
      </c>
      <c r="AG6" s="3">
        <v>48</v>
      </c>
      <c r="AH6" s="3" t="s">
        <v>469</v>
      </c>
      <c r="AI6" s="3">
        <v>324</v>
      </c>
      <c r="AJ6" s="10">
        <f>AG6*AI6</f>
        <v>15552</v>
      </c>
      <c r="AK6" s="10">
        <f>SUM($AJ$2:AJ6)</f>
        <v>61802</v>
      </c>
    </row>
    <row r="7" spans="1:37" ht="16" customHeight="1">
      <c r="A7" s="143"/>
      <c r="B7" s="166" t="s">
        <v>448</v>
      </c>
      <c r="C7" s="173"/>
      <c r="D7" s="43"/>
      <c r="E7" s="43"/>
      <c r="F7" s="43"/>
      <c r="G7" s="43"/>
      <c r="H7" s="146"/>
      <c r="I7" s="43"/>
      <c r="J7" s="43"/>
      <c r="K7" s="43"/>
      <c r="L7" s="43"/>
      <c r="M7" s="43"/>
      <c r="N7" s="43"/>
      <c r="O7" s="176"/>
      <c r="P7" s="43"/>
      <c r="Q7" s="43"/>
      <c r="R7" s="146"/>
      <c r="S7" s="43"/>
      <c r="T7" s="43"/>
      <c r="U7" s="178"/>
      <c r="V7" s="43"/>
      <c r="W7" s="43"/>
      <c r="X7" s="146"/>
      <c r="Y7" s="43"/>
      <c r="Z7" s="43"/>
      <c r="AA7" s="43"/>
      <c r="AB7" s="152"/>
      <c r="AC7" s="148"/>
      <c r="AE7" s="3">
        <v>4</v>
      </c>
      <c r="AF7" s="183" t="s">
        <v>475</v>
      </c>
      <c r="AG7" s="3">
        <v>44</v>
      </c>
      <c r="AH7" s="3" t="s">
        <v>469</v>
      </c>
      <c r="AI7" s="3">
        <v>324</v>
      </c>
      <c r="AJ7" s="10">
        <f>AG7*AI7</f>
        <v>14256</v>
      </c>
      <c r="AK7" s="10">
        <f>SUM($AJ$2:AJ7)</f>
        <v>76058</v>
      </c>
    </row>
    <row r="8" spans="1:37" ht="16" customHeight="1">
      <c r="A8" s="143"/>
      <c r="B8" s="162" t="s">
        <v>449</v>
      </c>
      <c r="C8" s="174"/>
      <c r="D8" s="145"/>
      <c r="E8" s="145"/>
      <c r="F8" s="145"/>
      <c r="G8" s="145"/>
      <c r="H8" s="149"/>
      <c r="I8" s="145"/>
      <c r="J8" s="145"/>
      <c r="K8" s="145"/>
      <c r="L8" s="145"/>
      <c r="M8" s="145"/>
      <c r="N8" s="145"/>
      <c r="O8" s="177"/>
      <c r="P8" s="145"/>
      <c r="Q8" s="145"/>
      <c r="R8" s="149"/>
      <c r="S8" s="145"/>
      <c r="T8" s="145"/>
      <c r="U8" s="179"/>
      <c r="V8" s="145"/>
      <c r="W8" s="145"/>
      <c r="X8" s="149"/>
      <c r="Y8" s="145"/>
      <c r="Z8" s="145"/>
      <c r="AA8" s="145"/>
      <c r="AB8" s="153"/>
      <c r="AC8" s="156"/>
      <c r="AE8" s="180">
        <v>5</v>
      </c>
      <c r="AF8" s="184" t="s">
        <v>475</v>
      </c>
      <c r="AG8" s="3">
        <v>32</v>
      </c>
      <c r="AH8" s="3" t="s">
        <v>469</v>
      </c>
      <c r="AI8" s="3">
        <v>324</v>
      </c>
      <c r="AJ8" s="10">
        <f>AG8*AI8</f>
        <v>10368</v>
      </c>
      <c r="AK8" s="10">
        <f>SUM($AJ$2:AJ8)</f>
        <v>86426</v>
      </c>
    </row>
    <row r="9" spans="1:37" ht="16" customHeight="1">
      <c r="A9" s="143"/>
      <c r="B9" s="166" t="s">
        <v>445</v>
      </c>
      <c r="C9" s="173"/>
      <c r="D9" s="43"/>
      <c r="E9" s="43"/>
      <c r="F9" s="43"/>
      <c r="G9" s="43"/>
      <c r="H9" s="146"/>
      <c r="I9" s="43"/>
      <c r="J9" s="43"/>
      <c r="K9" s="43"/>
      <c r="L9" s="43"/>
      <c r="M9" s="43"/>
      <c r="N9" s="43"/>
      <c r="O9" s="176"/>
      <c r="P9" s="43"/>
      <c r="Q9" s="43"/>
      <c r="R9" s="146"/>
      <c r="S9" s="43"/>
      <c r="T9" s="43"/>
      <c r="U9" s="178"/>
      <c r="V9" s="170"/>
      <c r="W9" s="170"/>
      <c r="X9" s="146"/>
      <c r="Y9" s="170"/>
      <c r="Z9" s="170"/>
      <c r="AA9" s="43"/>
      <c r="AB9" s="152"/>
      <c r="AC9" s="148"/>
      <c r="AE9" s="180">
        <v>6</v>
      </c>
      <c r="AF9" s="185" t="s">
        <v>476</v>
      </c>
      <c r="AG9" s="3">
        <v>39</v>
      </c>
      <c r="AH9" s="3" t="s">
        <v>469</v>
      </c>
      <c r="AI9" s="3">
        <v>324</v>
      </c>
      <c r="AJ9" s="10">
        <f>AG9*AI9</f>
        <v>12636</v>
      </c>
      <c r="AK9" s="10">
        <f>SUM($AJ$2:AJ9)</f>
        <v>99062</v>
      </c>
    </row>
    <row r="10" spans="1:37" ht="16" customHeight="1">
      <c r="A10" s="143"/>
      <c r="B10" s="166" t="s">
        <v>460</v>
      </c>
      <c r="C10" s="173"/>
      <c r="D10" s="43"/>
      <c r="E10" s="43"/>
      <c r="F10" s="43"/>
      <c r="G10" s="43"/>
      <c r="H10" s="146"/>
      <c r="I10" s="43"/>
      <c r="J10" s="43"/>
      <c r="K10" s="43"/>
      <c r="L10" s="43"/>
      <c r="M10" s="43"/>
      <c r="N10" s="43"/>
      <c r="O10" s="176"/>
      <c r="P10" s="43"/>
      <c r="Q10" s="43"/>
      <c r="R10" s="146"/>
      <c r="S10" s="43"/>
      <c r="T10" s="43"/>
      <c r="U10" s="178"/>
      <c r="V10" s="43"/>
      <c r="W10" s="43"/>
      <c r="X10" s="146"/>
      <c r="Y10" s="43"/>
      <c r="Z10" s="43"/>
      <c r="AA10" s="43"/>
      <c r="AB10" s="152"/>
      <c r="AC10" s="43"/>
      <c r="AE10" s="3" t="s">
        <v>477</v>
      </c>
      <c r="AF10" s="186" t="s">
        <v>478</v>
      </c>
      <c r="AG10" s="180">
        <v>39</v>
      </c>
      <c r="AH10" s="3" t="s">
        <v>469</v>
      </c>
      <c r="AI10" s="3">
        <v>324</v>
      </c>
      <c r="AJ10" s="10">
        <f>AG10*AI10</f>
        <v>12636</v>
      </c>
      <c r="AK10" s="10">
        <f>SUM($AJ$2:AJ10)</f>
        <v>111698</v>
      </c>
    </row>
    <row r="11" spans="1:37" ht="16" customHeight="1">
      <c r="A11" s="143"/>
      <c r="B11" s="166" t="s">
        <v>450</v>
      </c>
      <c r="C11" s="173"/>
      <c r="D11" s="43"/>
      <c r="E11" s="43"/>
      <c r="F11" s="43"/>
      <c r="G11" s="43"/>
      <c r="H11" s="146"/>
      <c r="I11" s="43"/>
      <c r="J11" s="43"/>
      <c r="K11" s="43"/>
      <c r="L11" s="43"/>
      <c r="M11" s="43"/>
      <c r="N11" s="43"/>
      <c r="O11" s="176"/>
      <c r="P11" s="43"/>
      <c r="Q11" s="43"/>
      <c r="R11" s="146"/>
      <c r="S11" s="43"/>
      <c r="T11" s="43"/>
      <c r="U11" s="178"/>
      <c r="V11" s="43"/>
      <c r="W11" s="43"/>
      <c r="X11" s="146"/>
      <c r="Y11" s="43"/>
      <c r="Z11" s="43"/>
      <c r="AA11" s="43"/>
      <c r="AB11" s="152"/>
      <c r="AC11" s="148"/>
      <c r="AE11" s="3" t="s">
        <v>480</v>
      </c>
      <c r="AF11" s="186" t="s">
        <v>479</v>
      </c>
      <c r="AG11" s="180">
        <v>37</v>
      </c>
      <c r="AH11" s="3" t="s">
        <v>469</v>
      </c>
      <c r="AI11" s="3">
        <v>324</v>
      </c>
      <c r="AJ11" s="10">
        <f>AG11*AI11</f>
        <v>11988</v>
      </c>
      <c r="AK11" s="10">
        <f>SUM($AJ$2:AJ11)</f>
        <v>123686</v>
      </c>
    </row>
    <row r="12" spans="1:37" ht="16" customHeight="1">
      <c r="A12" s="143"/>
      <c r="B12" s="166" t="s">
        <v>451</v>
      </c>
      <c r="C12" s="173"/>
      <c r="D12" s="43"/>
      <c r="E12" s="43"/>
      <c r="F12" s="43"/>
      <c r="G12" s="43"/>
      <c r="H12" s="146"/>
      <c r="I12" s="43"/>
      <c r="J12" s="43"/>
      <c r="K12" s="43"/>
      <c r="L12" s="43"/>
      <c r="M12" s="43"/>
      <c r="N12" s="43"/>
      <c r="O12" s="176"/>
      <c r="P12" s="43"/>
      <c r="Q12" s="43"/>
      <c r="R12" s="146"/>
      <c r="S12" s="43"/>
      <c r="T12" s="43"/>
      <c r="U12" s="178"/>
      <c r="V12" s="43"/>
      <c r="W12" s="43"/>
      <c r="X12" s="146"/>
      <c r="Y12" s="43"/>
      <c r="Z12" s="43"/>
      <c r="AA12" s="43"/>
      <c r="AB12" s="152"/>
      <c r="AC12" s="148"/>
    </row>
    <row r="13" spans="1:37" ht="16" customHeight="1">
      <c r="A13" s="143"/>
      <c r="B13" s="166" t="s">
        <v>452</v>
      </c>
      <c r="C13" s="173"/>
      <c r="D13" s="43"/>
      <c r="E13" s="43"/>
      <c r="F13" s="43"/>
      <c r="G13" s="43"/>
      <c r="H13" s="146"/>
      <c r="I13" s="43"/>
      <c r="J13" s="43"/>
      <c r="K13" s="43"/>
      <c r="L13" s="43"/>
      <c r="M13" s="43"/>
      <c r="N13" s="43"/>
      <c r="O13" s="176"/>
      <c r="P13" s="43"/>
      <c r="Q13" s="43"/>
      <c r="R13" s="146"/>
      <c r="S13" s="43"/>
      <c r="T13" s="43"/>
      <c r="U13" s="178"/>
      <c r="V13" s="43"/>
      <c r="W13" s="43"/>
      <c r="X13" s="146"/>
      <c r="Y13" s="43"/>
      <c r="Z13" s="43"/>
      <c r="AA13" s="43"/>
      <c r="AB13" s="152"/>
      <c r="AC13" s="148"/>
    </row>
    <row r="14" spans="1:37" ht="16" customHeight="1">
      <c r="A14" s="143"/>
      <c r="B14" s="166" t="s">
        <v>453</v>
      </c>
      <c r="C14" s="173"/>
      <c r="D14" s="43"/>
      <c r="E14" s="43"/>
      <c r="F14" s="43"/>
      <c r="G14" s="43"/>
      <c r="H14" s="146"/>
      <c r="I14" s="43"/>
      <c r="J14" s="43"/>
      <c r="K14" s="43"/>
      <c r="L14" s="43"/>
      <c r="M14" s="43"/>
      <c r="N14" s="43"/>
      <c r="O14" s="176"/>
      <c r="P14" s="43"/>
      <c r="Q14" s="43"/>
      <c r="R14" s="146"/>
      <c r="S14" s="43"/>
      <c r="T14" s="43"/>
      <c r="U14" s="178"/>
      <c r="V14" s="170"/>
      <c r="W14" s="170"/>
      <c r="X14" s="146"/>
      <c r="Y14" s="170"/>
      <c r="Z14" s="170"/>
      <c r="AA14" s="43"/>
      <c r="AB14" s="152"/>
      <c r="AC14" s="148"/>
    </row>
    <row r="15" spans="1:37" ht="16" customHeight="1">
      <c r="A15" s="143"/>
      <c r="B15" s="166" t="s">
        <v>454</v>
      </c>
      <c r="C15" s="173"/>
      <c r="D15" s="176"/>
      <c r="E15" s="176"/>
      <c r="F15" s="176"/>
      <c r="G15" s="176"/>
      <c r="H15" s="178"/>
      <c r="I15" s="176"/>
      <c r="J15" s="176"/>
      <c r="K15" s="176"/>
      <c r="L15" s="176"/>
      <c r="M15" s="176"/>
      <c r="N15" s="176"/>
      <c r="O15" s="176"/>
      <c r="P15" s="176"/>
      <c r="Q15" s="176"/>
      <c r="R15" s="178"/>
      <c r="S15" s="176"/>
      <c r="T15" s="176"/>
      <c r="U15" s="178"/>
      <c r="V15" s="150"/>
      <c r="W15" s="150"/>
      <c r="X15" s="178"/>
      <c r="Y15" s="150"/>
      <c r="Z15" s="150"/>
      <c r="AA15" s="176"/>
      <c r="AB15" s="152"/>
      <c r="AC15" s="148"/>
      <c r="AE15" s="10">
        <v>3000</v>
      </c>
    </row>
    <row r="16" spans="1:37" ht="16" customHeight="1">
      <c r="A16" s="143"/>
      <c r="B16" s="166" t="s">
        <v>461</v>
      </c>
      <c r="C16" s="173"/>
      <c r="D16" s="43"/>
      <c r="E16" s="43"/>
      <c r="F16" s="43"/>
      <c r="G16" s="43"/>
      <c r="H16" s="146"/>
      <c r="I16" s="43"/>
      <c r="J16" s="43"/>
      <c r="K16" s="43"/>
      <c r="L16" s="43"/>
      <c r="M16" s="43"/>
      <c r="N16" s="43"/>
      <c r="O16" s="176"/>
      <c r="P16" s="43"/>
      <c r="Q16" s="43"/>
      <c r="R16" s="146"/>
      <c r="S16" s="43"/>
      <c r="T16" s="43"/>
      <c r="U16" s="178"/>
      <c r="V16" s="43"/>
      <c r="W16" s="43"/>
      <c r="X16" s="146"/>
      <c r="Y16" s="43"/>
      <c r="Z16" s="43"/>
      <c r="AA16" s="43"/>
      <c r="AB16" s="152"/>
      <c r="AC16" s="148"/>
    </row>
    <row r="17" spans="1:29" ht="16" customHeight="1">
      <c r="A17" s="143"/>
      <c r="B17" s="166" t="s">
        <v>462</v>
      </c>
      <c r="C17" s="173"/>
      <c r="D17" s="43"/>
      <c r="E17" s="43"/>
      <c r="F17" s="43"/>
      <c r="G17" s="43"/>
      <c r="H17" s="146"/>
      <c r="I17" s="43"/>
      <c r="J17" s="43"/>
      <c r="K17" s="43"/>
      <c r="L17" s="43"/>
      <c r="M17" s="43"/>
      <c r="N17" s="43"/>
      <c r="O17" s="176"/>
      <c r="P17" s="43"/>
      <c r="Q17" s="43"/>
      <c r="R17" s="146"/>
      <c r="S17" s="43"/>
      <c r="T17" s="43"/>
      <c r="U17" s="178"/>
      <c r="V17" s="43"/>
      <c r="W17" s="43"/>
      <c r="X17" s="146"/>
      <c r="Y17" s="43"/>
      <c r="Z17" s="43"/>
      <c r="AA17" s="43"/>
      <c r="AB17" s="152"/>
      <c r="AC17" s="148"/>
    </row>
    <row r="18" spans="1:29" ht="16" customHeight="1">
      <c r="A18" s="143"/>
      <c r="B18" s="162" t="s">
        <v>463</v>
      </c>
      <c r="C18" s="174"/>
      <c r="D18" s="145"/>
      <c r="E18" s="145"/>
      <c r="F18" s="145"/>
      <c r="G18" s="145"/>
      <c r="H18" s="149"/>
      <c r="I18" s="145"/>
      <c r="J18" s="145"/>
      <c r="K18" s="145"/>
      <c r="L18" s="145"/>
      <c r="M18" s="145"/>
      <c r="N18" s="145"/>
      <c r="O18" s="177"/>
      <c r="P18" s="145"/>
      <c r="Q18" s="145"/>
      <c r="R18" s="149"/>
      <c r="S18" s="145"/>
      <c r="T18" s="145"/>
      <c r="U18" s="179"/>
      <c r="V18" s="145"/>
      <c r="W18" s="145"/>
      <c r="X18" s="149"/>
      <c r="Y18" s="145"/>
      <c r="Z18" s="145"/>
      <c r="AA18" s="145"/>
      <c r="AB18" s="153"/>
      <c r="AC18" s="156"/>
    </row>
    <row r="19" spans="1:29" ht="16" customHeight="1">
      <c r="A19" s="143"/>
      <c r="B19" s="166" t="s">
        <v>455</v>
      </c>
      <c r="C19" s="173"/>
      <c r="D19" s="43"/>
      <c r="E19" s="43"/>
      <c r="F19" s="43"/>
      <c r="G19" s="43"/>
      <c r="H19" s="146"/>
      <c r="I19" s="43"/>
      <c r="J19" s="43"/>
      <c r="K19" s="43"/>
      <c r="L19" s="43"/>
      <c r="M19" s="43"/>
      <c r="N19" s="43"/>
      <c r="O19" s="176"/>
      <c r="P19" s="43"/>
      <c r="Q19" s="43"/>
      <c r="R19" s="146"/>
      <c r="S19" s="43"/>
      <c r="T19" s="43"/>
      <c r="U19" s="178"/>
      <c r="V19" s="43"/>
      <c r="W19" s="43"/>
      <c r="X19" s="146"/>
      <c r="Y19" s="43"/>
      <c r="Z19" s="43"/>
      <c r="AA19" s="43"/>
      <c r="AB19" s="152"/>
      <c r="AC19" s="148"/>
    </row>
    <row r="20" spans="1:29" ht="16" customHeight="1">
      <c r="A20" s="143"/>
      <c r="B20" s="166" t="s">
        <v>456</v>
      </c>
      <c r="C20" s="173"/>
      <c r="D20" s="43"/>
      <c r="E20" s="43"/>
      <c r="F20" s="43"/>
      <c r="G20" s="43"/>
      <c r="H20" s="146"/>
      <c r="I20" s="43"/>
      <c r="J20" s="43"/>
      <c r="K20" s="43"/>
      <c r="L20" s="43"/>
      <c r="M20" s="43"/>
      <c r="N20" s="43"/>
      <c r="O20" s="176"/>
      <c r="P20" s="43"/>
      <c r="Q20" s="43"/>
      <c r="R20" s="146"/>
      <c r="S20" s="43"/>
      <c r="T20" s="43"/>
      <c r="U20" s="178"/>
      <c r="V20" s="170"/>
      <c r="W20" s="170"/>
      <c r="X20" s="146"/>
      <c r="Y20" s="170"/>
      <c r="Z20" s="170"/>
      <c r="AA20" s="43"/>
      <c r="AB20" s="152"/>
      <c r="AC20" s="148"/>
    </row>
    <row r="21" spans="1:29" ht="16" customHeight="1">
      <c r="A21" s="143"/>
      <c r="B21" s="162" t="s">
        <v>457</v>
      </c>
      <c r="C21" s="174"/>
      <c r="D21" s="177"/>
      <c r="E21" s="177"/>
      <c r="F21" s="177"/>
      <c r="G21" s="177"/>
      <c r="H21" s="179"/>
      <c r="I21" s="177"/>
      <c r="J21" s="177"/>
      <c r="K21" s="177"/>
      <c r="L21" s="177"/>
      <c r="M21" s="177"/>
      <c r="N21" s="177"/>
      <c r="O21" s="177"/>
      <c r="P21" s="177"/>
      <c r="Q21" s="177"/>
      <c r="R21" s="179"/>
      <c r="S21" s="177"/>
      <c r="T21" s="177"/>
      <c r="U21" s="179"/>
      <c r="V21" s="155"/>
      <c r="W21" s="155"/>
      <c r="X21" s="179"/>
      <c r="Y21" s="155"/>
      <c r="Z21" s="155"/>
      <c r="AA21" s="177"/>
      <c r="AB21" s="153"/>
      <c r="AC21" s="156"/>
    </row>
    <row r="22" spans="1:29" ht="16" customHeight="1">
      <c r="A22" s="143"/>
      <c r="B22" s="166" t="s">
        <v>441</v>
      </c>
      <c r="C22" s="150"/>
      <c r="D22" s="170"/>
      <c r="E22" s="43"/>
      <c r="F22" s="43"/>
      <c r="G22" s="43"/>
      <c r="H22" s="146"/>
      <c r="I22" s="170"/>
      <c r="J22" s="43"/>
      <c r="K22" s="43"/>
      <c r="L22" s="43"/>
      <c r="M22" s="43"/>
      <c r="N22" s="43"/>
      <c r="O22" s="150"/>
      <c r="P22" s="43"/>
      <c r="Q22" s="43"/>
      <c r="R22" s="146"/>
      <c r="S22" s="43"/>
      <c r="T22" s="170"/>
      <c r="U22" s="169"/>
      <c r="V22" s="150"/>
      <c r="W22" s="150"/>
      <c r="X22" s="146"/>
      <c r="Y22" s="150"/>
      <c r="Z22" s="150"/>
      <c r="AA22" s="43"/>
      <c r="AB22" s="152"/>
      <c r="AC22" s="148"/>
    </row>
    <row r="23" spans="1:29" ht="16" customHeight="1">
      <c r="A23" s="143"/>
      <c r="B23" s="166" t="s">
        <v>442</v>
      </c>
      <c r="C23" s="150"/>
      <c r="D23" s="170"/>
      <c r="E23" s="43"/>
      <c r="F23" s="43"/>
      <c r="G23" s="43"/>
      <c r="H23" s="146"/>
      <c r="I23" s="170"/>
      <c r="J23" s="43"/>
      <c r="K23" s="43"/>
      <c r="L23" s="43"/>
      <c r="M23" s="43"/>
      <c r="N23" s="43"/>
      <c r="O23" s="150"/>
      <c r="P23" s="43"/>
      <c r="Q23" s="43"/>
      <c r="R23" s="146"/>
      <c r="S23" s="43"/>
      <c r="T23" s="170"/>
      <c r="U23" s="169"/>
      <c r="V23" s="150"/>
      <c r="W23" s="150"/>
      <c r="X23" s="146"/>
      <c r="Y23" s="150"/>
      <c r="Z23" s="150"/>
      <c r="AA23" s="43"/>
      <c r="AB23" s="152"/>
      <c r="AC23" s="148"/>
    </row>
    <row r="24" spans="1:29" ht="16" customHeight="1">
      <c r="A24" s="143"/>
      <c r="B24" s="163" t="s">
        <v>464</v>
      </c>
      <c r="C24" s="168"/>
      <c r="D24" s="171"/>
      <c r="E24" s="145"/>
      <c r="F24" s="145"/>
      <c r="G24" s="145"/>
      <c r="H24" s="149"/>
      <c r="I24" s="145"/>
      <c r="J24" s="145"/>
      <c r="K24" s="145"/>
      <c r="L24" s="145"/>
      <c r="M24" s="145"/>
      <c r="N24" s="145"/>
      <c r="O24" s="177"/>
      <c r="P24" s="145"/>
      <c r="Q24" s="145"/>
      <c r="R24" s="149"/>
      <c r="S24" s="145"/>
      <c r="T24" s="145"/>
      <c r="U24" s="179"/>
      <c r="V24" s="145"/>
      <c r="W24" s="145"/>
      <c r="X24" s="149"/>
      <c r="Y24" s="145"/>
      <c r="Z24" s="145"/>
      <c r="AA24" s="145"/>
      <c r="AB24" s="153"/>
      <c r="AC24" s="156"/>
    </row>
    <row r="25" spans="1:29" ht="16" customHeight="1">
      <c r="A25" s="143"/>
      <c r="B25" s="166" t="s">
        <v>443</v>
      </c>
      <c r="C25" s="150"/>
      <c r="D25" s="170"/>
      <c r="E25" s="43"/>
      <c r="F25" s="43"/>
      <c r="G25" s="43"/>
      <c r="H25" s="146"/>
      <c r="I25" s="170"/>
      <c r="J25" s="43"/>
      <c r="K25" s="43"/>
      <c r="L25" s="43"/>
      <c r="M25" s="43"/>
      <c r="N25" s="43"/>
      <c r="O25" s="150"/>
      <c r="P25" s="43"/>
      <c r="Q25" s="43"/>
      <c r="R25" s="146"/>
      <c r="S25" s="43"/>
      <c r="T25" s="170"/>
      <c r="U25" s="169"/>
      <c r="V25" s="150"/>
      <c r="W25" s="150"/>
      <c r="X25" s="146"/>
      <c r="Y25" s="150"/>
      <c r="Z25" s="150"/>
      <c r="AA25" s="43"/>
      <c r="AB25" s="152"/>
      <c r="AC25" s="148"/>
    </row>
    <row r="26" spans="1:29" ht="16" customHeight="1">
      <c r="A26" s="143"/>
      <c r="B26" s="166" t="s">
        <v>444</v>
      </c>
      <c r="C26" s="150"/>
      <c r="D26" s="170"/>
      <c r="E26" s="43"/>
      <c r="F26" s="43"/>
      <c r="G26" s="43"/>
      <c r="H26" s="146"/>
      <c r="I26" s="170"/>
      <c r="J26" s="43"/>
      <c r="K26" s="43"/>
      <c r="L26" s="43"/>
      <c r="M26" s="43"/>
      <c r="N26" s="43"/>
      <c r="O26" s="150"/>
      <c r="P26" s="43"/>
      <c r="Q26" s="43"/>
      <c r="R26" s="146"/>
      <c r="S26" s="43"/>
      <c r="T26" s="170"/>
      <c r="U26" s="169"/>
      <c r="V26" s="150"/>
      <c r="W26" s="150"/>
      <c r="X26" s="146"/>
      <c r="Y26" s="150"/>
      <c r="Z26" s="150"/>
      <c r="AA26" s="43"/>
      <c r="AB26" s="152"/>
      <c r="AC26" s="148"/>
    </row>
    <row r="27" spans="1:29" ht="16" customHeight="1">
      <c r="A27" s="143"/>
      <c r="B27" s="166" t="s">
        <v>465</v>
      </c>
      <c r="C27" s="168"/>
      <c r="D27" s="171"/>
      <c r="E27" s="145"/>
      <c r="F27" s="145"/>
      <c r="G27" s="145"/>
      <c r="H27" s="149"/>
      <c r="I27" s="145"/>
      <c r="J27" s="145"/>
      <c r="K27" s="145"/>
      <c r="L27" s="145"/>
      <c r="M27" s="145"/>
      <c r="N27" s="145"/>
      <c r="O27" s="177"/>
      <c r="P27" s="145"/>
      <c r="Q27" s="145"/>
      <c r="R27" s="149"/>
      <c r="S27" s="145"/>
      <c r="T27" s="145"/>
      <c r="U27" s="179"/>
      <c r="V27" s="145"/>
      <c r="W27" s="145"/>
      <c r="X27" s="149"/>
      <c r="Y27" s="145"/>
      <c r="Z27" s="145"/>
      <c r="AA27" s="145"/>
      <c r="AB27" s="153"/>
      <c r="AC27" s="156"/>
    </row>
    <row r="28" spans="1:29" ht="16" customHeight="1">
      <c r="A28" s="143"/>
      <c r="B28" s="167" t="s">
        <v>243</v>
      </c>
      <c r="C28" s="154"/>
      <c r="D28" s="154"/>
      <c r="E28" s="154"/>
      <c r="F28" s="154"/>
      <c r="G28" s="154"/>
      <c r="H28" s="153"/>
      <c r="I28" s="154"/>
      <c r="J28" s="154"/>
      <c r="K28" s="154"/>
      <c r="L28" s="154"/>
      <c r="M28" s="154"/>
      <c r="N28" s="154"/>
      <c r="O28" s="154"/>
      <c r="P28" s="154"/>
      <c r="Q28" s="154"/>
      <c r="R28" s="153"/>
      <c r="S28" s="154"/>
      <c r="T28" s="154"/>
      <c r="U28" s="153"/>
      <c r="V28" s="154"/>
      <c r="W28" s="154"/>
      <c r="X28" s="153"/>
      <c r="Y28" s="154"/>
      <c r="Z28" s="154"/>
      <c r="AA28" s="154"/>
      <c r="AB28" s="153"/>
      <c r="AC28" s="154"/>
    </row>
    <row r="29" spans="1:29" ht="16" customHeight="1">
      <c r="A29" s="143"/>
      <c r="B29" s="166" t="s">
        <v>244</v>
      </c>
      <c r="C29" s="148"/>
      <c r="D29" s="148"/>
      <c r="E29" s="148"/>
      <c r="F29" s="148"/>
      <c r="G29" s="148"/>
      <c r="H29" s="157"/>
      <c r="I29" s="148"/>
      <c r="J29" s="43"/>
      <c r="K29" s="148"/>
      <c r="L29" s="148"/>
      <c r="M29" s="148"/>
      <c r="N29" s="148"/>
      <c r="O29" s="148"/>
      <c r="P29" s="148"/>
      <c r="Q29" s="148"/>
      <c r="R29" s="157"/>
      <c r="S29" s="148"/>
      <c r="T29" s="148"/>
      <c r="U29" s="157"/>
      <c r="V29" s="148"/>
      <c r="W29" s="148"/>
      <c r="X29" s="157"/>
      <c r="Y29" s="148"/>
      <c r="Z29" s="148"/>
      <c r="AA29" s="148"/>
      <c r="AB29" s="151"/>
      <c r="AC29" s="147"/>
    </row>
  </sheetData>
  <mergeCells count="2">
    <mergeCell ref="A3:A29"/>
    <mergeCell ref="C1:A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conformations</vt:lpstr>
      <vt:lpstr>Charges</vt:lpstr>
      <vt:lpstr>backbone</vt:lpstr>
      <vt:lpstr>backbone (2)</vt:lpstr>
      <vt:lpstr>ff99SB</vt:lpstr>
      <vt:lpstr>ff14SB</vt:lpstr>
      <vt:lpstr>ff14ipq</vt:lpstr>
      <vt:lpstr>ff15ipq</vt:lpstr>
      <vt:lpstr>tripeptides</vt:lpstr>
    </vt:vector>
  </TitlesOfParts>
  <Company>The 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Debiec</dc:creator>
  <cp:lastModifiedBy>Karl Debiec</cp:lastModifiedBy>
  <cp:lastPrinted>2015-03-25T15:51:29Z</cp:lastPrinted>
  <dcterms:created xsi:type="dcterms:W3CDTF">2015-03-23T18:23:58Z</dcterms:created>
  <dcterms:modified xsi:type="dcterms:W3CDTF">2015-05-03T15:39:59Z</dcterms:modified>
</cp:coreProperties>
</file>