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isn1\Desktop\"/>
    </mc:Choice>
  </mc:AlternateContent>
  <xr:revisionPtr revIDLastSave="0" documentId="13_ncr:1_{18139A54-10A1-4159-A592-A811EBA7AD96}" xr6:coauthVersionLast="45" xr6:coauthVersionMax="45" xr10:uidLastSave="{00000000-0000-0000-0000-000000000000}"/>
  <bookViews>
    <workbookView xWindow="-110" yWindow="-110" windowWidth="19420" windowHeight="10420" xr2:uid="{B5635EE8-0716-4075-B70F-AB7BE626C7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 s="1"/>
  <c r="I3" i="1"/>
  <c r="K3" i="1" s="1"/>
  <c r="I7" i="1"/>
  <c r="K7" i="1" s="1"/>
  <c r="I9" i="1"/>
  <c r="K9" i="1" s="1"/>
  <c r="I10" i="1"/>
  <c r="K10" i="1" s="1"/>
  <c r="I11" i="1"/>
  <c r="K11" i="1" s="1"/>
  <c r="I6" i="1"/>
  <c r="K6" i="1" s="1"/>
  <c r="I5" i="1"/>
  <c r="K5" i="1" s="1"/>
  <c r="I2" i="1"/>
  <c r="K2" i="1" s="1"/>
  <c r="I4" i="1"/>
  <c r="K4" i="1" s="1"/>
  <c r="E2" i="1"/>
  <c r="G2" i="1" s="1"/>
  <c r="E3" i="1"/>
  <c r="G3" i="1" s="1"/>
  <c r="E4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G4" i="1"/>
  <c r="A6" i="1" l="1"/>
  <c r="A5" i="1" l="1"/>
  <c r="A2" i="1"/>
</calcChain>
</file>

<file path=xl/sharedStrings.xml><?xml version="1.0" encoding="utf-8"?>
<sst xmlns="http://schemas.openxmlformats.org/spreadsheetml/2006/main" count="5" uniqueCount="5">
  <si>
    <t>频率</t>
    <phoneticPr fontId="1" type="noConversion"/>
  </si>
  <si>
    <t>幅度比</t>
    <phoneticPr fontId="1" type="noConversion"/>
  </si>
  <si>
    <t>幅度比（dB）</t>
    <phoneticPr fontId="1" type="noConversion"/>
  </si>
  <si>
    <t>相位差</t>
    <phoneticPr fontId="1" type="noConversion"/>
  </si>
  <si>
    <t>相位差（度）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</si>
</sst>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F09B-2EA1-4F79-ADEE-5B8C5B2FD8C2}">
  <dimension ref="A1:K11"/>
  <sheetViews>
    <sheetView tabSelected="1" workbookViewId="0">
      <selection activeCell="I6" sqref="I6"/>
    </sheetView>
  </sheetViews>
  <sheetFormatPr defaultRowHeight="14" x14ac:dyDescent="0.3"/>
  <cols>
    <col min="7" max="7" width="11.33203125" customWidth="1"/>
    <col min="11" max="11" width="11.08203125" customWidth="1"/>
  </cols>
  <sheetData>
    <row r="1" spans="1:11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</row>
    <row r="2" spans="1:11" x14ac:dyDescent="0.3">
      <c r="A2">
        <f>1/(2*SQRT(10*1))</f>
        <v>0.15811388300841897</v>
      </c>
      <c r="C2">
        <v>2.12</v>
      </c>
      <c r="E2">
        <f t="shared" ref="E2:E11" si="0">1/SQRT((1-(C2/(10*SQRT(5) ) )^2)^2+(2*(SQRT(5)/10)*C2/(10*SQRT(5)))^2)</f>
        <v>1.0081480354687897</v>
      </c>
      <c r="G2">
        <f>20*LOG10(E2)</f>
        <v>7.0486163356350565E-2</v>
      </c>
      <c r="I2">
        <f>-1*ATAN((2*(SQRT(5)/10)*C2/(10*SQRT(5)))/(1-(C2/(SQRT(5)*10))^2))</f>
        <v>-4.275850466864034E-2</v>
      </c>
      <c r="K2">
        <f>I2*180/3.14159265</f>
        <v>-2.4498818586029163</v>
      </c>
    </row>
    <row r="3" spans="1:11" x14ac:dyDescent="0.3">
      <c r="C3">
        <v>10</v>
      </c>
      <c r="E3">
        <f t="shared" si="0"/>
        <v>1.2126781251816647</v>
      </c>
      <c r="G3">
        <f t="shared" ref="G3:G11" si="1">20*LOG10(E3)</f>
        <v>1.6749108729376359</v>
      </c>
      <c r="I3">
        <f>-1*ATAN((2*(SQRT(5)/10)*C3/(10*SQRT(5)))/(1-(C3/(SQRT(5)*10))^2))</f>
        <v>-0.24497866312686414</v>
      </c>
      <c r="K3">
        <f>I3*180/3.14159265</f>
        <v>-14.036243483965224</v>
      </c>
    </row>
    <row r="4" spans="1:11" x14ac:dyDescent="0.3">
      <c r="C4">
        <v>15</v>
      </c>
      <c r="E4">
        <f t="shared" si="0"/>
        <v>1.596173768935244</v>
      </c>
      <c r="G4">
        <f t="shared" si="1"/>
        <v>4.0616033891872849</v>
      </c>
      <c r="I4">
        <f>-1*ATAN((2*(SQRT(5)/10)*C4/(10*SQRT(5)))/(1-(C4/(SQRT(5)*10))^2))</f>
        <v>-0.49934672168013006</v>
      </c>
      <c r="K4">
        <f>I4*180/3.14159265</f>
        <v>-28.610459698657429</v>
      </c>
    </row>
    <row r="5" spans="1:11" x14ac:dyDescent="0.3">
      <c r="A5">
        <f>EXP(-1*3.14159265*0.1581/(SQRT(1-0.1581^2)))</f>
        <v>0.60470646031875053</v>
      </c>
      <c r="C5">
        <v>21.2</v>
      </c>
      <c r="E5">
        <f t="shared" si="0"/>
        <v>2.2941497656089958</v>
      </c>
      <c r="G5">
        <f t="shared" si="1"/>
        <v>7.2124353179875103</v>
      </c>
      <c r="I5">
        <f>-1*ATAN((2*(SQRT(5)/10)*C5/(10*SQRT(5)))/(1-(C5/(SQRT(5)*10))^2))</f>
        <v>-1.3366790599036558</v>
      </c>
      <c r="K5">
        <f>I5*180/3.14159265</f>
        <v>-76.586068783506363</v>
      </c>
    </row>
    <row r="6" spans="1:11" x14ac:dyDescent="0.3">
      <c r="A6">
        <f>3.14159265/(10*SQRT(1-0.5^2))</f>
        <v>0.36275987243232999</v>
      </c>
      <c r="C6">
        <v>30</v>
      </c>
      <c r="E6">
        <f t="shared" si="0"/>
        <v>1</v>
      </c>
      <c r="G6">
        <f t="shared" si="1"/>
        <v>0</v>
      </c>
      <c r="I6">
        <f>(-1)*(3.14159265-ATAN((2*(SQRT(5)/10)*C6/(10*SQRT(5)))/((C6/(SQRT(5)*10))^2-1)))</f>
        <v>-2.4980915412067159</v>
      </c>
      <c r="K6">
        <f>I6*180/3.14159265</f>
        <v>-143.13010231202597</v>
      </c>
    </row>
    <row r="7" spans="1:11" x14ac:dyDescent="0.3">
      <c r="C7">
        <v>40</v>
      </c>
      <c r="E7">
        <f t="shared" si="0"/>
        <v>0.42717882885838054</v>
      </c>
      <c r="G7">
        <f t="shared" si="1"/>
        <v>-7.387805584843691</v>
      </c>
      <c r="I7">
        <f>(-1)*(3.14159265-ATAN((2*(SQRT(5)/10)*C7/(10*SQRT(5)))/((C7/(SQRT(5)*10))^2-1)))</f>
        <v>-2.7928216464160931</v>
      </c>
      <c r="K7">
        <f>I7*180/3.14159265</f>
        <v>-160.016893455266</v>
      </c>
    </row>
    <row r="8" spans="1:11" x14ac:dyDescent="0.3">
      <c r="C8">
        <v>50</v>
      </c>
      <c r="E8">
        <f t="shared" si="0"/>
        <v>0.24253562503633291</v>
      </c>
      <c r="G8">
        <f t="shared" si="1"/>
        <v>-12.304489213782741</v>
      </c>
      <c r="I8">
        <f>(-1)*(3.14159265-ATAN((2*(SQRT(5)/10)*C8/(10*SQRT(5)))/((C8/(SQRT(5)*10))^2-1)))</f>
        <v>-2.896613986873136</v>
      </c>
      <c r="K8">
        <f>I8*180/3.14159265</f>
        <v>-165.96375651603478</v>
      </c>
    </row>
    <row r="9" spans="1:11" x14ac:dyDescent="0.3">
      <c r="C9">
        <v>100</v>
      </c>
      <c r="E9">
        <f t="shared" si="0"/>
        <v>5.2342392259021361E-2</v>
      </c>
      <c r="G9">
        <f t="shared" si="1"/>
        <v>-25.622928644564745</v>
      </c>
      <c r="I9">
        <f>(-1)*(3.14159265-ATAN((2*(SQRT(5)/10)*C9/(10*SQRT(5)))/((C9/(SQRT(5)*10))^2-1)))</f>
        <v>-3.0367157112697662</v>
      </c>
      <c r="K9">
        <f>I9*180/3.14159265</f>
        <v>-173.99099403563918</v>
      </c>
    </row>
    <row r="10" spans="1:11" x14ac:dyDescent="0.3">
      <c r="C10">
        <v>200</v>
      </c>
      <c r="E10">
        <f t="shared" si="0"/>
        <v>1.2642033083308355E-2</v>
      </c>
      <c r="G10">
        <f t="shared" si="1"/>
        <v>-37.96366154977521</v>
      </c>
      <c r="I10">
        <f>(-1)*(3.14159265-ATAN((2*(SQRT(5)/10)*C10/(10*SQRT(5)))/((C10/(SQRT(5)*10))^2-1)))</f>
        <v>-3.0910029412306157</v>
      </c>
      <c r="K10">
        <f>I10*180/3.14159265</f>
        <v>-177.10142319740618</v>
      </c>
    </row>
    <row r="11" spans="1:11" x14ac:dyDescent="0.3">
      <c r="C11">
        <v>500</v>
      </c>
      <c r="E11">
        <f t="shared" si="0"/>
        <v>2.0036057275666518E-3</v>
      </c>
      <c r="G11">
        <f t="shared" si="1"/>
        <v>-53.963754709873697</v>
      </c>
      <c r="I11">
        <f>(-1)*(3.14159265-ATAN((2*(SQRT(5)/10)*C11/(10*SQRT(5)))/((C11/(SQRT(5)*10))^2-1)))</f>
        <v>-3.1215552519243071</v>
      </c>
      <c r="K11">
        <f>I11*180/3.14159265</f>
        <v>-178.85194165652737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fanisn1</dc:creator>
  <cp:lastModifiedBy>fanisn1</cp:lastModifiedBy>
  <dcterms:created xsi:type="dcterms:W3CDTF">2020-10-31T11:02:31Z</dcterms:created>
  <dcterms:modified xsi:type="dcterms:W3CDTF">2020-11-22T11:20:32Z</dcterms:modified>
</cp:coreProperties>
</file>