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ver0.2.0\"/>
    </mc:Choice>
  </mc:AlternateContent>
  <xr:revisionPtr revIDLastSave="0" documentId="8_{5634DF1D-84C3-4645-83D0-9CBE39734F97}" xr6:coauthVersionLast="47" xr6:coauthVersionMax="47" xr10:uidLastSave="{00000000-0000-0000-0000-000000000000}"/>
  <bookViews>
    <workbookView xWindow="1095" yWindow="390" windowWidth="27600" windowHeight="13800" activeTab="2" xr2:uid="{7CF5A31F-9380-4CEA-828C-4BA6197787B1}"/>
  </bookViews>
  <sheets>
    <sheet name="Existing GIS" sheetId="1" r:id="rId1"/>
    <sheet name="GIS-XML" sheetId="2" r:id="rId2"/>
    <sheet name="GIS-O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D24" i="2"/>
  <c r="E24" i="2"/>
  <c r="P16" i="1"/>
  <c r="P23" i="1"/>
  <c r="P22" i="1"/>
  <c r="P12" i="1"/>
  <c r="O15" i="1"/>
  <c r="O10" i="1"/>
  <c r="O24" i="1" s="1"/>
  <c r="O6" i="1"/>
  <c r="N21" i="1"/>
  <c r="N19" i="1"/>
  <c r="N18" i="1"/>
  <c r="N17" i="1"/>
  <c r="N14" i="1"/>
  <c r="N13" i="1"/>
  <c r="N11" i="1"/>
  <c r="N9" i="1"/>
  <c r="N8" i="1"/>
  <c r="N7" i="1"/>
  <c r="N5" i="1"/>
  <c r="N4" i="1"/>
  <c r="N3" i="1"/>
  <c r="Q24" i="1" l="1"/>
  <c r="N24" i="1"/>
  <c r="P24" i="1"/>
</calcChain>
</file>

<file path=xl/sharedStrings.xml><?xml version="1.0" encoding="utf-8"?>
<sst xmlns="http://schemas.openxmlformats.org/spreadsheetml/2006/main" count="241" uniqueCount="147">
  <si>
    <t>N1</t>
  </si>
  <si>
    <t>N2</t>
  </si>
  <si>
    <t>N3</t>
  </si>
  <si>
    <t>C1</t>
  </si>
  <si>
    <t>C2</t>
  </si>
  <si>
    <t>C3</t>
  </si>
  <si>
    <t>NE1</t>
  </si>
  <si>
    <t>NE2</t>
  </si>
  <si>
    <t>NE3</t>
  </si>
  <si>
    <t>S1</t>
  </si>
  <si>
    <t>S2</t>
  </si>
  <si>
    <t>S3</t>
  </si>
  <si>
    <t>DS_BusBar</t>
  </si>
  <si>
    <t>DS_Capacitor</t>
  </si>
  <si>
    <t>DS_CircuitBreaker</t>
  </si>
  <si>
    <t>DS_EserviceLine</t>
  </si>
  <si>
    <t>DS_Generator</t>
  </si>
  <si>
    <t>DS_HVBusBar</t>
  </si>
  <si>
    <t>DS_HVCircuitbreaker</t>
  </si>
  <si>
    <t>DS_HVConductor</t>
  </si>
  <si>
    <t>DS_HVGenerator</t>
  </si>
  <si>
    <t>DS_HVPrimaryMeter</t>
  </si>
  <si>
    <t>DS_HVSwitch</t>
  </si>
  <si>
    <t>DS_HVTransformer</t>
  </si>
  <si>
    <t>DS_MVConductor</t>
  </si>
  <si>
    <t>DS_PrimaryMeter</t>
  </si>
  <si>
    <t>DS_RECLOSER</t>
  </si>
  <si>
    <t>DS_Switch</t>
  </si>
  <si>
    <t>DS_Transformer</t>
  </si>
  <si>
    <t>DS_T_Station</t>
  </si>
  <si>
    <t>DS_VoltageRegulator</t>
  </si>
  <si>
    <t>DS_GroupMeter</t>
  </si>
  <si>
    <t>DS_LowVoltageMeter</t>
  </si>
  <si>
    <t>EQ</t>
  </si>
  <si>
    <t>LINE</t>
  </si>
  <si>
    <t>METER</t>
  </si>
  <si>
    <t>GIS_HVMVCNL</t>
  </si>
  <si>
    <t>GIS_LVCNL</t>
  </si>
  <si>
    <t>AOJ</t>
  </si>
  <si>
    <t>USE_ZONE</t>
  </si>
  <si>
    <t>HV</t>
  </si>
  <si>
    <t>CIMXML</t>
  </si>
  <si>
    <t>ALL</t>
  </si>
  <si>
    <t>GIS-LAYER</t>
  </si>
  <si>
    <t>มิเตอร์แรงดันสูง</t>
  </si>
  <si>
    <t>สวิทช์แรงดันสูง</t>
  </si>
  <si>
    <t>หม้อแปลงแรงดันสูง</t>
  </si>
  <si>
    <t>บัสบาร์แรงดันกลาง</t>
  </si>
  <si>
    <t>คาปาซิเตอร์แรงดันกลาง</t>
  </si>
  <si>
    <t>เบรคเกอร์แรงดันกลาง</t>
  </si>
  <si>
    <t>บัสบาร์แรงดันสูง</t>
  </si>
  <si>
    <t>เบรคเกอร์แรงดันสูง</t>
  </si>
  <si>
    <t>ผลิตไฟฟ้าแรงดันสูง</t>
  </si>
  <si>
    <t>ผลิตไฟฟ้าแรงดันกลาง</t>
  </si>
  <si>
    <t>สายไฟฟ้าแรงดันสูง</t>
  </si>
  <si>
    <t>สายไฟฟ้าแรงดันต่ำ</t>
  </si>
  <si>
    <t>สายไฟฟ้าแรงดันกลาง</t>
  </si>
  <si>
    <t>รีโคลเซอร์แรงดันกลาง</t>
  </si>
  <si>
    <t>สวิทช์แรงดันกลาง</t>
  </si>
  <si>
    <t>สถานีไฟฟ้าย่อย</t>
  </si>
  <si>
    <t>อุปกรณ์ควบคุมแรงดัน</t>
  </si>
  <si>
    <t>หม้อแปลงจำหน่าย</t>
  </si>
  <si>
    <t>มิเตอร์กลุ่ม</t>
  </si>
  <si>
    <t>มิเตอร์แรงดันต่ำ</t>
  </si>
  <si>
    <t>Breaker</t>
  </si>
  <si>
    <t>ACLineSegment</t>
  </si>
  <si>
    <t>EnergySource</t>
  </si>
  <si>
    <t>EnergyConsumer</t>
  </si>
  <si>
    <t>PowerTransformer</t>
  </si>
  <si>
    <t>Meter</t>
  </si>
  <si>
    <t>Recloser</t>
  </si>
  <si>
    <t>Switch</t>
  </si>
  <si>
    <t>Substation</t>
  </si>
  <si>
    <t>RegulatingCondEq</t>
  </si>
  <si>
    <t>ShuntCompensator</t>
  </si>
  <si>
    <t>BusbarSection</t>
  </si>
  <si>
    <t>OMS-UTP</t>
  </si>
  <si>
    <t>OMS-SAP</t>
  </si>
  <si>
    <t>OMS-SCADA</t>
  </si>
  <si>
    <t>OMS-CC</t>
  </si>
  <si>
    <t>OMS-EAM</t>
  </si>
  <si>
    <t>OMS-AMI</t>
  </si>
  <si>
    <t>OMS-WMW</t>
  </si>
  <si>
    <t>Customer</t>
  </si>
  <si>
    <t>Outage</t>
  </si>
  <si>
    <t>UsagePoint</t>
  </si>
  <si>
    <t>Asset</t>
  </si>
  <si>
    <t>Crew</t>
  </si>
  <si>
    <t>TroubleTicket</t>
  </si>
  <si>
    <t>PlannedOutage</t>
  </si>
  <si>
    <t>CustomerNotification</t>
  </si>
  <si>
    <t>CustomerAccount</t>
  </si>
  <si>
    <t>MeterReading</t>
  </si>
  <si>
    <t>Reading</t>
  </si>
  <si>
    <t>EndDeviceEvent</t>
  </si>
  <si>
    <t>AssetHealthEvent</t>
  </si>
  <si>
    <t>Person</t>
  </si>
  <si>
    <t>CrewMember</t>
  </si>
  <si>
    <t>UnplannedOutage</t>
  </si>
  <si>
    <t>AccountNotification</t>
  </si>
  <si>
    <t>Fault</t>
  </si>
  <si>
    <t>LineFault</t>
  </si>
  <si>
    <t>Location</t>
  </si>
  <si>
    <t>SwitchingPlan</t>
  </si>
  <si>
    <t>SwitchingAction</t>
  </si>
  <si>
    <t>OutagePlan</t>
  </si>
  <si>
    <t>SwitchingOrder</t>
  </si>
  <si>
    <t>TroubleOrder</t>
  </si>
  <si>
    <t>Incident</t>
  </si>
  <si>
    <t>WorkTask</t>
  </si>
  <si>
    <t>OutageArea</t>
  </si>
  <si>
    <t>SwitchingPlanRequest</t>
  </si>
  <si>
    <t>MaterialItem</t>
  </si>
  <si>
    <t>WorkActivityRecord</t>
  </si>
  <si>
    <t>WorkAsset</t>
  </si>
  <si>
    <t>Vehicle</t>
  </si>
  <si>
    <t>WorkTimeSchedule</t>
  </si>
  <si>
    <t>EquipmentFault</t>
  </si>
  <si>
    <t>Feeder</t>
  </si>
  <si>
    <t>PerLengthSequenceImpedance</t>
  </si>
  <si>
    <t>Terminal</t>
  </si>
  <si>
    <t>ConnectivityNode</t>
  </si>
  <si>
    <t>Disconnector</t>
  </si>
  <si>
    <t>LoadBreakSwitch</t>
  </si>
  <si>
    <t>ServiceLocation</t>
  </si>
  <si>
    <t>BaseVoltage</t>
  </si>
  <si>
    <t>AnalogValue</t>
  </si>
  <si>
    <t>DiscreteValue</t>
  </si>
  <si>
    <t>Equipment</t>
  </si>
  <si>
    <t>FailureEvent</t>
  </si>
  <si>
    <t>Tool</t>
  </si>
  <si>
    <t>OperationPersonRole</t>
  </si>
  <si>
    <t>OMS-APP</t>
  </si>
  <si>
    <t>http://pea.co.th/cimpf/OMS_GMM/2023#</t>
  </si>
  <si>
    <t>http://pea.co.th/cimpf/OMS_SCADA/2023#</t>
  </si>
  <si>
    <t>http://pea.co.th/cimpf/OMS_UTP/2023#</t>
  </si>
  <si>
    <t>http://pea.co.th/cimpf/OMS_SAP/2023#</t>
  </si>
  <si>
    <t>http://pea.co.th/cimpf/OMS_CC/2023#</t>
  </si>
  <si>
    <t>http://pea.co.th/cimpf/OMS_AMI/2023#</t>
  </si>
  <si>
    <t>http://pea.co.th/cimpf/OMS_APP/2023#</t>
  </si>
  <si>
    <t>http://pea.co.th/cimpf/OMS_WMW/2023#</t>
  </si>
  <si>
    <t>http://pea.co.th/cimpf/OMS_EAM/2023#</t>
  </si>
  <si>
    <t>OMS-GMM</t>
  </si>
  <si>
    <t>คาปาซิเตอร์</t>
  </si>
  <si>
    <t>มิเตอร์ไพรมารี</t>
  </si>
  <si>
    <t>รีโคลสเซอร์</t>
  </si>
  <si>
    <t>EnergyConsumer+UsagePoint+Meter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</si>
</sst>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164" fontId="4" fillId="0" borderId="1" xfId="0" applyNumberFormat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BF17-EA90-4F67-8439-903E2EA407E0}">
  <dimension ref="A2:R28"/>
  <sheetViews>
    <sheetView zoomScale="15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5" x14ac:dyDescent="0.25"/>
  <cols>
    <col min="1" max="1" width="20.42578125" bestFit="1" customWidth="1"/>
    <col min="2" max="13" width="10.28515625" customWidth="1"/>
    <col min="14" max="14" width="10.5703125" bestFit="1" customWidth="1"/>
    <col min="15" max="16" width="11.5703125" bestFit="1" customWidth="1"/>
    <col min="17" max="17" width="11.5703125" customWidth="1"/>
    <col min="18" max="18" width="21.85546875" bestFit="1" customWidth="1"/>
  </cols>
  <sheetData>
    <row r="2" spans="1:18" x14ac:dyDescent="0.25">
      <c r="A2" s="2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33</v>
      </c>
      <c r="O2" s="5" t="s">
        <v>34</v>
      </c>
      <c r="P2" s="5" t="s">
        <v>35</v>
      </c>
      <c r="Q2" s="5" t="s">
        <v>42</v>
      </c>
    </row>
    <row r="3" spans="1:18" x14ac:dyDescent="0.25">
      <c r="A3" s="2" t="s">
        <v>12</v>
      </c>
      <c r="B3" s="3">
        <v>1382</v>
      </c>
      <c r="C3" s="3">
        <v>1240</v>
      </c>
      <c r="D3" s="3">
        <v>1262</v>
      </c>
      <c r="E3" s="3">
        <v>2616</v>
      </c>
      <c r="F3" s="3">
        <v>2883</v>
      </c>
      <c r="G3" s="3">
        <v>2300</v>
      </c>
      <c r="H3" s="3">
        <v>1092</v>
      </c>
      <c r="I3" s="3">
        <v>1136</v>
      </c>
      <c r="J3" s="3">
        <v>1557</v>
      </c>
      <c r="K3" s="3">
        <v>1367</v>
      </c>
      <c r="L3" s="3">
        <v>2011</v>
      </c>
      <c r="M3" s="3">
        <v>1724</v>
      </c>
      <c r="N3" s="3">
        <f>SUM(B3:M3)</f>
        <v>20570</v>
      </c>
      <c r="O3" s="3"/>
      <c r="P3" s="3"/>
      <c r="Q3" s="3">
        <f>SUM(B3:M3)</f>
        <v>20570</v>
      </c>
      <c r="R3" t="s">
        <v>47</v>
      </c>
    </row>
    <row r="4" spans="1:18" x14ac:dyDescent="0.25">
      <c r="A4" s="2" t="s">
        <v>13</v>
      </c>
      <c r="B4" s="3">
        <v>422</v>
      </c>
      <c r="C4" s="3">
        <v>428</v>
      </c>
      <c r="D4" s="3">
        <v>245</v>
      </c>
      <c r="E4" s="3">
        <v>310</v>
      </c>
      <c r="F4" s="3">
        <v>346</v>
      </c>
      <c r="G4" s="3">
        <v>316</v>
      </c>
      <c r="H4" s="3">
        <v>551</v>
      </c>
      <c r="I4" s="3">
        <v>1004</v>
      </c>
      <c r="J4" s="3">
        <v>528</v>
      </c>
      <c r="K4" s="3">
        <v>456</v>
      </c>
      <c r="L4" s="3">
        <v>486</v>
      </c>
      <c r="M4" s="3">
        <v>257</v>
      </c>
      <c r="N4" s="3">
        <f>SUM(B4:M4)</f>
        <v>5349</v>
      </c>
      <c r="O4" s="3"/>
      <c r="P4" s="3"/>
      <c r="Q4" s="3">
        <f t="shared" ref="Q4:Q23" si="0">SUM(B4:M4)</f>
        <v>5349</v>
      </c>
      <c r="R4" t="s">
        <v>48</v>
      </c>
    </row>
    <row r="5" spans="1:18" x14ac:dyDescent="0.25">
      <c r="A5" s="2" t="s">
        <v>14</v>
      </c>
      <c r="B5" s="3">
        <v>659</v>
      </c>
      <c r="C5" s="3">
        <v>500</v>
      </c>
      <c r="D5" s="3">
        <v>543</v>
      </c>
      <c r="E5" s="3">
        <v>1278</v>
      </c>
      <c r="F5" s="3">
        <v>1413</v>
      </c>
      <c r="G5" s="3">
        <v>1029</v>
      </c>
      <c r="H5" s="3">
        <v>550</v>
      </c>
      <c r="I5" s="3">
        <v>530</v>
      </c>
      <c r="J5" s="3">
        <v>651</v>
      </c>
      <c r="K5" s="3">
        <v>551</v>
      </c>
      <c r="L5" s="3">
        <v>654</v>
      </c>
      <c r="M5" s="3">
        <v>586</v>
      </c>
      <c r="N5" s="3">
        <f>SUM(B5:M5)</f>
        <v>8944</v>
      </c>
      <c r="O5" s="3"/>
      <c r="P5" s="3"/>
      <c r="Q5" s="3">
        <f t="shared" si="0"/>
        <v>8944</v>
      </c>
      <c r="R5" t="s">
        <v>49</v>
      </c>
    </row>
    <row r="6" spans="1:18" x14ac:dyDescent="0.25">
      <c r="A6" s="2" t="s">
        <v>15</v>
      </c>
      <c r="B6" s="3">
        <v>2440835</v>
      </c>
      <c r="C6" s="3">
        <v>2221350</v>
      </c>
      <c r="D6" s="3">
        <v>1523250</v>
      </c>
      <c r="E6" s="3">
        <v>2047701</v>
      </c>
      <c r="F6" s="3">
        <v>2242561</v>
      </c>
      <c r="G6" s="3">
        <v>1644886</v>
      </c>
      <c r="H6" s="3">
        <v>2808853</v>
      </c>
      <c r="I6" s="3">
        <v>3151459</v>
      </c>
      <c r="J6" s="3">
        <v>2570778</v>
      </c>
      <c r="K6" s="3">
        <v>1399797</v>
      </c>
      <c r="L6" s="3">
        <v>2060988</v>
      </c>
      <c r="M6" s="3">
        <v>1598646</v>
      </c>
      <c r="N6" s="3"/>
      <c r="O6" s="3">
        <f>SUM(B6:M6)</f>
        <v>25711104</v>
      </c>
      <c r="P6" s="3"/>
      <c r="Q6" s="3">
        <f t="shared" si="0"/>
        <v>25711104</v>
      </c>
      <c r="R6" t="s">
        <v>55</v>
      </c>
    </row>
    <row r="7" spans="1:18" x14ac:dyDescent="0.25">
      <c r="A7" s="2" t="s">
        <v>16</v>
      </c>
      <c r="B7" s="3">
        <v>62</v>
      </c>
      <c r="C7" s="3">
        <v>76</v>
      </c>
      <c r="D7" s="3">
        <v>124</v>
      </c>
      <c r="E7" s="3">
        <v>244</v>
      </c>
      <c r="F7" s="3">
        <v>31</v>
      </c>
      <c r="G7" s="3">
        <v>394</v>
      </c>
      <c r="H7" s="3">
        <v>98</v>
      </c>
      <c r="I7" s="3">
        <v>64</v>
      </c>
      <c r="J7" s="3">
        <v>281</v>
      </c>
      <c r="K7" s="3">
        <v>35</v>
      </c>
      <c r="L7" s="3">
        <v>72</v>
      </c>
      <c r="M7" s="3">
        <v>40</v>
      </c>
      <c r="N7" s="3">
        <f>SUM(B7:M7)</f>
        <v>1521</v>
      </c>
      <c r="O7" s="3"/>
      <c r="P7" s="3"/>
      <c r="Q7" s="3">
        <f t="shared" si="0"/>
        <v>1521</v>
      </c>
      <c r="R7" t="s">
        <v>53</v>
      </c>
    </row>
    <row r="8" spans="1:18" x14ac:dyDescent="0.25">
      <c r="A8" s="2" t="s">
        <v>17</v>
      </c>
      <c r="B8" s="3">
        <v>1114</v>
      </c>
      <c r="C8" s="3">
        <v>621</v>
      </c>
      <c r="D8" s="3">
        <v>770</v>
      </c>
      <c r="E8" s="3">
        <v>4383</v>
      </c>
      <c r="F8" s="3">
        <v>4576</v>
      </c>
      <c r="G8" s="3">
        <v>2523</v>
      </c>
      <c r="H8" s="3">
        <v>739</v>
      </c>
      <c r="I8" s="3">
        <v>462</v>
      </c>
      <c r="J8" s="3">
        <v>1428</v>
      </c>
      <c r="K8" s="3">
        <v>916</v>
      </c>
      <c r="L8" s="3">
        <v>1076</v>
      </c>
      <c r="M8" s="3">
        <v>630</v>
      </c>
      <c r="N8" s="3">
        <f>SUM(B8:M8)</f>
        <v>19238</v>
      </c>
      <c r="O8" s="3"/>
      <c r="P8" s="3"/>
      <c r="Q8" s="3">
        <f t="shared" si="0"/>
        <v>19238</v>
      </c>
      <c r="R8" t="s">
        <v>50</v>
      </c>
    </row>
    <row r="9" spans="1:18" x14ac:dyDescent="0.25">
      <c r="A9" s="2" t="s">
        <v>18</v>
      </c>
      <c r="B9" s="3">
        <v>205</v>
      </c>
      <c r="C9" s="3">
        <v>107</v>
      </c>
      <c r="D9" s="3">
        <v>147</v>
      </c>
      <c r="E9" s="3">
        <v>611</v>
      </c>
      <c r="F9" s="3">
        <v>747</v>
      </c>
      <c r="G9" s="3">
        <v>341</v>
      </c>
      <c r="H9" s="3">
        <v>137</v>
      </c>
      <c r="I9" s="3">
        <v>104</v>
      </c>
      <c r="J9" s="3">
        <v>227</v>
      </c>
      <c r="K9" s="3">
        <v>150</v>
      </c>
      <c r="L9" s="3">
        <v>179</v>
      </c>
      <c r="M9" s="3">
        <v>116</v>
      </c>
      <c r="N9" s="3">
        <f>SUM(B9:M9)</f>
        <v>3071</v>
      </c>
      <c r="O9" s="3"/>
      <c r="P9" s="3"/>
      <c r="Q9" s="3">
        <f t="shared" si="0"/>
        <v>3071</v>
      </c>
      <c r="R9" t="s">
        <v>51</v>
      </c>
    </row>
    <row r="10" spans="1:18" x14ac:dyDescent="0.25">
      <c r="A10" s="2" t="s">
        <v>19</v>
      </c>
      <c r="B10" s="3">
        <v>774</v>
      </c>
      <c r="C10" s="3">
        <v>811</v>
      </c>
      <c r="D10" s="3">
        <v>817</v>
      </c>
      <c r="E10" s="3">
        <v>2744</v>
      </c>
      <c r="F10" s="3">
        <v>3444</v>
      </c>
      <c r="G10" s="3">
        <v>1703</v>
      </c>
      <c r="H10" s="3">
        <v>671</v>
      </c>
      <c r="I10" s="3">
        <v>693</v>
      </c>
      <c r="J10" s="3">
        <v>929</v>
      </c>
      <c r="K10" s="3">
        <v>340</v>
      </c>
      <c r="L10" s="3">
        <v>1037</v>
      </c>
      <c r="M10" s="3">
        <v>1001</v>
      </c>
      <c r="N10" s="3"/>
      <c r="O10" s="3">
        <f>SUM(B10:M10)</f>
        <v>14964</v>
      </c>
      <c r="P10" s="3"/>
      <c r="Q10" s="3">
        <f t="shared" si="0"/>
        <v>14964</v>
      </c>
      <c r="R10" t="s">
        <v>54</v>
      </c>
    </row>
    <row r="11" spans="1:18" x14ac:dyDescent="0.25">
      <c r="A11" s="2" t="s">
        <v>20</v>
      </c>
      <c r="B11" s="3">
        <v>0</v>
      </c>
      <c r="C11" s="3">
        <v>7</v>
      </c>
      <c r="D11" s="3">
        <v>3</v>
      </c>
      <c r="E11" s="3">
        <v>65</v>
      </c>
      <c r="F11" s="3">
        <v>36</v>
      </c>
      <c r="G11" s="3">
        <v>28</v>
      </c>
      <c r="H11" s="3">
        <v>1</v>
      </c>
      <c r="I11" s="3">
        <v>2</v>
      </c>
      <c r="J11" s="3">
        <v>29</v>
      </c>
      <c r="K11" s="3">
        <v>28</v>
      </c>
      <c r="L11" s="3">
        <v>0</v>
      </c>
      <c r="M11" s="3">
        <v>4</v>
      </c>
      <c r="N11" s="3">
        <f>SUM(B11:M11)</f>
        <v>203</v>
      </c>
      <c r="O11" s="3"/>
      <c r="P11" s="3"/>
      <c r="Q11" s="3">
        <f t="shared" si="0"/>
        <v>203</v>
      </c>
      <c r="R11" t="s">
        <v>52</v>
      </c>
    </row>
    <row r="12" spans="1:18" x14ac:dyDescent="0.25">
      <c r="A12" s="2" t="s">
        <v>21</v>
      </c>
      <c r="B12" s="3">
        <v>2</v>
      </c>
      <c r="C12" s="3">
        <v>10</v>
      </c>
      <c r="D12" s="3">
        <v>7</v>
      </c>
      <c r="E12" s="3">
        <v>144</v>
      </c>
      <c r="F12" s="3">
        <v>193</v>
      </c>
      <c r="G12" s="3">
        <v>76</v>
      </c>
      <c r="H12" s="3">
        <v>46</v>
      </c>
      <c r="I12" s="3">
        <v>2</v>
      </c>
      <c r="J12" s="3">
        <v>43</v>
      </c>
      <c r="K12" s="3">
        <v>6</v>
      </c>
      <c r="L12" s="3">
        <v>9</v>
      </c>
      <c r="M12" s="3">
        <v>8</v>
      </c>
      <c r="N12" s="3"/>
      <c r="O12" s="3"/>
      <c r="P12" s="3">
        <f>SUM(B12:M12)</f>
        <v>546</v>
      </c>
      <c r="Q12" s="3">
        <f t="shared" si="0"/>
        <v>546</v>
      </c>
      <c r="R12" t="s">
        <v>44</v>
      </c>
    </row>
    <row r="13" spans="1:18" x14ac:dyDescent="0.25">
      <c r="A13" s="2" t="s">
        <v>22</v>
      </c>
      <c r="B13" s="3">
        <v>455</v>
      </c>
      <c r="C13" s="3">
        <v>264</v>
      </c>
      <c r="D13" s="3">
        <v>326</v>
      </c>
      <c r="E13" s="3">
        <v>1666</v>
      </c>
      <c r="F13" s="3">
        <v>2085</v>
      </c>
      <c r="G13" s="3">
        <v>1017</v>
      </c>
      <c r="H13" s="3">
        <v>324</v>
      </c>
      <c r="I13" s="3">
        <v>209</v>
      </c>
      <c r="J13" s="3">
        <v>693</v>
      </c>
      <c r="K13" s="3">
        <v>412</v>
      </c>
      <c r="L13" s="3">
        <v>463</v>
      </c>
      <c r="M13" s="3">
        <v>294</v>
      </c>
      <c r="N13" s="3">
        <f>SUM(B13:M13)</f>
        <v>8208</v>
      </c>
      <c r="O13" s="3"/>
      <c r="P13" s="3"/>
      <c r="Q13" s="3">
        <f t="shared" si="0"/>
        <v>8208</v>
      </c>
      <c r="R13" t="s">
        <v>45</v>
      </c>
    </row>
    <row r="14" spans="1:18" x14ac:dyDescent="0.25">
      <c r="A14" s="2" t="s">
        <v>23</v>
      </c>
      <c r="B14" s="3">
        <v>71</v>
      </c>
      <c r="C14" s="3">
        <v>43</v>
      </c>
      <c r="D14" s="3">
        <v>38</v>
      </c>
      <c r="E14" s="3">
        <v>153</v>
      </c>
      <c r="F14" s="3">
        <v>180</v>
      </c>
      <c r="G14" s="3">
        <v>104</v>
      </c>
      <c r="H14" s="3">
        <v>43</v>
      </c>
      <c r="I14" s="3">
        <v>31</v>
      </c>
      <c r="J14" s="3">
        <v>54</v>
      </c>
      <c r="K14" s="3">
        <v>57</v>
      </c>
      <c r="L14" s="3">
        <v>57</v>
      </c>
      <c r="M14" s="3">
        <v>46</v>
      </c>
      <c r="N14" s="3">
        <f>SUM(B14:M14)</f>
        <v>877</v>
      </c>
      <c r="O14" s="3"/>
      <c r="P14" s="3"/>
      <c r="Q14" s="3">
        <f t="shared" si="0"/>
        <v>877</v>
      </c>
      <c r="R14" t="s">
        <v>46</v>
      </c>
    </row>
    <row r="15" spans="1:18" x14ac:dyDescent="0.25">
      <c r="A15" s="2" t="s">
        <v>24</v>
      </c>
      <c r="B15" s="3">
        <v>214991</v>
      </c>
      <c r="C15" s="3">
        <v>183423</v>
      </c>
      <c r="D15" s="3">
        <v>153079</v>
      </c>
      <c r="E15" s="3">
        <v>275820</v>
      </c>
      <c r="F15" s="3">
        <v>339299</v>
      </c>
      <c r="G15" s="3">
        <v>245380</v>
      </c>
      <c r="H15" s="3">
        <v>218132</v>
      </c>
      <c r="I15" s="3">
        <v>236857</v>
      </c>
      <c r="J15" s="3">
        <v>218585</v>
      </c>
      <c r="K15" s="3">
        <v>170927</v>
      </c>
      <c r="L15" s="3">
        <v>233511</v>
      </c>
      <c r="M15" s="3">
        <v>136646</v>
      </c>
      <c r="N15" s="3"/>
      <c r="O15" s="3">
        <f>SUM(B15:M15)</f>
        <v>2626650</v>
      </c>
      <c r="P15" s="3"/>
      <c r="Q15" s="3">
        <f t="shared" si="0"/>
        <v>2626650</v>
      </c>
      <c r="R15" t="s">
        <v>56</v>
      </c>
    </row>
    <row r="16" spans="1:18" x14ac:dyDescent="0.25">
      <c r="A16" s="2" t="s">
        <v>25</v>
      </c>
      <c r="B16" s="3">
        <v>4196</v>
      </c>
      <c r="C16" s="3">
        <v>2806</v>
      </c>
      <c r="D16" s="3">
        <v>2200</v>
      </c>
      <c r="E16" s="3">
        <v>7838</v>
      </c>
      <c r="F16" s="3">
        <v>12421</v>
      </c>
      <c r="G16" s="3">
        <v>7969</v>
      </c>
      <c r="H16" s="3">
        <v>3305</v>
      </c>
      <c r="I16" s="3">
        <v>2406</v>
      </c>
      <c r="J16" s="3">
        <v>3784</v>
      </c>
      <c r="K16" s="3">
        <v>3354</v>
      </c>
      <c r="L16" s="3">
        <v>5092</v>
      </c>
      <c r="M16" s="3">
        <v>2286</v>
      </c>
      <c r="N16" s="3"/>
      <c r="O16" s="3"/>
      <c r="P16" s="3">
        <f>SUM(B16:M16)</f>
        <v>57657</v>
      </c>
      <c r="Q16" s="3">
        <f t="shared" si="0"/>
        <v>57657</v>
      </c>
      <c r="R16" t="s">
        <v>44</v>
      </c>
    </row>
    <row r="17" spans="1:18" x14ac:dyDescent="0.25">
      <c r="A17" s="2" t="s">
        <v>26</v>
      </c>
      <c r="B17" s="3">
        <v>359</v>
      </c>
      <c r="C17" s="3">
        <v>390</v>
      </c>
      <c r="D17" s="3">
        <v>294</v>
      </c>
      <c r="E17" s="3">
        <v>238</v>
      </c>
      <c r="F17" s="3">
        <v>251</v>
      </c>
      <c r="G17" s="3">
        <v>272</v>
      </c>
      <c r="H17" s="3">
        <v>448</v>
      </c>
      <c r="I17" s="3">
        <v>488</v>
      </c>
      <c r="J17" s="3">
        <v>473</v>
      </c>
      <c r="K17" s="3">
        <v>393</v>
      </c>
      <c r="L17" s="3">
        <v>631</v>
      </c>
      <c r="M17" s="3">
        <v>311</v>
      </c>
      <c r="N17" s="3">
        <f>SUM(B17:M17)</f>
        <v>4548</v>
      </c>
      <c r="O17" s="3"/>
      <c r="P17" s="3"/>
      <c r="Q17" s="3">
        <f t="shared" si="0"/>
        <v>4548</v>
      </c>
      <c r="R17" t="s">
        <v>57</v>
      </c>
    </row>
    <row r="18" spans="1:18" x14ac:dyDescent="0.25">
      <c r="A18" s="2" t="s">
        <v>27</v>
      </c>
      <c r="B18" s="3">
        <v>13104</v>
      </c>
      <c r="C18" s="3">
        <v>12576</v>
      </c>
      <c r="D18" s="3">
        <v>7412</v>
      </c>
      <c r="E18" s="3">
        <v>13815</v>
      </c>
      <c r="F18" s="3">
        <v>12658</v>
      </c>
      <c r="G18" s="3">
        <v>11837</v>
      </c>
      <c r="H18" s="3">
        <v>19468</v>
      </c>
      <c r="I18" s="3">
        <v>26729</v>
      </c>
      <c r="J18" s="3">
        <v>16301</v>
      </c>
      <c r="K18" s="3">
        <v>11422</v>
      </c>
      <c r="L18" s="3">
        <v>25129</v>
      </c>
      <c r="M18" s="3">
        <v>12927</v>
      </c>
      <c r="N18" s="3">
        <f>SUM(B18:M18)</f>
        <v>183378</v>
      </c>
      <c r="O18" s="3"/>
      <c r="P18" s="3"/>
      <c r="Q18" s="3">
        <f t="shared" si="0"/>
        <v>183378</v>
      </c>
      <c r="R18" t="s">
        <v>58</v>
      </c>
    </row>
    <row r="19" spans="1:18" x14ac:dyDescent="0.25">
      <c r="A19" s="2" t="s">
        <v>28</v>
      </c>
      <c r="B19" s="3">
        <v>61011</v>
      </c>
      <c r="C19" s="3">
        <v>53734</v>
      </c>
      <c r="D19" s="3">
        <v>46493</v>
      </c>
      <c r="E19" s="3">
        <v>81710</v>
      </c>
      <c r="F19" s="3">
        <v>92340</v>
      </c>
      <c r="G19" s="3">
        <v>66039</v>
      </c>
      <c r="H19" s="3">
        <v>62451</v>
      </c>
      <c r="I19" s="3">
        <v>66707</v>
      </c>
      <c r="J19" s="3">
        <v>60975</v>
      </c>
      <c r="K19" s="3">
        <v>48107</v>
      </c>
      <c r="L19" s="3">
        <v>70182</v>
      </c>
      <c r="M19" s="3">
        <v>39029</v>
      </c>
      <c r="N19" s="3">
        <f>SUM(B19:M19)</f>
        <v>748778</v>
      </c>
      <c r="O19" s="3"/>
      <c r="P19" s="3"/>
      <c r="Q19" s="3">
        <f t="shared" si="0"/>
        <v>748778</v>
      </c>
      <c r="R19" t="s">
        <v>61</v>
      </c>
    </row>
    <row r="20" spans="1:18" x14ac:dyDescent="0.25">
      <c r="A20" s="2" t="s">
        <v>29</v>
      </c>
      <c r="B20" s="3">
        <v>63</v>
      </c>
      <c r="C20" s="3">
        <v>47</v>
      </c>
      <c r="D20" s="3">
        <v>41</v>
      </c>
      <c r="E20" s="3">
        <v>99</v>
      </c>
      <c r="F20" s="3">
        <v>123</v>
      </c>
      <c r="G20" s="3">
        <v>81</v>
      </c>
      <c r="H20" s="3">
        <v>47</v>
      </c>
      <c r="I20" s="3">
        <v>38</v>
      </c>
      <c r="J20" s="3">
        <v>52</v>
      </c>
      <c r="K20" s="3">
        <v>40</v>
      </c>
      <c r="L20" s="3">
        <v>42</v>
      </c>
      <c r="M20" s="3">
        <v>40</v>
      </c>
      <c r="N20" s="3"/>
      <c r="O20" s="3"/>
      <c r="P20" s="3"/>
      <c r="Q20" s="3">
        <f t="shared" si="0"/>
        <v>713</v>
      </c>
      <c r="R20" t="s">
        <v>59</v>
      </c>
    </row>
    <row r="21" spans="1:18" x14ac:dyDescent="0.25">
      <c r="A21" s="2" t="s">
        <v>30</v>
      </c>
      <c r="B21" s="3">
        <v>32</v>
      </c>
      <c r="C21" s="3">
        <v>34</v>
      </c>
      <c r="D21" s="3">
        <v>13</v>
      </c>
      <c r="E21" s="3">
        <v>9</v>
      </c>
      <c r="F21" s="3">
        <v>8</v>
      </c>
      <c r="G21" s="3">
        <v>17</v>
      </c>
      <c r="H21" s="3">
        <v>24</v>
      </c>
      <c r="I21" s="3">
        <v>20</v>
      </c>
      <c r="J21" s="3">
        <v>41</v>
      </c>
      <c r="K21" s="3">
        <v>22</v>
      </c>
      <c r="L21" s="3">
        <v>15</v>
      </c>
      <c r="M21" s="3">
        <v>9</v>
      </c>
      <c r="N21" s="3">
        <f>SUM(B21:M21)</f>
        <v>244</v>
      </c>
      <c r="O21" s="3"/>
      <c r="P21" s="3"/>
      <c r="Q21" s="3">
        <f t="shared" si="0"/>
        <v>244</v>
      </c>
      <c r="R21" t="s">
        <v>60</v>
      </c>
    </row>
    <row r="22" spans="1:18" x14ac:dyDescent="0.25">
      <c r="A22" s="2" t="s">
        <v>31</v>
      </c>
      <c r="B22" s="3">
        <v>1705</v>
      </c>
      <c r="C22" s="3">
        <v>159</v>
      </c>
      <c r="D22" s="3">
        <v>1022</v>
      </c>
      <c r="E22" s="3">
        <v>2300</v>
      </c>
      <c r="F22" s="3">
        <v>2254</v>
      </c>
      <c r="G22" s="3">
        <v>1684</v>
      </c>
      <c r="H22" s="3">
        <v>1395</v>
      </c>
      <c r="I22" s="3">
        <v>1097</v>
      </c>
      <c r="J22" s="3">
        <v>1487</v>
      </c>
      <c r="K22" s="3">
        <v>1003</v>
      </c>
      <c r="L22" s="3">
        <v>1207</v>
      </c>
      <c r="M22" s="3">
        <v>1353</v>
      </c>
      <c r="N22" s="3"/>
      <c r="O22" s="3"/>
      <c r="P22" s="3">
        <f>SUM(B22:M22)</f>
        <v>16666</v>
      </c>
      <c r="Q22" s="3">
        <f t="shared" si="0"/>
        <v>16666</v>
      </c>
      <c r="R22" t="s">
        <v>62</v>
      </c>
    </row>
    <row r="23" spans="1:18" x14ac:dyDescent="0.25">
      <c r="A23" s="2" t="s">
        <v>32</v>
      </c>
      <c r="B23" s="3">
        <v>1994994</v>
      </c>
      <c r="C23" s="3">
        <v>1657511</v>
      </c>
      <c r="D23" s="3">
        <v>1261215</v>
      </c>
      <c r="E23" s="3">
        <v>1613933</v>
      </c>
      <c r="F23" s="3">
        <v>1759443</v>
      </c>
      <c r="G23" s="3">
        <v>1219657</v>
      </c>
      <c r="H23" s="3">
        <v>2169175</v>
      </c>
      <c r="I23" s="3">
        <v>2169175</v>
      </c>
      <c r="J23" s="3">
        <v>2092815</v>
      </c>
      <c r="K23" s="3">
        <v>1061811</v>
      </c>
      <c r="L23" s="3">
        <v>1681647</v>
      </c>
      <c r="M23" s="3">
        <v>1364983</v>
      </c>
      <c r="N23" s="3"/>
      <c r="O23" s="3"/>
      <c r="P23" s="3">
        <f>SUM(B23:M23)</f>
        <v>20046359</v>
      </c>
      <c r="Q23" s="3">
        <f t="shared" si="0"/>
        <v>20046359</v>
      </c>
      <c r="R23" t="s">
        <v>63</v>
      </c>
    </row>
    <row r="24" spans="1:18" x14ac:dyDescent="0.25">
      <c r="N24" s="1">
        <f>SUM(N3:N23)</f>
        <v>1004929</v>
      </c>
      <c r="O24" s="1">
        <f>SUM(O3:O23)</f>
        <v>28352718</v>
      </c>
      <c r="P24" s="1">
        <f>SUM(P3:P23)</f>
        <v>20121228</v>
      </c>
      <c r="Q24" s="1">
        <f>SUM(Q3:Q23)</f>
        <v>49479588</v>
      </c>
    </row>
    <row r="25" spans="1:18" x14ac:dyDescent="0.25">
      <c r="A25" t="s">
        <v>36</v>
      </c>
    </row>
    <row r="26" spans="1:18" x14ac:dyDescent="0.25">
      <c r="A26" t="s">
        <v>37</v>
      </c>
      <c r="N26" s="7"/>
      <c r="P26" s="7"/>
      <c r="Q26" s="7"/>
    </row>
    <row r="27" spans="1:18" x14ac:dyDescent="0.25">
      <c r="A27" t="s">
        <v>38</v>
      </c>
    </row>
    <row r="28" spans="1:18" x14ac:dyDescent="0.25">
      <c r="A28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7543-4A98-4ED6-AE19-9C5D5DA54A96}">
  <dimension ref="B2:H24"/>
  <sheetViews>
    <sheetView zoomScale="130" zoomScaleNormal="130" workbookViewId="0">
      <selection activeCell="E6" sqref="E6"/>
    </sheetView>
  </sheetViews>
  <sheetFormatPr defaultRowHeight="15" x14ac:dyDescent="0.25"/>
  <cols>
    <col min="2" max="2" width="24.140625" customWidth="1"/>
    <col min="4" max="4" width="11.5703125" bestFit="1" customWidth="1"/>
    <col min="5" max="5" width="12" customWidth="1"/>
    <col min="6" max="6" width="3.5703125" bestFit="1" customWidth="1"/>
    <col min="7" max="8" width="12.28515625" bestFit="1" customWidth="1"/>
  </cols>
  <sheetData>
    <row r="2" spans="2:8" x14ac:dyDescent="0.25">
      <c r="E2" s="6" t="s">
        <v>41</v>
      </c>
      <c r="G2" s="6" t="s">
        <v>43</v>
      </c>
      <c r="H2" s="6"/>
    </row>
    <row r="3" spans="2:8" x14ac:dyDescent="0.25">
      <c r="B3" s="2" t="s">
        <v>12</v>
      </c>
      <c r="C3" s="2">
        <v>0</v>
      </c>
      <c r="D3" s="3"/>
      <c r="E3" s="2"/>
      <c r="F3" s="2"/>
      <c r="G3" s="3">
        <v>20570</v>
      </c>
      <c r="H3" s="13">
        <f>G3-E3</f>
        <v>20570</v>
      </c>
    </row>
    <row r="4" spans="2:8" x14ac:dyDescent="0.25">
      <c r="B4" s="2" t="s">
        <v>13</v>
      </c>
      <c r="C4" s="2">
        <v>1</v>
      </c>
      <c r="D4" s="3"/>
      <c r="E4" s="3">
        <v>5222</v>
      </c>
      <c r="F4" s="2"/>
      <c r="G4" s="3">
        <v>5349</v>
      </c>
      <c r="H4" s="4">
        <f t="shared" ref="H4:H23" si="0">G4-E4</f>
        <v>127</v>
      </c>
    </row>
    <row r="5" spans="2:8" x14ac:dyDescent="0.25">
      <c r="B5" s="2" t="s">
        <v>14</v>
      </c>
      <c r="C5" s="2">
        <v>2</v>
      </c>
      <c r="D5" s="3"/>
      <c r="E5" s="3">
        <v>3</v>
      </c>
      <c r="F5" s="2"/>
      <c r="G5" s="3">
        <v>8944</v>
      </c>
      <c r="H5" s="13">
        <f t="shared" si="0"/>
        <v>8941</v>
      </c>
    </row>
    <row r="6" spans="2:8" x14ac:dyDescent="0.25">
      <c r="B6" s="2" t="s">
        <v>15</v>
      </c>
      <c r="C6" s="2">
        <v>3</v>
      </c>
      <c r="D6" s="3"/>
      <c r="E6" s="3">
        <v>608559</v>
      </c>
      <c r="F6" s="2"/>
      <c r="G6" s="3">
        <v>25711104</v>
      </c>
      <c r="H6" s="8">
        <f t="shared" si="0"/>
        <v>25102545</v>
      </c>
    </row>
    <row r="7" spans="2:8" x14ac:dyDescent="0.25">
      <c r="B7" s="2" t="s">
        <v>16</v>
      </c>
      <c r="C7" s="2">
        <v>4</v>
      </c>
      <c r="D7" s="3"/>
      <c r="E7" s="3">
        <v>1466</v>
      </c>
      <c r="F7" s="2"/>
      <c r="G7" s="3">
        <v>1521</v>
      </c>
      <c r="H7" s="4">
        <f t="shared" si="0"/>
        <v>55</v>
      </c>
    </row>
    <row r="8" spans="2:8" x14ac:dyDescent="0.25">
      <c r="B8" s="9" t="s">
        <v>17</v>
      </c>
      <c r="C8" s="9">
        <v>5</v>
      </c>
      <c r="D8" s="10"/>
      <c r="E8" s="10">
        <v>18123</v>
      </c>
      <c r="F8" s="11" t="s">
        <v>40</v>
      </c>
      <c r="G8" s="10">
        <v>19238</v>
      </c>
      <c r="H8" s="12">
        <f t="shared" si="0"/>
        <v>1115</v>
      </c>
    </row>
    <row r="9" spans="2:8" x14ac:dyDescent="0.25">
      <c r="B9" s="9" t="s">
        <v>18</v>
      </c>
      <c r="C9" s="9">
        <v>6</v>
      </c>
      <c r="D9" s="10"/>
      <c r="E9" s="10">
        <v>2423</v>
      </c>
      <c r="F9" s="11" t="s">
        <v>40</v>
      </c>
      <c r="G9" s="10">
        <v>3071</v>
      </c>
      <c r="H9" s="12">
        <f t="shared" si="0"/>
        <v>648</v>
      </c>
    </row>
    <row r="10" spans="2:8" x14ac:dyDescent="0.25">
      <c r="B10" s="9" t="s">
        <v>19</v>
      </c>
      <c r="C10" s="9">
        <v>7</v>
      </c>
      <c r="D10" s="10"/>
      <c r="E10" s="10">
        <v>13493</v>
      </c>
      <c r="F10" s="11" t="s">
        <v>40</v>
      </c>
      <c r="G10" s="10">
        <v>14964</v>
      </c>
      <c r="H10" s="12">
        <f t="shared" si="0"/>
        <v>1471</v>
      </c>
    </row>
    <row r="11" spans="2:8" x14ac:dyDescent="0.25">
      <c r="B11" s="9" t="s">
        <v>20</v>
      </c>
      <c r="C11" s="9">
        <v>8</v>
      </c>
      <c r="D11" s="10"/>
      <c r="E11" s="10">
        <v>120</v>
      </c>
      <c r="F11" s="11" t="s">
        <v>40</v>
      </c>
      <c r="G11" s="10">
        <v>203</v>
      </c>
      <c r="H11" s="12">
        <f t="shared" si="0"/>
        <v>83</v>
      </c>
    </row>
    <row r="12" spans="2:8" x14ac:dyDescent="0.25">
      <c r="B12" s="9" t="s">
        <v>21</v>
      </c>
      <c r="C12" s="9">
        <v>9</v>
      </c>
      <c r="D12" s="10"/>
      <c r="E12" s="10">
        <v>390</v>
      </c>
      <c r="F12" s="11" t="s">
        <v>40</v>
      </c>
      <c r="G12" s="10">
        <v>546</v>
      </c>
      <c r="H12" s="12">
        <f t="shared" si="0"/>
        <v>156</v>
      </c>
    </row>
    <row r="13" spans="2:8" x14ac:dyDescent="0.25">
      <c r="B13" s="9" t="s">
        <v>22</v>
      </c>
      <c r="C13" s="9">
        <v>10</v>
      </c>
      <c r="D13" s="10"/>
      <c r="E13" s="10">
        <v>7409</v>
      </c>
      <c r="F13" s="11" t="s">
        <v>40</v>
      </c>
      <c r="G13" s="10">
        <v>8208</v>
      </c>
      <c r="H13" s="12">
        <f t="shared" si="0"/>
        <v>799</v>
      </c>
    </row>
    <row r="14" spans="2:8" x14ac:dyDescent="0.25">
      <c r="B14" s="9" t="s">
        <v>23</v>
      </c>
      <c r="C14" s="9">
        <v>11</v>
      </c>
      <c r="D14" s="10"/>
      <c r="E14" s="10">
        <v>770</v>
      </c>
      <c r="F14" s="11" t="s">
        <v>40</v>
      </c>
      <c r="G14" s="10">
        <v>877</v>
      </c>
      <c r="H14" s="12">
        <f t="shared" si="0"/>
        <v>107</v>
      </c>
    </row>
    <row r="15" spans="2:8" x14ac:dyDescent="0.25">
      <c r="B15" s="2" t="s">
        <v>24</v>
      </c>
      <c r="C15" s="2">
        <v>12</v>
      </c>
      <c r="D15" s="3"/>
      <c r="E15" s="3">
        <v>2571906</v>
      </c>
      <c r="F15" s="2"/>
      <c r="G15" s="3">
        <v>2626650</v>
      </c>
      <c r="H15" s="4">
        <f t="shared" si="0"/>
        <v>54744</v>
      </c>
    </row>
    <row r="16" spans="2:8" x14ac:dyDescent="0.25">
      <c r="B16" s="2" t="s">
        <v>25</v>
      </c>
      <c r="C16" s="2">
        <v>13</v>
      </c>
      <c r="D16" s="3"/>
      <c r="E16" s="3">
        <v>56165</v>
      </c>
      <c r="F16" s="2"/>
      <c r="G16" s="3">
        <v>57657</v>
      </c>
      <c r="H16" s="4">
        <f t="shared" si="0"/>
        <v>1492</v>
      </c>
    </row>
    <row r="17" spans="2:8" x14ac:dyDescent="0.25">
      <c r="B17" s="2" t="s">
        <v>26</v>
      </c>
      <c r="C17" s="2">
        <v>14</v>
      </c>
      <c r="D17" s="3"/>
      <c r="E17" s="3">
        <v>4485</v>
      </c>
      <c r="F17" s="2"/>
      <c r="G17" s="3">
        <v>4548</v>
      </c>
      <c r="H17" s="4">
        <f t="shared" si="0"/>
        <v>63</v>
      </c>
    </row>
    <row r="18" spans="2:8" x14ac:dyDescent="0.25">
      <c r="B18" s="2" t="s">
        <v>27</v>
      </c>
      <c r="C18" s="2">
        <v>15</v>
      </c>
      <c r="D18" s="3"/>
      <c r="E18" s="3">
        <v>186873</v>
      </c>
      <c r="F18" s="2"/>
      <c r="G18" s="3">
        <v>183378</v>
      </c>
      <c r="H18" s="4">
        <f t="shared" si="0"/>
        <v>-3495</v>
      </c>
    </row>
    <row r="19" spans="2:8" x14ac:dyDescent="0.25">
      <c r="B19" s="2" t="s">
        <v>28</v>
      </c>
      <c r="C19" s="2">
        <v>16</v>
      </c>
      <c r="D19" s="3"/>
      <c r="E19" s="3">
        <v>603759</v>
      </c>
      <c r="F19" s="2"/>
      <c r="G19" s="3">
        <v>748778</v>
      </c>
      <c r="H19" s="13">
        <f t="shared" si="0"/>
        <v>145019</v>
      </c>
    </row>
    <row r="20" spans="2:8" x14ac:dyDescent="0.25">
      <c r="B20" s="2" t="s">
        <v>29</v>
      </c>
      <c r="C20" s="2">
        <v>18</v>
      </c>
      <c r="D20" s="3"/>
      <c r="E20" s="2"/>
      <c r="F20" s="2"/>
      <c r="G20" s="3">
        <v>713</v>
      </c>
      <c r="H20" s="4">
        <f t="shared" si="0"/>
        <v>713</v>
      </c>
    </row>
    <row r="21" spans="2:8" x14ac:dyDescent="0.25">
      <c r="B21" s="2" t="s">
        <v>30</v>
      </c>
      <c r="C21" s="2">
        <v>19</v>
      </c>
      <c r="D21" s="3"/>
      <c r="E21" s="3">
        <v>236</v>
      </c>
      <c r="F21" s="2"/>
      <c r="G21" s="3">
        <v>244</v>
      </c>
      <c r="H21" s="4">
        <f t="shared" si="0"/>
        <v>8</v>
      </c>
    </row>
    <row r="22" spans="2:8" x14ac:dyDescent="0.25">
      <c r="B22" s="2" t="s">
        <v>31</v>
      </c>
      <c r="C22" s="2">
        <v>20</v>
      </c>
      <c r="D22" s="3"/>
      <c r="E22" s="3">
        <v>15452</v>
      </c>
      <c r="F22" s="2"/>
      <c r="G22" s="3">
        <v>16666</v>
      </c>
      <c r="H22" s="4">
        <f t="shared" si="0"/>
        <v>1214</v>
      </c>
    </row>
    <row r="23" spans="2:8" x14ac:dyDescent="0.25">
      <c r="B23" s="2" t="s">
        <v>32</v>
      </c>
      <c r="C23" s="2">
        <v>21</v>
      </c>
      <c r="D23" s="2"/>
      <c r="E23" s="3">
        <v>19571761</v>
      </c>
      <c r="F23" s="2"/>
      <c r="G23" s="3">
        <v>20046359</v>
      </c>
      <c r="H23" s="4">
        <f t="shared" si="0"/>
        <v>474598</v>
      </c>
    </row>
    <row r="24" spans="2:8" x14ac:dyDescent="0.25">
      <c r="D24" s="1">
        <f>SUM(D4:D23)</f>
        <v>0</v>
      </c>
      <c r="E24" s="1">
        <f>SUM(E4:E23)</f>
        <v>23668615</v>
      </c>
      <c r="G24" s="1">
        <f>SUM(G4:G23)</f>
        <v>49459018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B606-757D-4FCA-B1FC-83F201E4CA9E}">
  <dimension ref="B2:N30"/>
  <sheetViews>
    <sheetView tabSelected="1" zoomScaleNormal="100" workbookViewId="0">
      <selection activeCell="D3" sqref="D3"/>
    </sheetView>
  </sheetViews>
  <sheetFormatPr defaultRowHeight="15" x14ac:dyDescent="0.25"/>
  <cols>
    <col min="1" max="1" width="3" customWidth="1"/>
    <col min="2" max="2" width="23" customWidth="1"/>
    <col min="4" max="4" width="19.85546875" customWidth="1"/>
    <col min="5" max="5" width="19" customWidth="1"/>
    <col min="6" max="6" width="3.5703125" customWidth="1"/>
    <col min="7" max="7" width="20.5703125" customWidth="1"/>
    <col min="8" max="8" width="22.5703125" customWidth="1"/>
    <col min="9" max="9" width="21.28515625" customWidth="1"/>
    <col min="10" max="10" width="18" customWidth="1"/>
    <col min="11" max="11" width="19.140625" customWidth="1"/>
    <col min="12" max="12" width="20.5703125" customWidth="1"/>
    <col min="13" max="13" width="20.42578125" bestFit="1" customWidth="1"/>
    <col min="14" max="14" width="21.140625" customWidth="1"/>
  </cols>
  <sheetData>
    <row r="2" spans="2:14" x14ac:dyDescent="0.25">
      <c r="B2" s="14" t="s">
        <v>142</v>
      </c>
      <c r="G2" s="14" t="s">
        <v>78</v>
      </c>
      <c r="H2" s="14" t="s">
        <v>79</v>
      </c>
      <c r="I2" s="14" t="s">
        <v>77</v>
      </c>
      <c r="J2" s="14" t="s">
        <v>76</v>
      </c>
      <c r="K2" s="14" t="s">
        <v>132</v>
      </c>
      <c r="L2" s="14" t="s">
        <v>81</v>
      </c>
      <c r="M2" s="14" t="s">
        <v>82</v>
      </c>
      <c r="N2" s="14" t="s">
        <v>80</v>
      </c>
    </row>
    <row r="3" spans="2:14" x14ac:dyDescent="0.25">
      <c r="B3" t="s">
        <v>47</v>
      </c>
      <c r="C3">
        <v>20570</v>
      </c>
      <c r="D3" t="s">
        <v>75</v>
      </c>
      <c r="E3" t="s">
        <v>75</v>
      </c>
      <c r="G3" t="s">
        <v>126</v>
      </c>
      <c r="H3" t="s">
        <v>84</v>
      </c>
      <c r="I3" t="s">
        <v>96</v>
      </c>
      <c r="J3" t="s">
        <v>91</v>
      </c>
      <c r="K3" t="s">
        <v>98</v>
      </c>
      <c r="L3" t="s">
        <v>93</v>
      </c>
      <c r="M3" t="s">
        <v>98</v>
      </c>
      <c r="N3" t="s">
        <v>86</v>
      </c>
    </row>
    <row r="4" spans="2:14" x14ac:dyDescent="0.25">
      <c r="B4" t="s">
        <v>143</v>
      </c>
      <c r="C4">
        <v>5349</v>
      </c>
      <c r="D4" t="s">
        <v>74</v>
      </c>
      <c r="E4" t="s">
        <v>74</v>
      </c>
      <c r="G4" t="s">
        <v>127</v>
      </c>
      <c r="H4" t="s">
        <v>89</v>
      </c>
      <c r="I4" t="s">
        <v>131</v>
      </c>
      <c r="J4" t="s">
        <v>69</v>
      </c>
      <c r="K4" t="s">
        <v>89</v>
      </c>
      <c r="L4" t="s">
        <v>94</v>
      </c>
      <c r="M4" t="s">
        <v>89</v>
      </c>
      <c r="N4" t="s">
        <v>94</v>
      </c>
    </row>
    <row r="5" spans="2:14" x14ac:dyDescent="0.25">
      <c r="B5" t="s">
        <v>52</v>
      </c>
      <c r="C5">
        <v>203</v>
      </c>
      <c r="D5" t="s">
        <v>66</v>
      </c>
      <c r="E5" t="s">
        <v>64</v>
      </c>
      <c r="G5" t="s">
        <v>103</v>
      </c>
      <c r="H5" t="s">
        <v>98</v>
      </c>
      <c r="I5" t="s">
        <v>87</v>
      </c>
      <c r="J5" t="s">
        <v>85</v>
      </c>
      <c r="K5" t="s">
        <v>85</v>
      </c>
      <c r="L5" t="s">
        <v>85</v>
      </c>
      <c r="M5" t="s">
        <v>87</v>
      </c>
      <c r="N5" t="s">
        <v>95</v>
      </c>
    </row>
    <row r="6" spans="2:14" x14ac:dyDescent="0.25">
      <c r="B6" t="s">
        <v>53</v>
      </c>
      <c r="C6">
        <v>1521</v>
      </c>
      <c r="D6" t="s">
        <v>66</v>
      </c>
      <c r="E6" t="s">
        <v>65</v>
      </c>
      <c r="G6" t="s">
        <v>104</v>
      </c>
      <c r="H6" t="s">
        <v>87</v>
      </c>
      <c r="I6" t="s">
        <v>97</v>
      </c>
      <c r="J6" t="s">
        <v>84</v>
      </c>
      <c r="K6" t="s">
        <v>88</v>
      </c>
      <c r="L6" t="s">
        <v>105</v>
      </c>
      <c r="M6" t="s">
        <v>85</v>
      </c>
      <c r="N6" t="s">
        <v>84</v>
      </c>
    </row>
    <row r="7" spans="2:14" x14ac:dyDescent="0.25">
      <c r="B7" t="s">
        <v>50</v>
      </c>
      <c r="C7">
        <v>19238</v>
      </c>
      <c r="D7" t="s">
        <v>75</v>
      </c>
      <c r="E7" t="s">
        <v>66</v>
      </c>
      <c r="G7" t="s">
        <v>106</v>
      </c>
      <c r="H7" t="s">
        <v>83</v>
      </c>
      <c r="I7" t="s">
        <v>109</v>
      </c>
      <c r="J7" t="s">
        <v>88</v>
      </c>
      <c r="L7" t="s">
        <v>110</v>
      </c>
      <c r="M7" t="s">
        <v>88</v>
      </c>
      <c r="N7" t="s">
        <v>105</v>
      </c>
    </row>
    <row r="8" spans="2:14" x14ac:dyDescent="0.25">
      <c r="B8" t="s">
        <v>51</v>
      </c>
      <c r="C8">
        <v>3071</v>
      </c>
      <c r="D8" t="s">
        <v>64</v>
      </c>
      <c r="E8" t="s">
        <v>67</v>
      </c>
      <c r="G8" t="s">
        <v>111</v>
      </c>
      <c r="H8" t="s">
        <v>91</v>
      </c>
      <c r="I8" t="s">
        <v>113</v>
      </c>
      <c r="J8" t="s">
        <v>86</v>
      </c>
      <c r="L8" t="s">
        <v>69</v>
      </c>
      <c r="N8" t="s">
        <v>109</v>
      </c>
    </row>
    <row r="9" spans="2:14" x14ac:dyDescent="0.25">
      <c r="B9" t="s">
        <v>49</v>
      </c>
      <c r="C9">
        <v>8944</v>
      </c>
      <c r="D9" t="s">
        <v>64</v>
      </c>
      <c r="E9" t="s">
        <v>68</v>
      </c>
      <c r="G9" t="s">
        <v>100</v>
      </c>
      <c r="H9" t="s">
        <v>90</v>
      </c>
      <c r="I9" t="s">
        <v>114</v>
      </c>
      <c r="J9" t="s">
        <v>128</v>
      </c>
      <c r="L9" t="s">
        <v>92</v>
      </c>
    </row>
    <row r="10" spans="2:14" x14ac:dyDescent="0.25">
      <c r="B10" t="s">
        <v>46</v>
      </c>
      <c r="C10">
        <v>877</v>
      </c>
      <c r="D10" t="s">
        <v>68</v>
      </c>
      <c r="E10" t="s">
        <v>70</v>
      </c>
      <c r="G10" t="s">
        <v>101</v>
      </c>
      <c r="H10" t="s">
        <v>99</v>
      </c>
      <c r="I10" t="s">
        <v>115</v>
      </c>
      <c r="J10" t="s">
        <v>83</v>
      </c>
    </row>
    <row r="11" spans="2:14" x14ac:dyDescent="0.25">
      <c r="B11" t="s">
        <v>61</v>
      </c>
      <c r="C11">
        <v>748778</v>
      </c>
      <c r="D11" t="s">
        <v>68</v>
      </c>
      <c r="E11" t="s">
        <v>71</v>
      </c>
      <c r="G11" t="s">
        <v>117</v>
      </c>
      <c r="H11" t="s">
        <v>85</v>
      </c>
      <c r="I11" t="s">
        <v>130</v>
      </c>
      <c r="J11" t="s">
        <v>112</v>
      </c>
    </row>
    <row r="12" spans="2:14" x14ac:dyDescent="0.25">
      <c r="B12" t="s">
        <v>60</v>
      </c>
      <c r="C12">
        <v>244</v>
      </c>
      <c r="D12" t="s">
        <v>73</v>
      </c>
      <c r="E12" t="s">
        <v>72</v>
      </c>
      <c r="G12" t="s">
        <v>129</v>
      </c>
      <c r="H12" t="s">
        <v>69</v>
      </c>
      <c r="I12" t="s">
        <v>116</v>
      </c>
    </row>
    <row r="13" spans="2:14" x14ac:dyDescent="0.25">
      <c r="B13" t="s">
        <v>45</v>
      </c>
      <c r="C13">
        <v>8208</v>
      </c>
      <c r="D13" t="s">
        <v>64</v>
      </c>
      <c r="E13" t="s">
        <v>73</v>
      </c>
      <c r="G13" t="s">
        <v>94</v>
      </c>
      <c r="H13" t="s">
        <v>102</v>
      </c>
    </row>
    <row r="14" spans="2:14" x14ac:dyDescent="0.25">
      <c r="B14" t="s">
        <v>58</v>
      </c>
      <c r="C14">
        <v>183378</v>
      </c>
      <c r="D14" t="s">
        <v>71</v>
      </c>
      <c r="E14" t="s">
        <v>122</v>
      </c>
      <c r="G14" t="s">
        <v>105</v>
      </c>
      <c r="H14" t="s">
        <v>105</v>
      </c>
    </row>
    <row r="15" spans="2:14" x14ac:dyDescent="0.25">
      <c r="B15" t="s">
        <v>145</v>
      </c>
      <c r="C15">
        <v>4548</v>
      </c>
      <c r="D15" t="s">
        <v>70</v>
      </c>
      <c r="E15" t="s">
        <v>123</v>
      </c>
      <c r="H15" t="s">
        <v>107</v>
      </c>
    </row>
    <row r="16" spans="2:14" x14ac:dyDescent="0.25">
      <c r="B16" t="s">
        <v>59</v>
      </c>
      <c r="C16">
        <v>713</v>
      </c>
      <c r="D16" t="s">
        <v>72</v>
      </c>
      <c r="E16" t="s">
        <v>120</v>
      </c>
      <c r="H16" t="s">
        <v>88</v>
      </c>
    </row>
    <row r="17" spans="2:14" x14ac:dyDescent="0.25">
      <c r="B17" t="s">
        <v>54</v>
      </c>
      <c r="C17">
        <v>14964</v>
      </c>
      <c r="D17" t="s">
        <v>65</v>
      </c>
      <c r="E17" t="s">
        <v>121</v>
      </c>
      <c r="H17" t="s">
        <v>108</v>
      </c>
    </row>
    <row r="18" spans="2:14" x14ac:dyDescent="0.25">
      <c r="B18" t="s">
        <v>56</v>
      </c>
      <c r="C18">
        <v>2626650</v>
      </c>
      <c r="D18" t="s">
        <v>65</v>
      </c>
      <c r="E18" t="s">
        <v>85</v>
      </c>
    </row>
    <row r="19" spans="2:14" x14ac:dyDescent="0.25">
      <c r="B19" t="s">
        <v>55</v>
      </c>
      <c r="C19">
        <v>25711104</v>
      </c>
      <c r="D19" t="s">
        <v>65</v>
      </c>
      <c r="E19" t="s">
        <v>69</v>
      </c>
    </row>
    <row r="20" spans="2:14" x14ac:dyDescent="0.25">
      <c r="B20" t="s">
        <v>44</v>
      </c>
      <c r="C20">
        <v>546</v>
      </c>
      <c r="D20" t="s">
        <v>146</v>
      </c>
      <c r="E20" t="s">
        <v>125</v>
      </c>
    </row>
    <row r="21" spans="2:14" x14ac:dyDescent="0.25">
      <c r="B21" t="s">
        <v>144</v>
      </c>
      <c r="C21">
        <v>57657</v>
      </c>
      <c r="D21" t="s">
        <v>146</v>
      </c>
      <c r="E21" t="s">
        <v>119</v>
      </c>
    </row>
    <row r="22" spans="2:14" x14ac:dyDescent="0.25">
      <c r="B22" t="s">
        <v>62</v>
      </c>
      <c r="C22">
        <v>16666</v>
      </c>
      <c r="D22" t="s">
        <v>146</v>
      </c>
      <c r="E22" t="s">
        <v>124</v>
      </c>
    </row>
    <row r="23" spans="2:14" x14ac:dyDescent="0.25">
      <c r="B23" t="s">
        <v>63</v>
      </c>
      <c r="C23">
        <v>20046359</v>
      </c>
      <c r="D23" t="s">
        <v>146</v>
      </c>
      <c r="E23" t="s">
        <v>118</v>
      </c>
    </row>
    <row r="28" spans="2:14" x14ac:dyDescent="0.25">
      <c r="G28" t="s">
        <v>134</v>
      </c>
      <c r="J28" t="s">
        <v>135</v>
      </c>
      <c r="M28" t="s">
        <v>140</v>
      </c>
    </row>
    <row r="29" spans="2:14" x14ac:dyDescent="0.25">
      <c r="H29" t="s">
        <v>137</v>
      </c>
      <c r="K29" t="s">
        <v>139</v>
      </c>
      <c r="N29" t="s">
        <v>141</v>
      </c>
    </row>
    <row r="30" spans="2:14" x14ac:dyDescent="0.25">
      <c r="B30" t="s">
        <v>133</v>
      </c>
      <c r="I30" t="s">
        <v>136</v>
      </c>
      <c r="L30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 GIS</vt:lpstr>
      <vt:lpstr>GIS-XML</vt:lpstr>
      <vt:lpstr>GIS-OMS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choompol@staff.tu.ac.th 3100601641284</cp:lastModifiedBy>
  <dcterms:created xsi:type="dcterms:W3CDTF">2023-06-12T21:56:45Z</dcterms:created>
  <dcterms:modified xsi:type="dcterms:W3CDTF">2023-10-27T17:13:17Z</dcterms:modified>
</cp:coreProperties>
</file>