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oom\Documents\wk33\peasg\dev\peasg06\prj1\"/>
    </mc:Choice>
  </mc:AlternateContent>
  <xr:revisionPtr revIDLastSave="0" documentId="13_ncr:1_{149C8822-4EF5-4BEA-8FE9-A0AEB40A4DB9}" xr6:coauthVersionLast="47" xr6:coauthVersionMax="47" xr10:uidLastSave="{00000000-0000-0000-0000-000000000000}"/>
  <bookViews>
    <workbookView xWindow="135" yWindow="690" windowWidth="28665" windowHeight="14790" xr2:uid="{0DB21794-6F9E-4C37-B829-9B442A88B6A9}"/>
  </bookViews>
  <sheets>
    <sheet name="ev gr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B33" i="1" s="1"/>
  <c r="B34" i="1" s="1"/>
  <c r="B35" i="1" s="1"/>
  <c r="C31" i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B23" i="1"/>
  <c r="B24" i="1" s="1"/>
  <c r="B25" i="1" s="1"/>
  <c r="B26" i="1" s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B14" i="1"/>
  <c r="B15" i="1" s="1"/>
  <c r="B16" i="1" s="1"/>
  <c r="B17" i="1" s="1"/>
  <c r="C13" i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B6" i="1"/>
  <c r="B7" i="1" s="1"/>
  <c r="B8" i="1" s="1"/>
  <c r="B9" i="1" s="1"/>
  <c r="C32" i="1" l="1"/>
  <c r="C33" i="1" s="1"/>
  <c r="C34" i="1" s="1"/>
  <c r="C35" i="1" s="1"/>
  <c r="C23" i="1"/>
  <c r="C14" i="1"/>
  <c r="C6" i="1"/>
  <c r="C7" i="1" s="1"/>
  <c r="C8" i="1" s="1"/>
  <c r="C9" i="1" s="1"/>
  <c r="D6" i="1" l="1"/>
  <c r="D32" i="1"/>
  <c r="D33" i="1" s="1"/>
  <c r="D34" i="1" s="1"/>
  <c r="D35" i="1" s="1"/>
  <c r="D23" i="1"/>
  <c r="C24" i="1"/>
  <c r="C25" i="1" s="1"/>
  <c r="C26" i="1" s="1"/>
  <c r="D14" i="1"/>
  <c r="C15" i="1"/>
  <c r="C16" i="1" s="1"/>
  <c r="C17" i="1" s="1"/>
  <c r="E6" i="1"/>
  <c r="D7" i="1"/>
  <c r="D8" i="1" s="1"/>
  <c r="D9" i="1" s="1"/>
  <c r="E32" i="1" l="1"/>
  <c r="E33" i="1" s="1"/>
  <c r="E34" i="1" s="1"/>
  <c r="E35" i="1" s="1"/>
  <c r="E23" i="1"/>
  <c r="D24" i="1"/>
  <c r="D25" i="1" s="1"/>
  <c r="D26" i="1" s="1"/>
  <c r="E14" i="1"/>
  <c r="D15" i="1"/>
  <c r="D16" i="1" s="1"/>
  <c r="D17" i="1" s="1"/>
  <c r="F6" i="1"/>
  <c r="E7" i="1"/>
  <c r="E8" i="1" s="1"/>
  <c r="E9" i="1" s="1"/>
  <c r="F32" i="1" l="1"/>
  <c r="F33" i="1" s="1"/>
  <c r="F34" i="1" s="1"/>
  <c r="F35" i="1" s="1"/>
  <c r="F23" i="1"/>
  <c r="E24" i="1"/>
  <c r="E25" i="1" s="1"/>
  <c r="E26" i="1" s="1"/>
  <c r="F14" i="1"/>
  <c r="E15" i="1"/>
  <c r="E16" i="1" s="1"/>
  <c r="E17" i="1" s="1"/>
  <c r="G6" i="1"/>
  <c r="F7" i="1"/>
  <c r="F8" i="1" s="1"/>
  <c r="F9" i="1" s="1"/>
  <c r="G32" i="1" l="1"/>
  <c r="G33" i="1" s="1"/>
  <c r="G34" i="1" s="1"/>
  <c r="G35" i="1" s="1"/>
  <c r="G23" i="1"/>
  <c r="F24" i="1"/>
  <c r="F25" i="1" s="1"/>
  <c r="F26" i="1" s="1"/>
  <c r="G14" i="1"/>
  <c r="F15" i="1"/>
  <c r="F16" i="1" s="1"/>
  <c r="F17" i="1" s="1"/>
  <c r="H6" i="1"/>
  <c r="G7" i="1"/>
  <c r="G8" i="1" s="1"/>
  <c r="G9" i="1" s="1"/>
  <c r="H32" i="1" l="1"/>
  <c r="H33" i="1" s="1"/>
  <c r="H34" i="1" s="1"/>
  <c r="H35" i="1" s="1"/>
  <c r="H23" i="1"/>
  <c r="G24" i="1"/>
  <c r="G25" i="1" s="1"/>
  <c r="G26" i="1" s="1"/>
  <c r="H14" i="1"/>
  <c r="G15" i="1"/>
  <c r="G16" i="1" s="1"/>
  <c r="G17" i="1" s="1"/>
  <c r="I6" i="1"/>
  <c r="H7" i="1"/>
  <c r="H8" i="1" s="1"/>
  <c r="H9" i="1" s="1"/>
  <c r="I32" i="1" l="1"/>
  <c r="I33" i="1" s="1"/>
  <c r="I34" i="1" s="1"/>
  <c r="I35" i="1" s="1"/>
  <c r="I23" i="1"/>
  <c r="H24" i="1"/>
  <c r="H25" i="1" s="1"/>
  <c r="H26" i="1" s="1"/>
  <c r="I14" i="1"/>
  <c r="H15" i="1"/>
  <c r="H16" i="1" s="1"/>
  <c r="H17" i="1" s="1"/>
  <c r="J6" i="1"/>
  <c r="I7" i="1"/>
  <c r="I8" i="1" s="1"/>
  <c r="I9" i="1" s="1"/>
  <c r="J32" i="1" l="1"/>
  <c r="J33" i="1" s="1"/>
  <c r="J34" i="1" s="1"/>
  <c r="J35" i="1" s="1"/>
  <c r="J23" i="1"/>
  <c r="I24" i="1"/>
  <c r="I25" i="1" s="1"/>
  <c r="I26" i="1" s="1"/>
  <c r="J14" i="1"/>
  <c r="I15" i="1"/>
  <c r="I16" i="1" s="1"/>
  <c r="I17" i="1" s="1"/>
  <c r="K6" i="1"/>
  <c r="J7" i="1"/>
  <c r="J8" i="1" s="1"/>
  <c r="J9" i="1" s="1"/>
  <c r="K32" i="1" l="1"/>
  <c r="K33" i="1" s="1"/>
  <c r="K34" i="1" s="1"/>
  <c r="K35" i="1" s="1"/>
  <c r="K23" i="1"/>
  <c r="J24" i="1"/>
  <c r="J25" i="1" s="1"/>
  <c r="J26" i="1" s="1"/>
  <c r="K14" i="1"/>
  <c r="J15" i="1"/>
  <c r="J16" i="1" s="1"/>
  <c r="J17" i="1" s="1"/>
  <c r="L6" i="1"/>
  <c r="K7" i="1"/>
  <c r="K8" i="1" s="1"/>
  <c r="K9" i="1" s="1"/>
  <c r="L32" i="1" l="1"/>
  <c r="L33" i="1" s="1"/>
  <c r="L34" i="1" s="1"/>
  <c r="L35" i="1" s="1"/>
  <c r="L23" i="1"/>
  <c r="K24" i="1"/>
  <c r="K25" i="1" s="1"/>
  <c r="K26" i="1" s="1"/>
  <c r="L14" i="1"/>
  <c r="K15" i="1"/>
  <c r="K16" i="1" s="1"/>
  <c r="K17" i="1" s="1"/>
  <c r="M6" i="1"/>
  <c r="L7" i="1"/>
  <c r="L8" i="1" s="1"/>
  <c r="L9" i="1" s="1"/>
  <c r="M32" i="1" l="1"/>
  <c r="M33" i="1" s="1"/>
  <c r="M34" i="1" s="1"/>
  <c r="M35" i="1" s="1"/>
  <c r="M23" i="1"/>
  <c r="L24" i="1"/>
  <c r="L25" i="1" s="1"/>
  <c r="L26" i="1" s="1"/>
  <c r="M14" i="1"/>
  <c r="L15" i="1"/>
  <c r="L16" i="1" s="1"/>
  <c r="L17" i="1" s="1"/>
  <c r="N6" i="1"/>
  <c r="M7" i="1"/>
  <c r="M8" i="1" s="1"/>
  <c r="M9" i="1" s="1"/>
  <c r="N32" i="1" l="1"/>
  <c r="N33" i="1" s="1"/>
  <c r="N34" i="1" s="1"/>
  <c r="N35" i="1" s="1"/>
  <c r="N23" i="1"/>
  <c r="M24" i="1"/>
  <c r="M25" i="1" s="1"/>
  <c r="M26" i="1" s="1"/>
  <c r="N14" i="1"/>
  <c r="M15" i="1"/>
  <c r="M16" i="1" s="1"/>
  <c r="M17" i="1" s="1"/>
  <c r="O6" i="1"/>
  <c r="N7" i="1"/>
  <c r="N8" i="1" s="1"/>
  <c r="N9" i="1" s="1"/>
  <c r="O32" i="1" l="1"/>
  <c r="O33" i="1" s="1"/>
  <c r="O34" i="1" s="1"/>
  <c r="O35" i="1" s="1"/>
  <c r="O23" i="1"/>
  <c r="N24" i="1"/>
  <c r="N25" i="1" s="1"/>
  <c r="N26" i="1" s="1"/>
  <c r="O14" i="1"/>
  <c r="N15" i="1"/>
  <c r="N16" i="1" s="1"/>
  <c r="N17" i="1" s="1"/>
  <c r="P6" i="1"/>
  <c r="O7" i="1"/>
  <c r="O8" i="1" s="1"/>
  <c r="O9" i="1" s="1"/>
  <c r="P32" i="1" l="1"/>
  <c r="P33" i="1" s="1"/>
  <c r="P34" i="1" s="1"/>
  <c r="P35" i="1" s="1"/>
  <c r="P23" i="1"/>
  <c r="O24" i="1"/>
  <c r="O25" i="1" s="1"/>
  <c r="O26" i="1" s="1"/>
  <c r="P14" i="1"/>
  <c r="O15" i="1"/>
  <c r="O16" i="1" s="1"/>
  <c r="O17" i="1" s="1"/>
  <c r="Q6" i="1"/>
  <c r="P7" i="1"/>
  <c r="P8" i="1" s="1"/>
  <c r="P9" i="1" s="1"/>
  <c r="Q32" i="1" l="1"/>
  <c r="Q33" i="1" s="1"/>
  <c r="Q34" i="1" s="1"/>
  <c r="Q35" i="1" s="1"/>
  <c r="Q23" i="1"/>
  <c r="P24" i="1"/>
  <c r="P25" i="1" s="1"/>
  <c r="P26" i="1" s="1"/>
  <c r="Q14" i="1"/>
  <c r="P15" i="1"/>
  <c r="P16" i="1" s="1"/>
  <c r="P17" i="1" s="1"/>
  <c r="R6" i="1"/>
  <c r="R7" i="1" s="1"/>
  <c r="R8" i="1" s="1"/>
  <c r="R9" i="1" s="1"/>
  <c r="Q7" i="1"/>
  <c r="Q8" i="1" s="1"/>
  <c r="Q9" i="1" s="1"/>
  <c r="R32" i="1" l="1"/>
  <c r="R33" i="1" s="1"/>
  <c r="R34" i="1" s="1"/>
  <c r="R35" i="1" s="1"/>
  <c r="R23" i="1"/>
  <c r="R24" i="1" s="1"/>
  <c r="R25" i="1" s="1"/>
  <c r="R26" i="1" s="1"/>
  <c r="Q24" i="1"/>
  <c r="Q25" i="1" s="1"/>
  <c r="Q26" i="1" s="1"/>
  <c r="R14" i="1"/>
  <c r="R15" i="1" s="1"/>
  <c r="R16" i="1" s="1"/>
  <c r="R17" i="1" s="1"/>
  <c r="Q15" i="1"/>
  <c r="Q16" i="1" s="1"/>
  <c r="Q17" i="1" s="1"/>
</calcChain>
</file>

<file path=xl/sharedStrings.xml><?xml version="1.0" encoding="utf-8"?>
<sst xmlns="http://schemas.openxmlformats.org/spreadsheetml/2006/main" count="25" uniqueCount="10">
  <si>
    <t>Mw</t>
  </si>
  <si>
    <t>gwh/y</t>
  </si>
  <si>
    <t>mb/y</t>
  </si>
  <si>
    <t>รถยนต์ไฟฟ้าจดทะเบียนใหม่</t>
  </si>
  <si>
    <t>grwth</t>
  </si>
  <si>
    <t>kw</t>
  </si>
  <si>
    <t>hr/d</t>
  </si>
  <si>
    <t>b/kwh</t>
  </si>
  <si>
    <t>acc ev</t>
  </si>
  <si>
    <t>sale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</si>
</sst>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88" formatCode="_(* #,##0_);_(* \(#,##0\);_(* &quot;-&quot;??_);_(@_)"/>
  </numFmts>
  <fonts count="2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188" fontId="0" fillId="0" borderId="0" xfId="1" applyNumberFormat="1" applyFont="1"/>
    <xf numFmtId="188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74489-DCB2-4CB8-B61F-0AA19349E4BB}">
  <dimension ref="A1:R35"/>
  <sheetViews>
    <sheetView tabSelected="1" workbookViewId="0">
      <selection activeCell="A13" sqref="A13:R17"/>
    </sheetView>
  </sheetViews>
  <sheetFormatPr defaultRowHeight="14.25" x14ac:dyDescent="0.2"/>
  <cols>
    <col min="1" max="1" width="8.875" customWidth="1"/>
    <col min="2" max="2" width="12.625" bestFit="1" customWidth="1"/>
    <col min="3" max="5" width="9" bestFit="1" customWidth="1"/>
    <col min="6" max="17" width="10.625" bestFit="1" customWidth="1"/>
    <col min="18" max="18" width="11.625" bestFit="1" customWidth="1"/>
  </cols>
  <sheetData>
    <row r="1" spans="1:18" x14ac:dyDescent="0.2">
      <c r="A1" t="s">
        <v>3</v>
      </c>
    </row>
    <row r="2" spans="1:18" x14ac:dyDescent="0.2">
      <c r="B2" s="4" t="s">
        <v>4</v>
      </c>
      <c r="C2" s="4" t="s">
        <v>5</v>
      </c>
      <c r="D2" s="4" t="s">
        <v>6</v>
      </c>
      <c r="E2" s="4" t="s">
        <v>7</v>
      </c>
    </row>
    <row r="3" spans="1:18" x14ac:dyDescent="0.2">
      <c r="B3">
        <v>1.05</v>
      </c>
      <c r="C3">
        <v>7</v>
      </c>
      <c r="D3">
        <v>2</v>
      </c>
      <c r="E3">
        <v>4</v>
      </c>
    </row>
    <row r="4" spans="1:18" x14ac:dyDescent="0.2">
      <c r="B4">
        <v>2023</v>
      </c>
      <c r="C4">
        <v>2024</v>
      </c>
      <c r="D4">
        <v>2025</v>
      </c>
      <c r="E4">
        <v>2026</v>
      </c>
      <c r="F4">
        <v>2027</v>
      </c>
      <c r="G4">
        <v>2028</v>
      </c>
      <c r="H4">
        <v>2029</v>
      </c>
      <c r="I4">
        <v>2030</v>
      </c>
      <c r="J4">
        <v>2031</v>
      </c>
      <c r="K4">
        <v>2032</v>
      </c>
      <c r="L4">
        <v>2033</v>
      </c>
      <c r="M4">
        <v>2034</v>
      </c>
      <c r="N4">
        <v>2035</v>
      </c>
      <c r="O4">
        <v>2036</v>
      </c>
      <c r="P4">
        <v>2037</v>
      </c>
      <c r="Q4">
        <v>2038</v>
      </c>
      <c r="R4">
        <v>2039</v>
      </c>
    </row>
    <row r="5" spans="1:18" x14ac:dyDescent="0.2">
      <c r="A5" t="s">
        <v>9</v>
      </c>
      <c r="B5" s="2">
        <v>100000</v>
      </c>
      <c r="C5" s="2">
        <f>B5*$B3</f>
        <v>105000</v>
      </c>
      <c r="D5" s="2">
        <f>C5*$B3</f>
        <v>110250</v>
      </c>
      <c r="E5" s="2">
        <f t="shared" ref="E5:R5" si="0">D5*$B3</f>
        <v>115762.5</v>
      </c>
      <c r="F5" s="2">
        <f t="shared" si="0"/>
        <v>121550.625</v>
      </c>
      <c r="G5" s="2">
        <f t="shared" si="0"/>
        <v>127628.15625</v>
      </c>
      <c r="H5" s="2">
        <f t="shared" si="0"/>
        <v>134009.56406249999</v>
      </c>
      <c r="I5" s="2">
        <f t="shared" si="0"/>
        <v>140710.042265625</v>
      </c>
      <c r="J5" s="2">
        <f t="shared" si="0"/>
        <v>147745.54437890626</v>
      </c>
      <c r="K5" s="2">
        <f t="shared" si="0"/>
        <v>155132.82159785158</v>
      </c>
      <c r="L5" s="2">
        <f t="shared" si="0"/>
        <v>162889.46267774416</v>
      </c>
      <c r="M5" s="2">
        <f t="shared" si="0"/>
        <v>171033.93581163138</v>
      </c>
      <c r="N5" s="2">
        <f t="shared" si="0"/>
        <v>179585.63260221295</v>
      </c>
      <c r="O5" s="2">
        <f t="shared" si="0"/>
        <v>188564.91423232362</v>
      </c>
      <c r="P5" s="2">
        <f t="shared" si="0"/>
        <v>197993.1599439398</v>
      </c>
      <c r="Q5" s="2">
        <f t="shared" si="0"/>
        <v>207892.8179411368</v>
      </c>
      <c r="R5" s="2">
        <f t="shared" si="0"/>
        <v>218287.45883819365</v>
      </c>
    </row>
    <row r="6" spans="1:18" x14ac:dyDescent="0.2">
      <c r="A6" t="s">
        <v>8</v>
      </c>
      <c r="B6" s="3">
        <f>B5</f>
        <v>100000</v>
      </c>
      <c r="C6" s="3">
        <f>B6+C5</f>
        <v>205000</v>
      </c>
      <c r="D6" s="3">
        <f>C6+D5</f>
        <v>315250</v>
      </c>
      <c r="E6" s="3">
        <f t="shared" ref="E6:R6" si="1">D6+E5</f>
        <v>431012.5</v>
      </c>
      <c r="F6" s="3">
        <f t="shared" si="1"/>
        <v>552563.125</v>
      </c>
      <c r="G6" s="3">
        <f t="shared" si="1"/>
        <v>680191.28125</v>
      </c>
      <c r="H6" s="3">
        <f t="shared" si="1"/>
        <v>814200.84531250002</v>
      </c>
      <c r="I6" s="3">
        <f t="shared" si="1"/>
        <v>954910.887578125</v>
      </c>
      <c r="J6" s="3">
        <f t="shared" si="1"/>
        <v>1102656.4319570311</v>
      </c>
      <c r="K6" s="3">
        <f t="shared" si="1"/>
        <v>1257789.2535548827</v>
      </c>
      <c r="L6" s="3">
        <f t="shared" si="1"/>
        <v>1420678.7162326269</v>
      </c>
      <c r="M6" s="3">
        <f t="shared" si="1"/>
        <v>1591712.6520442583</v>
      </c>
      <c r="N6" s="3">
        <f t="shared" si="1"/>
        <v>1771298.2846464713</v>
      </c>
      <c r="O6" s="3">
        <f t="shared" si="1"/>
        <v>1959863.1988787949</v>
      </c>
      <c r="P6" s="3">
        <f t="shared" si="1"/>
        <v>2157856.3588227346</v>
      </c>
      <c r="Q6" s="3">
        <f t="shared" si="1"/>
        <v>2365749.1767638712</v>
      </c>
      <c r="R6" s="3">
        <f t="shared" si="1"/>
        <v>2584036.6356020649</v>
      </c>
    </row>
    <row r="7" spans="1:18" x14ac:dyDescent="0.2">
      <c r="A7" t="s">
        <v>0</v>
      </c>
      <c r="B7" s="3">
        <f>ROUND($C3*B6/1000,0)</f>
        <v>700</v>
      </c>
      <c r="C7" s="3">
        <f t="shared" ref="C7:R7" si="2">ROUND($C3*C6/1000,0)</f>
        <v>1435</v>
      </c>
      <c r="D7" s="3">
        <f t="shared" si="2"/>
        <v>2207</v>
      </c>
      <c r="E7" s="3">
        <f t="shared" si="2"/>
        <v>3017</v>
      </c>
      <c r="F7" s="3">
        <f t="shared" si="2"/>
        <v>3868</v>
      </c>
      <c r="G7" s="3">
        <f t="shared" si="2"/>
        <v>4761</v>
      </c>
      <c r="H7" s="3">
        <f t="shared" si="2"/>
        <v>5699</v>
      </c>
      <c r="I7" s="3">
        <f t="shared" si="2"/>
        <v>6684</v>
      </c>
      <c r="J7" s="3">
        <f t="shared" si="2"/>
        <v>7719</v>
      </c>
      <c r="K7" s="3">
        <f t="shared" si="2"/>
        <v>8805</v>
      </c>
      <c r="L7" s="3">
        <f t="shared" si="2"/>
        <v>9945</v>
      </c>
      <c r="M7" s="3">
        <f t="shared" si="2"/>
        <v>11142</v>
      </c>
      <c r="N7" s="3">
        <f t="shared" si="2"/>
        <v>12399</v>
      </c>
      <c r="O7" s="3">
        <f t="shared" si="2"/>
        <v>13719</v>
      </c>
      <c r="P7" s="3">
        <f t="shared" si="2"/>
        <v>15105</v>
      </c>
      <c r="Q7" s="3">
        <f t="shared" si="2"/>
        <v>16560</v>
      </c>
      <c r="R7" s="3">
        <f t="shared" si="2"/>
        <v>18088</v>
      </c>
    </row>
    <row r="8" spans="1:18" x14ac:dyDescent="0.2">
      <c r="A8" t="s">
        <v>1</v>
      </c>
      <c r="B8" s="3">
        <f>B7*$D3*365/1000</f>
        <v>511</v>
      </c>
      <c r="C8" s="3">
        <f t="shared" ref="C8:R8" si="3">C7*$D3*365/1000</f>
        <v>1047.55</v>
      </c>
      <c r="D8" s="3">
        <f t="shared" si="3"/>
        <v>1611.11</v>
      </c>
      <c r="E8" s="3">
        <f t="shared" si="3"/>
        <v>2202.41</v>
      </c>
      <c r="F8" s="3">
        <f t="shared" si="3"/>
        <v>2823.64</v>
      </c>
      <c r="G8" s="3">
        <f t="shared" si="3"/>
        <v>3475.53</v>
      </c>
      <c r="H8" s="3">
        <f t="shared" si="3"/>
        <v>4160.2700000000004</v>
      </c>
      <c r="I8" s="3">
        <f t="shared" si="3"/>
        <v>4879.32</v>
      </c>
      <c r="J8" s="3">
        <f t="shared" si="3"/>
        <v>5634.87</v>
      </c>
      <c r="K8" s="3">
        <f t="shared" si="3"/>
        <v>6427.65</v>
      </c>
      <c r="L8" s="3">
        <f t="shared" si="3"/>
        <v>7259.85</v>
      </c>
      <c r="M8" s="3">
        <f t="shared" si="3"/>
        <v>8133.66</v>
      </c>
      <c r="N8" s="3">
        <f t="shared" si="3"/>
        <v>9051.27</v>
      </c>
      <c r="O8" s="3">
        <f t="shared" si="3"/>
        <v>10014.870000000001</v>
      </c>
      <c r="P8" s="3">
        <f t="shared" si="3"/>
        <v>11026.65</v>
      </c>
      <c r="Q8" s="3">
        <f t="shared" si="3"/>
        <v>12088.8</v>
      </c>
      <c r="R8" s="3">
        <f t="shared" si="3"/>
        <v>13204.24</v>
      </c>
    </row>
    <row r="9" spans="1:18" x14ac:dyDescent="0.2">
      <c r="A9" t="s">
        <v>2</v>
      </c>
      <c r="B9" s="3">
        <f>B8*$E3</f>
        <v>2044</v>
      </c>
      <c r="C9" s="3">
        <f t="shared" ref="C9:R9" si="4">C8*$E3</f>
        <v>4190.2</v>
      </c>
      <c r="D9" s="3">
        <f t="shared" si="4"/>
        <v>6444.44</v>
      </c>
      <c r="E9" s="3">
        <f t="shared" si="4"/>
        <v>8809.64</v>
      </c>
      <c r="F9" s="3">
        <f t="shared" si="4"/>
        <v>11294.56</v>
      </c>
      <c r="G9" s="3">
        <f t="shared" si="4"/>
        <v>13902.12</v>
      </c>
      <c r="H9" s="3">
        <f t="shared" si="4"/>
        <v>16641.080000000002</v>
      </c>
      <c r="I9" s="3">
        <f t="shared" si="4"/>
        <v>19517.28</v>
      </c>
      <c r="J9" s="3">
        <f t="shared" si="4"/>
        <v>22539.48</v>
      </c>
      <c r="K9" s="3">
        <f t="shared" si="4"/>
        <v>25710.6</v>
      </c>
      <c r="L9" s="3">
        <f t="shared" si="4"/>
        <v>29039.4</v>
      </c>
      <c r="M9" s="3">
        <f t="shared" si="4"/>
        <v>32534.639999999999</v>
      </c>
      <c r="N9" s="3">
        <f t="shared" si="4"/>
        <v>36205.08</v>
      </c>
      <c r="O9" s="3">
        <f t="shared" si="4"/>
        <v>40059.480000000003</v>
      </c>
      <c r="P9" s="3">
        <f t="shared" si="4"/>
        <v>44106.6</v>
      </c>
      <c r="Q9" s="3">
        <f t="shared" si="4"/>
        <v>48355.199999999997</v>
      </c>
      <c r="R9" s="3">
        <f t="shared" si="4"/>
        <v>52816.959999999999</v>
      </c>
    </row>
    <row r="11" spans="1:18" x14ac:dyDescent="0.2">
      <c r="B11" s="1">
        <v>1.1000000000000001</v>
      </c>
      <c r="C11">
        <v>7</v>
      </c>
      <c r="D11">
        <v>2</v>
      </c>
      <c r="E11">
        <v>4</v>
      </c>
    </row>
    <row r="12" spans="1:18" x14ac:dyDescent="0.2">
      <c r="B12">
        <v>2023</v>
      </c>
      <c r="C12">
        <v>2024</v>
      </c>
      <c r="D12">
        <v>2025</v>
      </c>
      <c r="E12">
        <v>2026</v>
      </c>
      <c r="F12">
        <v>2027</v>
      </c>
      <c r="G12">
        <v>2028</v>
      </c>
      <c r="H12">
        <v>2029</v>
      </c>
      <c r="I12">
        <v>2030</v>
      </c>
      <c r="J12">
        <v>2031</v>
      </c>
      <c r="K12">
        <v>2032</v>
      </c>
      <c r="L12">
        <v>2033</v>
      </c>
      <c r="M12">
        <v>2034</v>
      </c>
      <c r="N12">
        <v>2035</v>
      </c>
      <c r="O12">
        <v>2036</v>
      </c>
      <c r="P12">
        <v>2037</v>
      </c>
      <c r="Q12">
        <v>2038</v>
      </c>
      <c r="R12">
        <v>2039</v>
      </c>
    </row>
    <row r="13" spans="1:18" x14ac:dyDescent="0.2">
      <c r="A13" t="s">
        <v>9</v>
      </c>
      <c r="B13" s="2">
        <v>100000</v>
      </c>
      <c r="C13" s="2">
        <f>B13*$B11</f>
        <v>110000.00000000001</v>
      </c>
      <c r="D13" s="2">
        <f>C13*$B11</f>
        <v>121000.00000000003</v>
      </c>
      <c r="E13" s="2">
        <f t="shared" ref="E13:R13" si="5">D13*$B11</f>
        <v>133100.00000000003</v>
      </c>
      <c r="F13" s="2">
        <f t="shared" si="5"/>
        <v>146410.00000000006</v>
      </c>
      <c r="G13" s="2">
        <f t="shared" si="5"/>
        <v>161051.00000000009</v>
      </c>
      <c r="H13" s="2">
        <f t="shared" si="5"/>
        <v>177156.10000000012</v>
      </c>
      <c r="I13" s="2">
        <f t="shared" si="5"/>
        <v>194871.71000000014</v>
      </c>
      <c r="J13" s="2">
        <f t="shared" si="5"/>
        <v>214358.88100000017</v>
      </c>
      <c r="K13" s="2">
        <f t="shared" si="5"/>
        <v>235794.76910000021</v>
      </c>
      <c r="L13" s="2">
        <f t="shared" si="5"/>
        <v>259374.24601000026</v>
      </c>
      <c r="M13" s="2">
        <f t="shared" si="5"/>
        <v>285311.67061100033</v>
      </c>
      <c r="N13" s="2">
        <f t="shared" si="5"/>
        <v>313842.8376721004</v>
      </c>
      <c r="O13" s="2">
        <f t="shared" si="5"/>
        <v>345227.12143931049</v>
      </c>
      <c r="P13" s="2">
        <f t="shared" si="5"/>
        <v>379749.83358324156</v>
      </c>
      <c r="Q13" s="2">
        <f t="shared" si="5"/>
        <v>417724.81694156578</v>
      </c>
      <c r="R13" s="2">
        <f t="shared" si="5"/>
        <v>459497.29863572237</v>
      </c>
    </row>
    <row r="14" spans="1:18" x14ac:dyDescent="0.2">
      <c r="A14" t="s">
        <v>8</v>
      </c>
      <c r="B14" s="3">
        <f>B13</f>
        <v>100000</v>
      </c>
      <c r="C14" s="3">
        <f>B14+C13</f>
        <v>210000</v>
      </c>
      <c r="D14" s="3">
        <f>C14+D13</f>
        <v>331000</v>
      </c>
      <c r="E14" s="3">
        <f t="shared" ref="E14" si="6">D14+E13</f>
        <v>464100</v>
      </c>
      <c r="F14" s="3">
        <f t="shared" ref="F14" si="7">E14+F13</f>
        <v>610510</v>
      </c>
      <c r="G14" s="3">
        <f t="shared" ref="G14" si="8">F14+G13</f>
        <v>771561.00000000012</v>
      </c>
      <c r="H14" s="3">
        <f t="shared" ref="H14" si="9">G14+H13</f>
        <v>948717.10000000021</v>
      </c>
      <c r="I14" s="3">
        <f t="shared" ref="I14" si="10">H14+I13</f>
        <v>1143588.8100000003</v>
      </c>
      <c r="J14" s="3">
        <f t="shared" ref="J14" si="11">I14+J13</f>
        <v>1357947.6910000006</v>
      </c>
      <c r="K14" s="3">
        <f t="shared" ref="K14" si="12">J14+K13</f>
        <v>1593742.4601000007</v>
      </c>
      <c r="L14" s="3">
        <f t="shared" ref="L14" si="13">K14+L13</f>
        <v>1853116.7061100011</v>
      </c>
      <c r="M14" s="3">
        <f t="shared" ref="M14" si="14">L14+M13</f>
        <v>2138428.3767210012</v>
      </c>
      <c r="N14" s="3">
        <f t="shared" ref="N14" si="15">M14+N13</f>
        <v>2452271.2143931016</v>
      </c>
      <c r="O14" s="3">
        <f t="shared" ref="O14" si="16">N14+O13</f>
        <v>2797498.3358324124</v>
      </c>
      <c r="P14" s="3">
        <f t="shared" ref="P14" si="17">O14+P13</f>
        <v>3177248.1694156537</v>
      </c>
      <c r="Q14" s="3">
        <f t="shared" ref="Q14" si="18">P14+Q13</f>
        <v>3594972.9863572195</v>
      </c>
      <c r="R14" s="3">
        <f t="shared" ref="R14" si="19">Q14+R13</f>
        <v>4054470.2849929417</v>
      </c>
    </row>
    <row r="15" spans="1:18" x14ac:dyDescent="0.2">
      <c r="A15" t="s">
        <v>0</v>
      </c>
      <c r="B15" s="3">
        <f>ROUND($C11*B14/1000,0)</f>
        <v>700</v>
      </c>
      <c r="C15" s="3">
        <f t="shared" ref="C15" si="20">ROUND($C11*C14/1000,0)</f>
        <v>1470</v>
      </c>
      <c r="D15" s="3">
        <f t="shared" ref="D15" si="21">ROUND($C11*D14/1000,0)</f>
        <v>2317</v>
      </c>
      <c r="E15" s="3">
        <f t="shared" ref="E15" si="22">ROUND($C11*E14/1000,0)</f>
        <v>3249</v>
      </c>
      <c r="F15" s="3">
        <f t="shared" ref="F15" si="23">ROUND($C11*F14/1000,0)</f>
        <v>4274</v>
      </c>
      <c r="G15" s="3">
        <f t="shared" ref="G15" si="24">ROUND($C11*G14/1000,0)</f>
        <v>5401</v>
      </c>
      <c r="H15" s="3">
        <f t="shared" ref="H15" si="25">ROUND($C11*H14/1000,0)</f>
        <v>6641</v>
      </c>
      <c r="I15" s="3">
        <f t="shared" ref="I15" si="26">ROUND($C11*I14/1000,0)</f>
        <v>8005</v>
      </c>
      <c r="J15" s="3">
        <f t="shared" ref="J15" si="27">ROUND($C11*J14/1000,0)</f>
        <v>9506</v>
      </c>
      <c r="K15" s="3">
        <f t="shared" ref="K15" si="28">ROUND($C11*K14/1000,0)</f>
        <v>11156</v>
      </c>
      <c r="L15" s="3">
        <f t="shared" ref="L15" si="29">ROUND($C11*L14/1000,0)</f>
        <v>12972</v>
      </c>
      <c r="M15" s="3">
        <f t="shared" ref="M15" si="30">ROUND($C11*M14/1000,0)</f>
        <v>14969</v>
      </c>
      <c r="N15" s="3">
        <f t="shared" ref="N15" si="31">ROUND($C11*N14/1000,0)</f>
        <v>17166</v>
      </c>
      <c r="O15" s="3">
        <f t="shared" ref="O15" si="32">ROUND($C11*O14/1000,0)</f>
        <v>19582</v>
      </c>
      <c r="P15" s="3">
        <f t="shared" ref="P15" si="33">ROUND($C11*P14/1000,0)</f>
        <v>22241</v>
      </c>
      <c r="Q15" s="3">
        <f t="shared" ref="Q15" si="34">ROUND($C11*Q14/1000,0)</f>
        <v>25165</v>
      </c>
      <c r="R15" s="3">
        <f t="shared" ref="R15" si="35">ROUND($C11*R14/1000,0)</f>
        <v>28381</v>
      </c>
    </row>
    <row r="16" spans="1:18" x14ac:dyDescent="0.2">
      <c r="A16" t="s">
        <v>1</v>
      </c>
      <c r="B16" s="3">
        <f>B15*$D11*365/1000</f>
        <v>511</v>
      </c>
      <c r="C16" s="3">
        <f t="shared" ref="C16" si="36">C15*$D11*365/1000</f>
        <v>1073.0999999999999</v>
      </c>
      <c r="D16" s="3">
        <f t="shared" ref="D16" si="37">D15*$D11*365/1000</f>
        <v>1691.41</v>
      </c>
      <c r="E16" s="3">
        <f t="shared" ref="E16" si="38">E15*$D11*365/1000</f>
        <v>2371.77</v>
      </c>
      <c r="F16" s="3">
        <f t="shared" ref="F16" si="39">F15*$D11*365/1000</f>
        <v>3120.02</v>
      </c>
      <c r="G16" s="3">
        <f t="shared" ref="G16" si="40">G15*$D11*365/1000</f>
        <v>3942.73</v>
      </c>
      <c r="H16" s="3">
        <f t="shared" ref="H16" si="41">H15*$D11*365/1000</f>
        <v>4847.93</v>
      </c>
      <c r="I16" s="3">
        <f t="shared" ref="I16" si="42">I15*$D11*365/1000</f>
        <v>5843.65</v>
      </c>
      <c r="J16" s="3">
        <f t="shared" ref="J16" si="43">J15*$D11*365/1000</f>
        <v>6939.38</v>
      </c>
      <c r="K16" s="3">
        <f t="shared" ref="K16" si="44">K15*$D11*365/1000</f>
        <v>8143.88</v>
      </c>
      <c r="L16" s="3">
        <f t="shared" ref="L16" si="45">L15*$D11*365/1000</f>
        <v>9469.56</v>
      </c>
      <c r="M16" s="3">
        <f t="shared" ref="M16" si="46">M15*$D11*365/1000</f>
        <v>10927.37</v>
      </c>
      <c r="N16" s="3">
        <f t="shared" ref="N16" si="47">N15*$D11*365/1000</f>
        <v>12531.18</v>
      </c>
      <c r="O16" s="3">
        <f t="shared" ref="O16" si="48">O15*$D11*365/1000</f>
        <v>14294.86</v>
      </c>
      <c r="P16" s="3">
        <f t="shared" ref="P16" si="49">P15*$D11*365/1000</f>
        <v>16235.93</v>
      </c>
      <c r="Q16" s="3">
        <f t="shared" ref="Q16" si="50">Q15*$D11*365/1000</f>
        <v>18370.45</v>
      </c>
      <c r="R16" s="3">
        <f t="shared" ref="R16" si="51">R15*$D11*365/1000</f>
        <v>20718.13</v>
      </c>
    </row>
    <row r="17" spans="1:18" x14ac:dyDescent="0.2">
      <c r="A17" t="s">
        <v>2</v>
      </c>
      <c r="B17" s="3">
        <f>B16*$E11</f>
        <v>2044</v>
      </c>
      <c r="C17" s="3">
        <f t="shared" ref="C17" si="52">C16*$E11</f>
        <v>4292.3999999999996</v>
      </c>
      <c r="D17" s="3">
        <f t="shared" ref="D17" si="53">D16*$E11</f>
        <v>6765.64</v>
      </c>
      <c r="E17" s="3">
        <f t="shared" ref="E17" si="54">E16*$E11</f>
        <v>9487.08</v>
      </c>
      <c r="F17" s="3">
        <f t="shared" ref="F17" si="55">F16*$E11</f>
        <v>12480.08</v>
      </c>
      <c r="G17" s="3">
        <f t="shared" ref="G17" si="56">G16*$E11</f>
        <v>15770.92</v>
      </c>
      <c r="H17" s="3">
        <f t="shared" ref="H17" si="57">H16*$E11</f>
        <v>19391.72</v>
      </c>
      <c r="I17" s="3">
        <f t="shared" ref="I17" si="58">I16*$E11</f>
        <v>23374.6</v>
      </c>
      <c r="J17" s="3">
        <f t="shared" ref="J17" si="59">J16*$E11</f>
        <v>27757.52</v>
      </c>
      <c r="K17" s="3">
        <f t="shared" ref="K17" si="60">K16*$E11</f>
        <v>32575.52</v>
      </c>
      <c r="L17" s="3">
        <f t="shared" ref="L17" si="61">L16*$E11</f>
        <v>37878.239999999998</v>
      </c>
      <c r="M17" s="3">
        <f t="shared" ref="M17" si="62">M16*$E11</f>
        <v>43709.48</v>
      </c>
      <c r="N17" s="3">
        <f t="shared" ref="N17" si="63">N16*$E11</f>
        <v>50124.72</v>
      </c>
      <c r="O17" s="3">
        <f t="shared" ref="O17" si="64">O16*$E11</f>
        <v>57179.44</v>
      </c>
      <c r="P17" s="3">
        <f t="shared" ref="P17" si="65">P16*$E11</f>
        <v>64943.72</v>
      </c>
      <c r="Q17" s="3">
        <f t="shared" ref="Q17" si="66">Q16*$E11</f>
        <v>73481.8</v>
      </c>
      <c r="R17" s="3">
        <f t="shared" ref="R17" si="67">R16*$E11</f>
        <v>82872.52</v>
      </c>
    </row>
    <row r="18" spans="1:18" x14ac:dyDescent="0.2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20" spans="1:18" x14ac:dyDescent="0.2">
      <c r="B20">
        <v>1.1499999999999999</v>
      </c>
      <c r="C20">
        <v>7</v>
      </c>
      <c r="D20">
        <v>2</v>
      </c>
      <c r="E20">
        <v>4</v>
      </c>
    </row>
    <row r="21" spans="1:18" x14ac:dyDescent="0.2">
      <c r="B21">
        <v>2023</v>
      </c>
      <c r="C21">
        <v>2024</v>
      </c>
      <c r="D21">
        <v>2025</v>
      </c>
      <c r="E21">
        <v>2026</v>
      </c>
      <c r="F21">
        <v>2027</v>
      </c>
      <c r="G21">
        <v>2028</v>
      </c>
      <c r="H21">
        <v>2029</v>
      </c>
      <c r="I21">
        <v>2030</v>
      </c>
      <c r="J21">
        <v>2031</v>
      </c>
      <c r="K21">
        <v>2032</v>
      </c>
      <c r="L21">
        <v>2033</v>
      </c>
      <c r="M21">
        <v>2034</v>
      </c>
      <c r="N21">
        <v>2035</v>
      </c>
      <c r="O21">
        <v>2036</v>
      </c>
      <c r="P21">
        <v>2037</v>
      </c>
      <c r="Q21">
        <v>2038</v>
      </c>
      <c r="R21">
        <v>2039</v>
      </c>
    </row>
    <row r="22" spans="1:18" x14ac:dyDescent="0.2">
      <c r="A22" t="s">
        <v>9</v>
      </c>
      <c r="B22" s="2">
        <v>100000</v>
      </c>
      <c r="C22" s="2">
        <f>B22*$B20</f>
        <v>114999.99999999999</v>
      </c>
      <c r="D22" s="2">
        <f>C22*$B20</f>
        <v>132249.99999999997</v>
      </c>
      <c r="E22" s="2">
        <f t="shared" ref="E22:R22" si="68">D22*$B20</f>
        <v>152087.49999999994</v>
      </c>
      <c r="F22" s="2">
        <f t="shared" si="68"/>
        <v>174900.62499999991</v>
      </c>
      <c r="G22" s="2">
        <f t="shared" si="68"/>
        <v>201135.71874999988</v>
      </c>
      <c r="H22" s="2">
        <f t="shared" si="68"/>
        <v>231306.07656249986</v>
      </c>
      <c r="I22" s="2">
        <f t="shared" si="68"/>
        <v>266001.98804687482</v>
      </c>
      <c r="J22" s="2">
        <f t="shared" si="68"/>
        <v>305902.28625390603</v>
      </c>
      <c r="K22" s="2">
        <f t="shared" si="68"/>
        <v>351787.62919199193</v>
      </c>
      <c r="L22" s="2">
        <f t="shared" si="68"/>
        <v>404555.77357079071</v>
      </c>
      <c r="M22" s="2">
        <f t="shared" si="68"/>
        <v>465239.1396064093</v>
      </c>
      <c r="N22" s="2">
        <f t="shared" si="68"/>
        <v>535025.01054737065</v>
      </c>
      <c r="O22" s="2">
        <f t="shared" si="68"/>
        <v>615278.76212947618</v>
      </c>
      <c r="P22" s="2">
        <f t="shared" si="68"/>
        <v>707570.5764488976</v>
      </c>
      <c r="Q22" s="2">
        <f t="shared" si="68"/>
        <v>813706.16291623213</v>
      </c>
      <c r="R22" s="2">
        <f t="shared" si="68"/>
        <v>935762.0873536669</v>
      </c>
    </row>
    <row r="23" spans="1:18" x14ac:dyDescent="0.2">
      <c r="A23" t="s">
        <v>8</v>
      </c>
      <c r="B23" s="3">
        <f>B22</f>
        <v>100000</v>
      </c>
      <c r="C23" s="3">
        <f>B23+C22</f>
        <v>215000</v>
      </c>
      <c r="D23" s="3">
        <f>C23+D22</f>
        <v>347250</v>
      </c>
      <c r="E23" s="3">
        <f t="shared" ref="E23" si="69">D23+E22</f>
        <v>499337.49999999994</v>
      </c>
      <c r="F23" s="3">
        <f t="shared" ref="F23" si="70">E23+F22</f>
        <v>674238.12499999988</v>
      </c>
      <c r="G23" s="3">
        <f t="shared" ref="G23" si="71">F23+G22</f>
        <v>875373.84374999977</v>
      </c>
      <c r="H23" s="3">
        <f t="shared" ref="H23" si="72">G23+H22</f>
        <v>1106679.9203124996</v>
      </c>
      <c r="I23" s="3">
        <f t="shared" ref="I23" si="73">H23+I22</f>
        <v>1372681.9083593744</v>
      </c>
      <c r="J23" s="3">
        <f t="shared" ref="J23" si="74">I23+J22</f>
        <v>1678584.1946132805</v>
      </c>
      <c r="K23" s="3">
        <f t="shared" ref="K23" si="75">J23+K22</f>
        <v>2030371.8238052723</v>
      </c>
      <c r="L23" s="3">
        <f t="shared" ref="L23" si="76">K23+L22</f>
        <v>2434927.597376063</v>
      </c>
      <c r="M23" s="3">
        <f t="shared" ref="M23" si="77">L23+M22</f>
        <v>2900166.7369824722</v>
      </c>
      <c r="N23" s="3">
        <f t="shared" ref="N23" si="78">M23+N22</f>
        <v>3435191.7475298429</v>
      </c>
      <c r="O23" s="3">
        <f t="shared" ref="O23" si="79">N23+O22</f>
        <v>4050470.5096593192</v>
      </c>
      <c r="P23" s="3">
        <f t="shared" ref="P23" si="80">O23+P22</f>
        <v>4758041.086108217</v>
      </c>
      <c r="Q23" s="3">
        <f t="shared" ref="Q23" si="81">P23+Q22</f>
        <v>5571747.2490244489</v>
      </c>
      <c r="R23" s="3">
        <f t="shared" ref="R23" si="82">Q23+R22</f>
        <v>6507509.3363781162</v>
      </c>
    </row>
    <row r="24" spans="1:18" x14ac:dyDescent="0.2">
      <c r="A24" t="s">
        <v>0</v>
      </c>
      <c r="B24" s="3">
        <f>ROUND($C20*B23/1000,0)</f>
        <v>700</v>
      </c>
      <c r="C24" s="3">
        <f t="shared" ref="C24" si="83">ROUND($C20*C23/1000,0)</f>
        <v>1505</v>
      </c>
      <c r="D24" s="3">
        <f t="shared" ref="D24" si="84">ROUND($C20*D23/1000,0)</f>
        <v>2431</v>
      </c>
      <c r="E24" s="3">
        <f t="shared" ref="E24" si="85">ROUND($C20*E23/1000,0)</f>
        <v>3495</v>
      </c>
      <c r="F24" s="3">
        <f t="shared" ref="F24" si="86">ROUND($C20*F23/1000,0)</f>
        <v>4720</v>
      </c>
      <c r="G24" s="3">
        <f t="shared" ref="G24" si="87">ROUND($C20*G23/1000,0)</f>
        <v>6128</v>
      </c>
      <c r="H24" s="3">
        <f t="shared" ref="H24" si="88">ROUND($C20*H23/1000,0)</f>
        <v>7747</v>
      </c>
      <c r="I24" s="3">
        <f t="shared" ref="I24" si="89">ROUND($C20*I23/1000,0)</f>
        <v>9609</v>
      </c>
      <c r="J24" s="3">
        <f t="shared" ref="J24" si="90">ROUND($C20*J23/1000,0)</f>
        <v>11750</v>
      </c>
      <c r="K24" s="3">
        <f t="shared" ref="K24" si="91">ROUND($C20*K23/1000,0)</f>
        <v>14213</v>
      </c>
      <c r="L24" s="3">
        <f t="shared" ref="L24" si="92">ROUND($C20*L23/1000,0)</f>
        <v>17044</v>
      </c>
      <c r="M24" s="3">
        <f t="shared" ref="M24" si="93">ROUND($C20*M23/1000,0)</f>
        <v>20301</v>
      </c>
      <c r="N24" s="3">
        <f t="shared" ref="N24" si="94">ROUND($C20*N23/1000,0)</f>
        <v>24046</v>
      </c>
      <c r="O24" s="3">
        <f t="shared" ref="O24" si="95">ROUND($C20*O23/1000,0)</f>
        <v>28353</v>
      </c>
      <c r="P24" s="3">
        <f t="shared" ref="P24" si="96">ROUND($C20*P23/1000,0)</f>
        <v>33306</v>
      </c>
      <c r="Q24" s="3">
        <f t="shared" ref="Q24" si="97">ROUND($C20*Q23/1000,0)</f>
        <v>39002</v>
      </c>
      <c r="R24" s="3">
        <f t="shared" ref="R24" si="98">ROUND($C20*R23/1000,0)</f>
        <v>45553</v>
      </c>
    </row>
    <row r="25" spans="1:18" x14ac:dyDescent="0.2">
      <c r="A25" t="s">
        <v>1</v>
      </c>
      <c r="B25" s="3">
        <f>B24*$D20*365/1000</f>
        <v>511</v>
      </c>
      <c r="C25" s="3">
        <f t="shared" ref="C25" si="99">C24*$D20*365/1000</f>
        <v>1098.6500000000001</v>
      </c>
      <c r="D25" s="3">
        <f t="shared" ref="D25" si="100">D24*$D20*365/1000</f>
        <v>1774.63</v>
      </c>
      <c r="E25" s="3">
        <f t="shared" ref="E25" si="101">E24*$D20*365/1000</f>
        <v>2551.35</v>
      </c>
      <c r="F25" s="3">
        <f t="shared" ref="F25" si="102">F24*$D20*365/1000</f>
        <v>3445.6</v>
      </c>
      <c r="G25" s="3">
        <f t="shared" ref="G25" si="103">G24*$D20*365/1000</f>
        <v>4473.4399999999996</v>
      </c>
      <c r="H25" s="3">
        <f t="shared" ref="H25" si="104">H24*$D20*365/1000</f>
        <v>5655.31</v>
      </c>
      <c r="I25" s="3">
        <f t="shared" ref="I25" si="105">I24*$D20*365/1000</f>
        <v>7014.57</v>
      </c>
      <c r="J25" s="3">
        <f t="shared" ref="J25" si="106">J24*$D20*365/1000</f>
        <v>8577.5</v>
      </c>
      <c r="K25" s="3">
        <f t="shared" ref="K25" si="107">K24*$D20*365/1000</f>
        <v>10375.49</v>
      </c>
      <c r="L25" s="3">
        <f t="shared" ref="L25" si="108">L24*$D20*365/1000</f>
        <v>12442.12</v>
      </c>
      <c r="M25" s="3">
        <f t="shared" ref="M25" si="109">M24*$D20*365/1000</f>
        <v>14819.73</v>
      </c>
      <c r="N25" s="3">
        <f t="shared" ref="N25" si="110">N24*$D20*365/1000</f>
        <v>17553.580000000002</v>
      </c>
      <c r="O25" s="3">
        <f t="shared" ref="O25" si="111">O24*$D20*365/1000</f>
        <v>20697.689999999999</v>
      </c>
      <c r="P25" s="3">
        <f t="shared" ref="P25" si="112">P24*$D20*365/1000</f>
        <v>24313.38</v>
      </c>
      <c r="Q25" s="3">
        <f t="shared" ref="Q25" si="113">Q24*$D20*365/1000</f>
        <v>28471.46</v>
      </c>
      <c r="R25" s="3">
        <f t="shared" ref="R25" si="114">R24*$D20*365/1000</f>
        <v>33253.69</v>
      </c>
    </row>
    <row r="26" spans="1:18" x14ac:dyDescent="0.2">
      <c r="A26" t="s">
        <v>2</v>
      </c>
      <c r="B26" s="3">
        <f>B25*$E20</f>
        <v>2044</v>
      </c>
      <c r="C26" s="3">
        <f t="shared" ref="C26" si="115">C25*$E20</f>
        <v>4394.6000000000004</v>
      </c>
      <c r="D26" s="3">
        <f t="shared" ref="D26" si="116">D25*$E20</f>
        <v>7098.52</v>
      </c>
      <c r="E26" s="3">
        <f t="shared" ref="E26" si="117">E25*$E20</f>
        <v>10205.4</v>
      </c>
      <c r="F26" s="3">
        <f t="shared" ref="F26" si="118">F25*$E20</f>
        <v>13782.4</v>
      </c>
      <c r="G26" s="3">
        <f t="shared" ref="G26" si="119">G25*$E20</f>
        <v>17893.759999999998</v>
      </c>
      <c r="H26" s="3">
        <f t="shared" ref="H26" si="120">H25*$E20</f>
        <v>22621.24</v>
      </c>
      <c r="I26" s="3">
        <f t="shared" ref="I26" si="121">I25*$E20</f>
        <v>28058.28</v>
      </c>
      <c r="J26" s="3">
        <f t="shared" ref="J26" si="122">J25*$E20</f>
        <v>34310</v>
      </c>
      <c r="K26" s="3">
        <f t="shared" ref="K26" si="123">K25*$E20</f>
        <v>41501.96</v>
      </c>
      <c r="L26" s="3">
        <f t="shared" ref="L26" si="124">L25*$E20</f>
        <v>49768.480000000003</v>
      </c>
      <c r="M26" s="3">
        <f t="shared" ref="M26" si="125">M25*$E20</f>
        <v>59278.92</v>
      </c>
      <c r="N26" s="3">
        <f t="shared" ref="N26" si="126">N25*$E20</f>
        <v>70214.320000000007</v>
      </c>
      <c r="O26" s="3">
        <f t="shared" ref="O26" si="127">O25*$E20</f>
        <v>82790.759999999995</v>
      </c>
      <c r="P26" s="3">
        <f t="shared" ref="P26" si="128">P25*$E20</f>
        <v>97253.52</v>
      </c>
      <c r="Q26" s="3">
        <f t="shared" ref="Q26" si="129">Q25*$E20</f>
        <v>113885.84</v>
      </c>
      <c r="R26" s="3">
        <f t="shared" ref="R26" si="130">R25*$E20</f>
        <v>133014.76</v>
      </c>
    </row>
    <row r="27" spans="1:18" x14ac:dyDescent="0.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9" spans="1:18" x14ac:dyDescent="0.2">
      <c r="B29">
        <v>1.2</v>
      </c>
      <c r="C29">
        <v>7</v>
      </c>
      <c r="D29">
        <v>2</v>
      </c>
      <c r="E29">
        <v>4</v>
      </c>
    </row>
    <row r="30" spans="1:18" x14ac:dyDescent="0.2">
      <c r="B30">
        <v>2023</v>
      </c>
      <c r="C30">
        <v>2024</v>
      </c>
      <c r="D30">
        <v>2025</v>
      </c>
      <c r="E30">
        <v>2026</v>
      </c>
      <c r="F30">
        <v>2027</v>
      </c>
      <c r="G30">
        <v>2028</v>
      </c>
      <c r="H30">
        <v>2029</v>
      </c>
      <c r="I30">
        <v>2030</v>
      </c>
      <c r="J30">
        <v>2031</v>
      </c>
      <c r="K30">
        <v>2032</v>
      </c>
      <c r="L30">
        <v>2033</v>
      </c>
      <c r="M30">
        <v>2034</v>
      </c>
      <c r="N30">
        <v>2035</v>
      </c>
      <c r="O30">
        <v>2036</v>
      </c>
      <c r="P30">
        <v>2037</v>
      </c>
      <c r="Q30">
        <v>2038</v>
      </c>
      <c r="R30">
        <v>2039</v>
      </c>
    </row>
    <row r="31" spans="1:18" x14ac:dyDescent="0.2">
      <c r="A31" t="s">
        <v>9</v>
      </c>
      <c r="B31" s="2">
        <v>100000</v>
      </c>
      <c r="C31" s="2">
        <f>B31*$B29</f>
        <v>120000</v>
      </c>
      <c r="D31" s="2">
        <f>C31*$B29</f>
        <v>144000</v>
      </c>
      <c r="E31" s="2">
        <f t="shared" ref="E31:R31" si="131">D31*$B29</f>
        <v>172800</v>
      </c>
      <c r="F31" s="2">
        <f t="shared" si="131"/>
        <v>207360</v>
      </c>
      <c r="G31" s="2">
        <f t="shared" si="131"/>
        <v>248832</v>
      </c>
      <c r="H31" s="2">
        <f t="shared" si="131"/>
        <v>298598.39999999997</v>
      </c>
      <c r="I31" s="2">
        <f t="shared" si="131"/>
        <v>358318.07999999996</v>
      </c>
      <c r="J31" s="2">
        <f t="shared" si="131"/>
        <v>429981.69599999994</v>
      </c>
      <c r="K31" s="2">
        <f t="shared" si="131"/>
        <v>515978.03519999993</v>
      </c>
      <c r="L31" s="2">
        <f t="shared" si="131"/>
        <v>619173.64223999984</v>
      </c>
      <c r="M31" s="2">
        <f t="shared" si="131"/>
        <v>743008.37068799976</v>
      </c>
      <c r="N31" s="2">
        <f t="shared" si="131"/>
        <v>891610.04482559965</v>
      </c>
      <c r="O31" s="2">
        <f t="shared" si="131"/>
        <v>1069932.0537907195</v>
      </c>
      <c r="P31" s="2">
        <f t="shared" si="131"/>
        <v>1283918.4645488632</v>
      </c>
      <c r="Q31" s="2">
        <f t="shared" si="131"/>
        <v>1540702.1574586357</v>
      </c>
      <c r="R31" s="2">
        <f t="shared" si="131"/>
        <v>1848842.5889503628</v>
      </c>
    </row>
    <row r="32" spans="1:18" x14ac:dyDescent="0.2">
      <c r="A32" t="s">
        <v>8</v>
      </c>
      <c r="B32" s="3">
        <f>B31</f>
        <v>100000</v>
      </c>
      <c r="C32" s="3">
        <f>B32+C31</f>
        <v>220000</v>
      </c>
      <c r="D32" s="3">
        <f>C32+D31</f>
        <v>364000</v>
      </c>
      <c r="E32" s="3">
        <f t="shared" ref="E32" si="132">D32+E31</f>
        <v>536800</v>
      </c>
      <c r="F32" s="3">
        <f t="shared" ref="F32" si="133">E32+F31</f>
        <v>744160</v>
      </c>
      <c r="G32" s="3">
        <f t="shared" ref="G32" si="134">F32+G31</f>
        <v>992992</v>
      </c>
      <c r="H32" s="3">
        <f t="shared" ref="H32" si="135">G32+H31</f>
        <v>1291590.3999999999</v>
      </c>
      <c r="I32" s="3">
        <f t="shared" ref="I32" si="136">H32+I31</f>
        <v>1649908.48</v>
      </c>
      <c r="J32" s="3">
        <f t="shared" ref="J32" si="137">I32+J31</f>
        <v>2079890.176</v>
      </c>
      <c r="K32" s="3">
        <f t="shared" ref="K32" si="138">J32+K31</f>
        <v>2595868.2111999998</v>
      </c>
      <c r="L32" s="3">
        <f t="shared" ref="L32" si="139">K32+L31</f>
        <v>3215041.8534399997</v>
      </c>
      <c r="M32" s="3">
        <f t="shared" ref="M32" si="140">L32+M31</f>
        <v>3958050.2241279995</v>
      </c>
      <c r="N32" s="3">
        <f t="shared" ref="N32" si="141">M32+N31</f>
        <v>4849660.268953599</v>
      </c>
      <c r="O32" s="3">
        <f t="shared" ref="O32" si="142">N32+O31</f>
        <v>5919592.3227443183</v>
      </c>
      <c r="P32" s="3">
        <f t="shared" ref="P32" si="143">O32+P31</f>
        <v>7203510.7872931818</v>
      </c>
      <c r="Q32" s="3">
        <f t="shared" ref="Q32" si="144">P32+Q31</f>
        <v>8744212.9447518177</v>
      </c>
      <c r="R32" s="3">
        <f t="shared" ref="R32" si="145">Q32+R31</f>
        <v>10593055.53370218</v>
      </c>
    </row>
    <row r="33" spans="1:18" x14ac:dyDescent="0.2">
      <c r="A33" t="s">
        <v>0</v>
      </c>
      <c r="B33" s="3">
        <f>ROUND($C29*B32/1000,0)</f>
        <v>700</v>
      </c>
      <c r="C33" s="3">
        <f t="shared" ref="C33" si="146">ROUND($C29*C32/1000,0)</f>
        <v>1540</v>
      </c>
      <c r="D33" s="3">
        <f t="shared" ref="D33" si="147">ROUND($C29*D32/1000,0)</f>
        <v>2548</v>
      </c>
      <c r="E33" s="3">
        <f t="shared" ref="E33" si="148">ROUND($C29*E32/1000,0)</f>
        <v>3758</v>
      </c>
      <c r="F33" s="3">
        <f t="shared" ref="F33" si="149">ROUND($C29*F32/1000,0)</f>
        <v>5209</v>
      </c>
      <c r="G33" s="3">
        <f t="shared" ref="G33" si="150">ROUND($C29*G32/1000,0)</f>
        <v>6951</v>
      </c>
      <c r="H33" s="3">
        <f t="shared" ref="H33" si="151">ROUND($C29*H32/1000,0)</f>
        <v>9041</v>
      </c>
      <c r="I33" s="3">
        <f t="shared" ref="I33" si="152">ROUND($C29*I32/1000,0)</f>
        <v>11549</v>
      </c>
      <c r="J33" s="3">
        <f t="shared" ref="J33" si="153">ROUND($C29*J32/1000,0)</f>
        <v>14559</v>
      </c>
      <c r="K33" s="3">
        <f t="shared" ref="K33" si="154">ROUND($C29*K32/1000,0)</f>
        <v>18171</v>
      </c>
      <c r="L33" s="3">
        <f t="shared" ref="L33" si="155">ROUND($C29*L32/1000,0)</f>
        <v>22505</v>
      </c>
      <c r="M33" s="3">
        <f t="shared" ref="M33" si="156">ROUND($C29*M32/1000,0)</f>
        <v>27706</v>
      </c>
      <c r="N33" s="3">
        <f t="shared" ref="N33" si="157">ROUND($C29*N32/1000,0)</f>
        <v>33948</v>
      </c>
      <c r="O33" s="3">
        <f t="shared" ref="O33" si="158">ROUND($C29*O32/1000,0)</f>
        <v>41437</v>
      </c>
      <c r="P33" s="3">
        <f t="shared" ref="P33" si="159">ROUND($C29*P32/1000,0)</f>
        <v>50425</v>
      </c>
      <c r="Q33" s="3">
        <f t="shared" ref="Q33" si="160">ROUND($C29*Q32/1000,0)</f>
        <v>61209</v>
      </c>
      <c r="R33" s="3">
        <f t="shared" ref="R33" si="161">ROUND($C29*R32/1000,0)</f>
        <v>74151</v>
      </c>
    </row>
    <row r="34" spans="1:18" x14ac:dyDescent="0.2">
      <c r="A34" t="s">
        <v>1</v>
      </c>
      <c r="B34" s="3">
        <f>B33*$D29*365/1000</f>
        <v>511</v>
      </c>
      <c r="C34" s="3">
        <f t="shared" ref="C34" si="162">C33*$D29*365/1000</f>
        <v>1124.2</v>
      </c>
      <c r="D34" s="3">
        <f t="shared" ref="D34" si="163">D33*$D29*365/1000</f>
        <v>1860.04</v>
      </c>
      <c r="E34" s="3">
        <f t="shared" ref="E34" si="164">E33*$D29*365/1000</f>
        <v>2743.34</v>
      </c>
      <c r="F34" s="3">
        <f t="shared" ref="F34" si="165">F33*$D29*365/1000</f>
        <v>3802.57</v>
      </c>
      <c r="G34" s="3">
        <f t="shared" ref="G34" si="166">G33*$D29*365/1000</f>
        <v>5074.2299999999996</v>
      </c>
      <c r="H34" s="3">
        <f t="shared" ref="H34" si="167">H33*$D29*365/1000</f>
        <v>6599.93</v>
      </c>
      <c r="I34" s="3">
        <f t="shared" ref="I34" si="168">I33*$D29*365/1000</f>
        <v>8430.77</v>
      </c>
      <c r="J34" s="3">
        <f t="shared" ref="J34" si="169">J33*$D29*365/1000</f>
        <v>10628.07</v>
      </c>
      <c r="K34" s="3">
        <f t="shared" ref="K34" si="170">K33*$D29*365/1000</f>
        <v>13264.83</v>
      </c>
      <c r="L34" s="3">
        <f t="shared" ref="L34" si="171">L33*$D29*365/1000</f>
        <v>16428.650000000001</v>
      </c>
      <c r="M34" s="3">
        <f t="shared" ref="M34" si="172">M33*$D29*365/1000</f>
        <v>20225.38</v>
      </c>
      <c r="N34" s="3">
        <f t="shared" ref="N34" si="173">N33*$D29*365/1000</f>
        <v>24782.04</v>
      </c>
      <c r="O34" s="3">
        <f t="shared" ref="O34" si="174">O33*$D29*365/1000</f>
        <v>30249.01</v>
      </c>
      <c r="P34" s="3">
        <f t="shared" ref="P34" si="175">P33*$D29*365/1000</f>
        <v>36810.25</v>
      </c>
      <c r="Q34" s="3">
        <f t="shared" ref="Q34" si="176">Q33*$D29*365/1000</f>
        <v>44682.57</v>
      </c>
      <c r="R34" s="3">
        <f t="shared" ref="R34" si="177">R33*$D29*365/1000</f>
        <v>54130.23</v>
      </c>
    </row>
    <row r="35" spans="1:18" x14ac:dyDescent="0.2">
      <c r="A35" t="s">
        <v>2</v>
      </c>
      <c r="B35" s="3">
        <f>B34*$E29</f>
        <v>2044</v>
      </c>
      <c r="C35" s="3">
        <f t="shared" ref="C35" si="178">C34*$E29</f>
        <v>4496.8</v>
      </c>
      <c r="D35" s="3">
        <f t="shared" ref="D35" si="179">D34*$E29</f>
        <v>7440.16</v>
      </c>
      <c r="E35" s="3">
        <f t="shared" ref="E35" si="180">E34*$E29</f>
        <v>10973.36</v>
      </c>
      <c r="F35" s="3">
        <f t="shared" ref="F35" si="181">F34*$E29</f>
        <v>15210.28</v>
      </c>
      <c r="G35" s="3">
        <f t="shared" ref="G35" si="182">G34*$E29</f>
        <v>20296.919999999998</v>
      </c>
      <c r="H35" s="3">
        <f t="shared" ref="H35" si="183">H34*$E29</f>
        <v>26399.72</v>
      </c>
      <c r="I35" s="3">
        <f t="shared" ref="I35" si="184">I34*$E29</f>
        <v>33723.08</v>
      </c>
      <c r="J35" s="3">
        <f t="shared" ref="J35" si="185">J34*$E29</f>
        <v>42512.28</v>
      </c>
      <c r="K35" s="3">
        <f t="shared" ref="K35" si="186">K34*$E29</f>
        <v>53059.32</v>
      </c>
      <c r="L35" s="3">
        <f t="shared" ref="L35" si="187">L34*$E29</f>
        <v>65714.600000000006</v>
      </c>
      <c r="M35" s="3">
        <f t="shared" ref="M35" si="188">M34*$E29</f>
        <v>80901.52</v>
      </c>
      <c r="N35" s="3">
        <f t="shared" ref="N35" si="189">N34*$E29</f>
        <v>99128.16</v>
      </c>
      <c r="O35" s="3">
        <f t="shared" ref="O35" si="190">O34*$E29</f>
        <v>120996.04</v>
      </c>
      <c r="P35" s="3">
        <f t="shared" ref="P35" si="191">P34*$E29</f>
        <v>147241</v>
      </c>
      <c r="Q35" s="3">
        <f t="shared" ref="Q35" si="192">Q34*$E29</f>
        <v>178730.28</v>
      </c>
      <c r="R35" s="3">
        <f t="shared" ref="R35" si="193">R34*$E29</f>
        <v>216520.92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 grw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Choompol Boonmee</dc:creator>
  <cp:lastModifiedBy>Choompol Boonmee</cp:lastModifiedBy>
  <dcterms:created xsi:type="dcterms:W3CDTF">2024-11-27T18:48:53Z</dcterms:created>
  <dcterms:modified xsi:type="dcterms:W3CDTF">2024-11-28T01:33:01Z</dcterms:modified>
</cp:coreProperties>
</file>