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</sheets>
  <definedNames/>
  <calcPr/>
</workbook>
</file>

<file path=xl/sharedStrings.xml><?xml version="1.0" encoding="utf-8"?>
<sst xmlns="http://schemas.openxmlformats.org/spreadsheetml/2006/main" count="60" uniqueCount="29">
  <si>
    <t>Identificador (ID) de item de product backlog</t>
  </si>
  <si>
    <t>Nombre</t>
  </si>
  <si>
    <t>Rol</t>
  </si>
  <si>
    <t>Estatus</t>
  </si>
  <si>
    <t>Costo por hora</t>
  </si>
  <si>
    <t>Horas trabajadas</t>
  </si>
  <si>
    <t>Costo total</t>
  </si>
  <si>
    <t>Porcentaje</t>
  </si>
  <si>
    <t>E1-H1</t>
  </si>
  <si>
    <t>Mauricio</t>
  </si>
  <si>
    <t>Development Team</t>
  </si>
  <si>
    <t>Finalizado</t>
  </si>
  <si>
    <t>E1-H2</t>
  </si>
  <si>
    <t>E1-H3</t>
  </si>
  <si>
    <t>E1-H6</t>
  </si>
  <si>
    <t>Vanessa</t>
  </si>
  <si>
    <t>En proceso</t>
  </si>
  <si>
    <t>E4-H19</t>
  </si>
  <si>
    <t>Jonathan</t>
  </si>
  <si>
    <t>Scrum Master, Development Team</t>
  </si>
  <si>
    <t>E4-H20</t>
  </si>
  <si>
    <t>E4-H21</t>
  </si>
  <si>
    <t>E4-H24</t>
  </si>
  <si>
    <t>Re-organizado</t>
  </si>
  <si>
    <t>E4-H33</t>
  </si>
  <si>
    <t>E4-H34</t>
  </si>
  <si>
    <t>E6-H46</t>
  </si>
  <si>
    <t>Alexandra / Vanessa</t>
  </si>
  <si>
    <t>E6-H47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</si>
</sst>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"/>
    <numFmt numFmtId="165" formatCode="0.0%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6B8059"/>
      </left>
      <right style="thin">
        <color rgb="FF8EAA77"/>
      </right>
      <top style="thin">
        <color rgb="FF6B8059"/>
      </top>
      <bottom style="thin">
        <color rgb="FF6B8059"/>
      </bottom>
    </border>
    <border>
      <left style="thin">
        <color rgb="FF8EAA77"/>
      </left>
      <right style="thin">
        <color rgb="FF8EAA77"/>
      </right>
      <top style="thin">
        <color rgb="FF6B8059"/>
      </top>
      <bottom style="thin">
        <color rgb="FF6B8059"/>
      </bottom>
    </border>
    <border>
      <left style="thin">
        <color rgb="FF8EAA77"/>
      </left>
      <right style="thin">
        <color rgb="FF6B8059"/>
      </right>
      <top style="thin">
        <color rgb="FF6B8059"/>
      </top>
      <bottom style="thin">
        <color rgb="FF6B8059"/>
      </bottom>
    </border>
    <border>
      <left style="thin">
        <color rgb="FF6B805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6B8059"/>
      </right>
      <top style="thin">
        <color rgb="FFFFFFFF"/>
      </top>
      <bottom style="thin">
        <color rgb="FFFFFFFF"/>
      </bottom>
    </border>
    <border>
      <left style="thin">
        <color rgb="FF6B805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6B8059"/>
      </right>
      <top style="thin">
        <color rgb="FFF6F8F9"/>
      </top>
      <bottom style="thin">
        <color rgb="FFF6F8F9"/>
      </bottom>
    </border>
    <border>
      <left style="thin">
        <color rgb="FF6B8059"/>
      </left>
      <right style="thin">
        <color rgb="FFFFFFFF"/>
      </right>
      <top style="thin">
        <color rgb="FFFFFFFF"/>
      </top>
      <bottom style="medium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</border>
    <border>
      <left style="thin">
        <color rgb="FF6B8059"/>
      </left>
      <right style="thin">
        <color rgb="FFF6F8F9"/>
      </right>
      <top style="thin">
        <color rgb="FFF6F8F9"/>
      </top>
      <bottom style="thin">
        <color rgb="FF6B805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6B8059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horizontal="center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165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horizontal="center"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165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10" fillId="0" fontId="1" numFmtId="49" xfId="0" applyAlignment="1" applyBorder="1" applyFont="1" applyNumberFormat="1">
      <alignment horizontal="center"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49" xfId="0" applyAlignment="1" applyBorder="1" applyFont="1" applyNumberFormat="1">
      <alignment shrinkToFit="0" vertical="center" wrapText="0"/>
    </xf>
    <xf borderId="13" fillId="0" fontId="1" numFmtId="49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3" fillId="0" fontId="1" numFmtId="164" xfId="0" applyAlignment="1" applyBorder="1" applyFont="1" applyNumberForma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4" fillId="0" fontId="1" numFmtId="164" xfId="0" applyAlignment="1" applyBorder="1" applyFont="1" applyNumberFormat="1">
      <alignment shrinkToFit="0" vertical="center" wrapText="0"/>
    </xf>
    <xf borderId="14" fillId="0" fontId="1" numFmtId="165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EAA77"/>
          <bgColor rgb="FF8EAA7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print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5" displayName="Sprint_1" name="Sprint_1" id="1">
  <tableColumns count="8">
    <tableColumn name="Identificador (ID) de item de product backlog" id="1"/>
    <tableColumn name="Nombre" id="2"/>
    <tableColumn name="Rol" id="3"/>
    <tableColumn name="Estatus" id="4"/>
    <tableColumn name="Costo por hora" id="5"/>
    <tableColumn name="Horas trabajadas" id="6"/>
    <tableColumn name="Costo total" id="7"/>
    <tableColumn name="Porcentaje" id="8"/>
  </tableColumns>
  <tableStyleInfo name="Sprint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17.5"/>
    <col customWidth="1" min="3" max="3" width="21.88"/>
    <col customWidth="1" min="4" max="4" width="16.5"/>
    <col customWidth="1" min="5" max="5" width="19.75"/>
    <col customWidth="1" min="6" max="6" width="16.63"/>
    <col customWidth="1" min="7" max="7" width="16.88"/>
    <col customWidth="1" min="8" max="8" width="14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5" t="s">
        <v>9</v>
      </c>
      <c r="C2" s="6" t="s">
        <v>10</v>
      </c>
      <c r="D2" s="7" t="s">
        <v>11</v>
      </c>
      <c r="E2" s="8">
        <v>18000.0</v>
      </c>
      <c r="F2" s="9">
        <v>12.0</v>
      </c>
      <c r="G2" s="8">
        <f t="shared" ref="G2:G14" si="1">E2*F2</f>
        <v>216000</v>
      </c>
      <c r="H2" s="10">
        <f t="shared" ref="H2:H15" si="2">G2/$G$15</f>
        <v>0.07489597781</v>
      </c>
    </row>
    <row r="3">
      <c r="A3" s="11" t="s">
        <v>12</v>
      </c>
      <c r="B3" s="12" t="s">
        <v>9</v>
      </c>
      <c r="C3" s="13" t="s">
        <v>10</v>
      </c>
      <c r="D3" s="14" t="s">
        <v>11</v>
      </c>
      <c r="E3" s="15">
        <v>18000.0</v>
      </c>
      <c r="F3" s="16">
        <v>15.0</v>
      </c>
      <c r="G3" s="17">
        <f t="shared" si="1"/>
        <v>270000</v>
      </c>
      <c r="H3" s="18">
        <f t="shared" si="2"/>
        <v>0.09361997226</v>
      </c>
    </row>
    <row r="4">
      <c r="A4" s="4" t="s">
        <v>13</v>
      </c>
      <c r="B4" s="19" t="s">
        <v>9</v>
      </c>
      <c r="C4" s="6" t="s">
        <v>10</v>
      </c>
      <c r="D4" s="7" t="s">
        <v>11</v>
      </c>
      <c r="E4" s="8">
        <v>18000.0</v>
      </c>
      <c r="F4" s="9">
        <v>7.0</v>
      </c>
      <c r="G4" s="20">
        <f t="shared" si="1"/>
        <v>126000</v>
      </c>
      <c r="H4" s="10">
        <f t="shared" si="2"/>
        <v>0.04368932039</v>
      </c>
    </row>
    <row r="5">
      <c r="A5" s="11" t="s">
        <v>14</v>
      </c>
      <c r="B5" s="12" t="s">
        <v>15</v>
      </c>
      <c r="C5" s="13" t="s">
        <v>10</v>
      </c>
      <c r="D5" s="14" t="s">
        <v>16</v>
      </c>
      <c r="E5" s="15">
        <v>18000.0</v>
      </c>
      <c r="F5" s="16">
        <v>0.0</v>
      </c>
      <c r="G5" s="17">
        <f t="shared" si="1"/>
        <v>0</v>
      </c>
      <c r="H5" s="18">
        <f t="shared" si="2"/>
        <v>0</v>
      </c>
    </row>
    <row r="6">
      <c r="A6" s="4" t="s">
        <v>17</v>
      </c>
      <c r="B6" s="19" t="s">
        <v>18</v>
      </c>
      <c r="C6" s="21" t="s">
        <v>19</v>
      </c>
      <c r="D6" s="7" t="s">
        <v>11</v>
      </c>
      <c r="E6" s="8">
        <v>20000.0</v>
      </c>
      <c r="F6" s="9">
        <v>10.0</v>
      </c>
      <c r="G6" s="20">
        <f t="shared" si="1"/>
        <v>200000</v>
      </c>
      <c r="H6" s="10">
        <f t="shared" si="2"/>
        <v>0.0693481276</v>
      </c>
    </row>
    <row r="7">
      <c r="A7" s="11" t="s">
        <v>20</v>
      </c>
      <c r="B7" s="12" t="s">
        <v>18</v>
      </c>
      <c r="C7" s="22" t="s">
        <v>19</v>
      </c>
      <c r="D7" s="14" t="s">
        <v>11</v>
      </c>
      <c r="E7" s="15">
        <v>20000.0</v>
      </c>
      <c r="F7" s="16">
        <v>13.0</v>
      </c>
      <c r="G7" s="17">
        <f t="shared" si="1"/>
        <v>260000</v>
      </c>
      <c r="H7" s="18">
        <f t="shared" si="2"/>
        <v>0.09015256588</v>
      </c>
    </row>
    <row r="8">
      <c r="A8" s="4" t="s">
        <v>21</v>
      </c>
      <c r="B8" s="19" t="s">
        <v>18</v>
      </c>
      <c r="C8" s="21" t="s">
        <v>19</v>
      </c>
      <c r="D8" s="7" t="s">
        <v>11</v>
      </c>
      <c r="E8" s="8">
        <v>20000.0</v>
      </c>
      <c r="F8" s="9">
        <v>9.0</v>
      </c>
      <c r="G8" s="20">
        <f t="shared" si="1"/>
        <v>180000</v>
      </c>
      <c r="H8" s="10">
        <f t="shared" si="2"/>
        <v>0.06241331484</v>
      </c>
    </row>
    <row r="9">
      <c r="A9" s="11" t="s">
        <v>22</v>
      </c>
      <c r="B9" s="12" t="s">
        <v>18</v>
      </c>
      <c r="C9" s="22" t="s">
        <v>19</v>
      </c>
      <c r="D9" s="14" t="s">
        <v>23</v>
      </c>
      <c r="E9" s="15">
        <v>20000.0</v>
      </c>
      <c r="F9" s="16">
        <v>0.0</v>
      </c>
      <c r="G9" s="17">
        <f t="shared" si="1"/>
        <v>0</v>
      </c>
      <c r="H9" s="18">
        <f t="shared" si="2"/>
        <v>0</v>
      </c>
    </row>
    <row r="10">
      <c r="A10" s="4" t="s">
        <v>24</v>
      </c>
      <c r="B10" s="19" t="s">
        <v>18</v>
      </c>
      <c r="C10" s="21" t="s">
        <v>19</v>
      </c>
      <c r="D10" s="7" t="s">
        <v>11</v>
      </c>
      <c r="E10" s="8">
        <v>20000.0</v>
      </c>
      <c r="F10" s="9">
        <v>7.0</v>
      </c>
      <c r="G10" s="20">
        <f t="shared" si="1"/>
        <v>140000</v>
      </c>
      <c r="H10" s="10">
        <f t="shared" si="2"/>
        <v>0.04854368932</v>
      </c>
    </row>
    <row r="11">
      <c r="A11" s="11" t="s">
        <v>25</v>
      </c>
      <c r="B11" s="12" t="s">
        <v>18</v>
      </c>
      <c r="C11" s="22" t="s">
        <v>19</v>
      </c>
      <c r="D11" s="14" t="s">
        <v>11</v>
      </c>
      <c r="E11" s="15">
        <v>20000.0</v>
      </c>
      <c r="F11" s="16">
        <v>8.0</v>
      </c>
      <c r="G11" s="17">
        <f t="shared" si="1"/>
        <v>160000</v>
      </c>
      <c r="H11" s="18">
        <f t="shared" si="2"/>
        <v>0.05547850208</v>
      </c>
    </row>
    <row r="12">
      <c r="A12" s="4" t="s">
        <v>26</v>
      </c>
      <c r="B12" s="19" t="s">
        <v>27</v>
      </c>
      <c r="C12" s="6" t="s">
        <v>10</v>
      </c>
      <c r="D12" s="7" t="s">
        <v>11</v>
      </c>
      <c r="E12" s="8">
        <v>36000.0</v>
      </c>
      <c r="F12" s="9">
        <v>10.0</v>
      </c>
      <c r="G12" s="20">
        <f t="shared" si="1"/>
        <v>360000</v>
      </c>
      <c r="H12" s="10">
        <f t="shared" si="2"/>
        <v>0.1248266297</v>
      </c>
    </row>
    <row r="13">
      <c r="A13" s="11" t="s">
        <v>26</v>
      </c>
      <c r="B13" s="12" t="s">
        <v>27</v>
      </c>
      <c r="C13" s="13" t="s">
        <v>10</v>
      </c>
      <c r="D13" s="14" t="s">
        <v>11</v>
      </c>
      <c r="E13" s="15">
        <v>36000.0</v>
      </c>
      <c r="F13" s="16">
        <v>13.0</v>
      </c>
      <c r="G13" s="17">
        <f t="shared" si="1"/>
        <v>468000</v>
      </c>
      <c r="H13" s="18">
        <f t="shared" si="2"/>
        <v>0.1622746186</v>
      </c>
    </row>
    <row r="14">
      <c r="A14" s="23" t="s">
        <v>28</v>
      </c>
      <c r="B14" s="24" t="s">
        <v>27</v>
      </c>
      <c r="C14" s="25" t="s">
        <v>10</v>
      </c>
      <c r="D14" s="26" t="s">
        <v>11</v>
      </c>
      <c r="E14" s="27">
        <v>36000.0</v>
      </c>
      <c r="F14" s="9">
        <v>14.0</v>
      </c>
      <c r="G14" s="20">
        <f t="shared" si="1"/>
        <v>504000</v>
      </c>
      <c r="H14" s="10">
        <f t="shared" si="2"/>
        <v>0.1747572816</v>
      </c>
    </row>
    <row r="15">
      <c r="A15" s="28"/>
      <c r="B15" s="29"/>
      <c r="C15" s="30"/>
      <c r="D15" s="31"/>
      <c r="E15" s="32"/>
      <c r="F15" s="33">
        <f> F2+F3+F4+F5+F6+F7+F8+F9+F10+F11+F12+F13+F14</f>
        <v>118</v>
      </c>
      <c r="G15" s="34">
        <f>G2+G3+G4+G5+G6+G7+G8+G9+G10+G11+G12+G13+G14</f>
        <v>2884000</v>
      </c>
      <c r="H15" s="35">
        <f t="shared" si="2"/>
        <v>1</v>
      </c>
    </row>
  </sheetData>
  <dataValidations>
    <dataValidation type="custom" allowBlank="1" showDropDown="1" sqref="E2:H15">
      <formula1>AND(ISNUMBER(E2),(NOT(OR(NOT(ISERROR(DATEVALUE(E2))), AND(ISNUMBER(E2), LEFT(CELL("format", E2))="D")))))</formula1>
    </dataValidation>
    <dataValidation type="list" allowBlank="1" sqref="D2:D15">
      <formula1>"Finalizado,En proceso,Re-organizado"</formula1>
    </dataValidation>
    <dataValidation allowBlank="1" showDropDown="1" sqref="A2:B15"/>
    <dataValidation type="list" allowBlank="1" sqref="C2:C15">
      <formula1>"Scrum Master,Development Team"</formula1>
    </dataValidation>
  </dataValidations>
  <drawing r:id="rId1"/>
  <tableParts count="1">
    <tablePart r:id="rId3"/>
  </tableParts>
</worksheet>
</file>