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E708FBAD-5E2E-405A-8A4C-9F876D7EF1C8}" xr6:coauthVersionLast="47" xr6:coauthVersionMax="47" xr10:uidLastSave="{00000000-0000-0000-0000-000000000000}"/>
  <bookViews>
    <workbookView xWindow="-108" yWindow="-108" windowWidth="23256" windowHeight="13176" xr2:uid="{00000000-000D-0000-FFFF-FFFF00000000}"/>
  </bookViews>
  <sheets>
    <sheet name="plan" sheetId="18" r:id="rId1"/>
  </sheets>
  <definedNames>
    <definedName name="_xlnm.Print_Titles" localSheetId="0">plan!$6:$9</definedName>
    <definedName name="Project_Start" localSheetId="0">plan!#REF!</definedName>
    <definedName name="Project_Start">#REF!</definedName>
    <definedName name="Scrolling_Increment" localSheetId="0">plan!#REF!</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8" l="1"/>
  <c r="E19" i="18"/>
  <c r="E20" i="18" s="1"/>
  <c r="H7" i="18"/>
  <c r="E21" i="18" l="1"/>
  <c r="H6" i="18"/>
  <c r="H9" i="18" l="1"/>
  <c r="I7" i="18"/>
  <c r="I9" i="18" l="1"/>
  <c r="J7" i="18"/>
  <c r="J9" i="18" l="1"/>
  <c r="K7" i="18"/>
  <c r="K9" i="18" l="1"/>
  <c r="L7" i="18"/>
  <c r="L9" i="18" l="1"/>
  <c r="M7" i="18"/>
  <c r="M9" i="18" l="1"/>
  <c r="N7" i="18"/>
  <c r="N9" i="18" l="1"/>
  <c r="O7" i="18"/>
  <c r="O6" i="18" l="1"/>
  <c r="O9" i="18"/>
  <c r="P7" i="18"/>
  <c r="P9" i="18" l="1"/>
  <c r="Q7" i="18"/>
  <c r="Q9" i="18" l="1"/>
  <c r="R7" i="18"/>
  <c r="R9" i="18" l="1"/>
  <c r="S7" i="18"/>
  <c r="S9" i="18" l="1"/>
  <c r="T7" i="18"/>
  <c r="T9" i="18" l="1"/>
  <c r="U7" i="18"/>
  <c r="V7" i="18" l="1"/>
  <c r="U9" i="18"/>
  <c r="V9" i="18" l="1"/>
  <c r="V6" i="18"/>
  <c r="W7" i="18"/>
  <c r="W9" i="18" l="1"/>
  <c r="X7" i="18"/>
  <c r="X9" i="18" l="1"/>
  <c r="Y7" i="18"/>
  <c r="Y9" i="18" l="1"/>
  <c r="Z7" i="18"/>
  <c r="Z9" i="18" l="1"/>
  <c r="AA7" i="18"/>
  <c r="AA9" i="18" l="1"/>
  <c r="AB7" i="18"/>
  <c r="AB9" i="18" l="1"/>
  <c r="AC7" i="18"/>
  <c r="AC9" i="18" l="1"/>
  <c r="AD7" i="18"/>
  <c r="AC6" i="18"/>
  <c r="AD9" i="18" l="1"/>
  <c r="AE7" i="18"/>
  <c r="AE9" i="18" l="1"/>
  <c r="AF7" i="18"/>
  <c r="AF9" i="18" l="1"/>
  <c r="AG7" i="18"/>
  <c r="AG9" i="18" l="1"/>
  <c r="AH7" i="18"/>
  <c r="AH9" i="18" l="1"/>
  <c r="AI7" i="18"/>
  <c r="AI9" i="18" l="1"/>
  <c r="AJ7" i="18"/>
  <c r="AJ9" i="18" l="1"/>
  <c r="AJ6" i="18"/>
  <c r="AK7" i="18"/>
  <c r="AK9" i="18" l="1"/>
  <c r="AL7" i="18"/>
  <c r="AL9" i="18" l="1"/>
  <c r="AM7" i="18"/>
  <c r="AM9" i="18" l="1"/>
  <c r="AN7" i="18"/>
  <c r="AN9" i="18" l="1"/>
  <c r="AO7" i="18"/>
  <c r="AP7" i="18" l="1"/>
  <c r="AO9" i="18"/>
  <c r="AP9" i="18" l="1"/>
  <c r="AQ7" i="18"/>
  <c r="AQ9" i="18" l="1"/>
  <c r="AR7" i="18"/>
  <c r="AQ6" i="18"/>
  <c r="AR9" i="18" l="1"/>
  <c r="AS7" i="18"/>
  <c r="AS9" i="18" l="1"/>
  <c r="AT7" i="18"/>
  <c r="AT9" i="18" l="1"/>
  <c r="AU7" i="18"/>
  <c r="AU9" i="18" l="1"/>
  <c r="AV7" i="18"/>
  <c r="AV9" i="18" l="1"/>
  <c r="AW7" i="18"/>
  <c r="AW9" i="18" l="1"/>
  <c r="AX7" i="18"/>
  <c r="AX9" i="18" l="1"/>
  <c r="AX6" i="18"/>
  <c r="AY7" i="18"/>
  <c r="AY9" i="18" l="1"/>
  <c r="AZ7" i="18"/>
  <c r="AZ9" i="18" l="1"/>
  <c r="BA7" i="18"/>
  <c r="BA9" i="18" l="1"/>
  <c r="BB7" i="18"/>
  <c r="BB9" i="18" l="1"/>
  <c r="BC7" i="18"/>
  <c r="BC9" i="18" l="1"/>
  <c r="BD7" i="18"/>
  <c r="BE7" i="18" l="1"/>
  <c r="BD9" i="18"/>
  <c r="BE9" i="18" l="1"/>
  <c r="BF7" i="18"/>
  <c r="BF9" i="18" l="1"/>
  <c r="BG7" i="18"/>
  <c r="BG6" i="18" l="1"/>
  <c r="BH7" i="18"/>
  <c r="BG9" i="18"/>
  <c r="BI7" i="18" l="1"/>
  <c r="BH9" i="18"/>
  <c r="BJ7" i="18" l="1"/>
  <c r="BI9" i="18"/>
  <c r="BJ9" i="18" l="1"/>
  <c r="BK7" i="18"/>
  <c r="BL7" i="18" l="1"/>
  <c r="BK9" i="18"/>
  <c r="BL9" i="18" l="1"/>
  <c r="BM7" i="18"/>
  <c r="BN7" i="18" l="1"/>
  <c r="BM9" i="18"/>
  <c r="BN9" i="18" l="1"/>
  <c r="BN6" i="18"/>
  <c r="BO7" i="18"/>
  <c r="BP7" i="18" l="1"/>
  <c r="BO9" i="18"/>
  <c r="BQ7" i="18" l="1"/>
  <c r="BP9" i="18"/>
  <c r="BR7" i="18" l="1"/>
  <c r="BQ9" i="18"/>
  <c r="BR9" i="18" l="1"/>
  <c r="BS7" i="18"/>
  <c r="BT7" i="18" l="1"/>
  <c r="BS9" i="18"/>
  <c r="BU7" i="18" l="1"/>
  <c r="BT9" i="18"/>
  <c r="BV7" i="18" l="1"/>
  <c r="BU6" i="18"/>
  <c r="BU9" i="18"/>
  <c r="BW7" i="18" l="1"/>
  <c r="BX7" i="18" s="1"/>
  <c r="BV9" i="18"/>
  <c r="BW9" i="18" l="1"/>
  <c r="BY7" i="18"/>
  <c r="BX9" i="18"/>
  <c r="BZ7" i="18" l="1"/>
  <c r="BY9" i="18"/>
  <c r="CA7" i="18" l="1"/>
  <c r="BZ9" i="18"/>
  <c r="CA9" i="18" l="1"/>
  <c r="CB7" i="18"/>
  <c r="CB9" i="18" l="1"/>
  <c r="CC7" i="18"/>
  <c r="CB6" i="18"/>
  <c r="CC9" i="18" l="1"/>
  <c r="CD7" i="18"/>
  <c r="CD9" i="18" l="1"/>
  <c r="CE7" i="18"/>
  <c r="CE9" i="18" l="1"/>
  <c r="CF7" i="18"/>
  <c r="CF9" i="18" l="1"/>
  <c r="CG7" i="18"/>
  <c r="CG9" i="18" l="1"/>
  <c r="CH7" i="18"/>
  <c r="CH9" i="18" l="1"/>
  <c r="CI7" i="18"/>
  <c r="CI9" i="18" l="1"/>
  <c r="CJ7" i="18"/>
  <c r="CK7" i="18" l="1"/>
  <c r="CJ9" i="18"/>
  <c r="CK6" i="18" l="1"/>
  <c r="CK9" i="18"/>
  <c r="CL7" i="18"/>
  <c r="CM7" i="18" l="1"/>
  <c r="CL9" i="18"/>
  <c r="CM9" i="18" l="1"/>
  <c r="CN7" i="18"/>
  <c r="CO7" i="18" l="1"/>
  <c r="CN9" i="18"/>
  <c r="CO9" i="18" l="1"/>
  <c r="CP7" i="18"/>
  <c r="CP9" i="18" l="1"/>
  <c r="CQ7" i="18"/>
  <c r="CQ9" i="18" l="1"/>
  <c r="CR7" i="18"/>
  <c r="CR6" i="18" l="1"/>
  <c r="CR9" i="18"/>
</calcChain>
</file>

<file path=xl/sharedStrings.xml><?xml version="1.0" encoding="utf-8"?>
<sst xmlns="http://schemas.openxmlformats.org/spreadsheetml/2006/main" count="54" uniqueCount="37">
  <si>
    <t>Task 3</t>
  </si>
  <si>
    <t>Task 4</t>
  </si>
  <si>
    <t>Task 5</t>
  </si>
  <si>
    <t>Task 1</t>
  </si>
  <si>
    <t>Task 2</t>
  </si>
  <si>
    <t>Progress</t>
  </si>
  <si>
    <t>Start</t>
  </si>
  <si>
    <t>Project Start Date:</t>
  </si>
  <si>
    <t>Milestone description</t>
  </si>
  <si>
    <t>Assigned to</t>
  </si>
  <si>
    <t>Days</t>
  </si>
  <si>
    <t>Project plan</t>
  </si>
  <si>
    <t>Tri, Phat</t>
  </si>
  <si>
    <t>Vision doc</t>
  </si>
  <si>
    <t>Phat, Trung</t>
  </si>
  <si>
    <t>Tri, Nhan</t>
  </si>
  <si>
    <t>Design layout</t>
  </si>
  <si>
    <t>Build login</t>
  </si>
  <si>
    <t>Cost calculation</t>
  </si>
  <si>
    <t>Nhan, Tri</t>
  </si>
  <si>
    <t>Huy, Phat</t>
  </si>
  <si>
    <t>Huy, Trung</t>
  </si>
  <si>
    <t>Sprint 1 : planning</t>
  </si>
  <si>
    <t>Sprint 2 : Research</t>
  </si>
  <si>
    <t>Sprint 3 : Design</t>
  </si>
  <si>
    <t>Sprint 4 : Implementation</t>
  </si>
  <si>
    <t>Sprint 6 : Follow up and improve</t>
  </si>
  <si>
    <t>Sprint 5 : Testing</t>
  </si>
  <si>
    <t>Revised project plan</t>
  </si>
  <si>
    <t>Use-case model</t>
  </si>
  <si>
    <t>Use-case specification</t>
  </si>
  <si>
    <t xml:space="preserve">Collect resources </t>
  </si>
  <si>
    <t>Trung, Phat</t>
  </si>
  <si>
    <t>All team</t>
  </si>
  <si>
    <t>Huy, Nhan</t>
  </si>
  <si>
    <t>Sportifry</t>
  </si>
  <si>
    <t>Group06 - 19CLC9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</si>
</sst>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5" formatCode="m/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
      <sz val="12"/>
      <name val="Calibri"/>
      <family val="2"/>
      <scheme val="minor"/>
    </font>
  </fonts>
  <fills count="13">
    <fill>
      <patternFill patternType="none"/>
    </fill>
    <fill>
      <patternFill patternType="gray125"/>
    </fill>
    <fill>
      <patternFill patternType="solid">
        <fgColor theme="6"/>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0"/>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thin">
        <color theme="0" tint="-0.14999847407452621"/>
      </left>
      <right style="thin">
        <color theme="4" tint="0.39997558519241921"/>
      </right>
      <top style="thin">
        <color theme="0" tint="-0.14999847407452621"/>
      </top>
      <bottom style="thin">
        <color theme="0" tint="-0.14999847407452621"/>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7" fillId="2" borderId="0" applyNumberFormat="0" applyBorder="0" applyAlignment="0" applyProtection="0"/>
  </cellStyleXfs>
  <cellXfs count="66">
    <xf numFmtId="0" fontId="0" fillId="0" borderId="0" xfId="0"/>
    <xf numFmtId="0" fontId="0" fillId="0" borderId="0" xfId="0" applyAlignment="1">
      <alignment vertical="center"/>
    </xf>
    <xf numFmtId="0" fontId="0" fillId="0" borderId="0" xfId="0" applyAlignment="1">
      <alignment horizontal="center"/>
    </xf>
    <xf numFmtId="0" fontId="7" fillId="0" borderId="0" xfId="3"/>
    <xf numFmtId="0" fontId="7" fillId="0" borderId="0" xfId="3" applyAlignment="1">
      <alignment wrapText="1"/>
    </xf>
    <xf numFmtId="0" fontId="0" fillId="0" borderId="0" xfId="0"/>
    <xf numFmtId="0" fontId="0" fillId="0" borderId="2" xfId="0" applyFill="1" applyBorder="1" applyAlignment="1">
      <alignment horizontal="center" vertical="center"/>
    </xf>
    <xf numFmtId="0" fontId="3" fillId="0" borderId="0" xfId="0" applyFont="1" applyFill="1" applyBorder="1" applyAlignment="1">
      <alignment horizontal="center" vertical="center"/>
    </xf>
    <xf numFmtId="9" fontId="12"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11" fillId="0" borderId="0" xfId="0" applyFont="1" applyBorder="1"/>
    <xf numFmtId="0" fontId="16" fillId="0" borderId="0" xfId="5" applyFont="1" applyFill="1" applyBorder="1" applyAlignment="1">
      <alignment horizontal="left" vertical="center"/>
    </xf>
    <xf numFmtId="0" fontId="3" fillId="0" borderId="0" xfId="0" applyFont="1" applyFill="1" applyBorder="1" applyAlignment="1">
      <alignment vertical="center"/>
    </xf>
    <xf numFmtId="0" fontId="13" fillId="0" borderId="0" xfId="0" applyFont="1" applyFill="1" applyBorder="1" applyAlignment="1">
      <alignment horizontal="center" vertical="center"/>
    </xf>
    <xf numFmtId="0" fontId="19"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19"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Font="1" applyFill="1" applyBorder="1" applyAlignment="1">
      <alignment horizontal="left" vertical="center" indent="2"/>
    </xf>
    <xf numFmtId="0" fontId="13"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NumberFormat="1" applyFont="1" applyFill="1" applyBorder="1" applyAlignment="1">
      <alignment horizontal="center" vertical="center"/>
    </xf>
    <xf numFmtId="0" fontId="20" fillId="0" borderId="0" xfId="0" applyFont="1" applyBorder="1" applyAlignment="1">
      <alignment vertical="center"/>
    </xf>
    <xf numFmtId="0" fontId="14" fillId="0" borderId="0" xfId="0" applyFont="1" applyBorder="1" applyAlignment="1">
      <alignment vertical="center"/>
    </xf>
    <xf numFmtId="0" fontId="7" fillId="3" borderId="0" xfId="0" applyFont="1" applyFill="1"/>
    <xf numFmtId="164" fontId="1" fillId="4" borderId="0" xfId="0" applyNumberFormat="1" applyFont="1" applyFill="1" applyBorder="1" applyAlignment="1">
      <alignment horizontal="center" vertical="center"/>
    </xf>
    <xf numFmtId="0" fontId="1" fillId="4" borderId="1" xfId="0" applyFont="1" applyFill="1" applyBorder="1" applyAlignment="1">
      <alignment horizontal="center" vertical="center" shrinkToFit="1"/>
    </xf>
    <xf numFmtId="0" fontId="12" fillId="0" borderId="0" xfId="0" applyFont="1" applyFill="1" applyBorder="1" applyAlignment="1">
      <alignment horizontal="left" vertical="center" wrapText="1" indent="1"/>
    </xf>
    <xf numFmtId="0" fontId="15" fillId="3" borderId="0" xfId="0" applyFont="1" applyFill="1" applyBorder="1" applyAlignment="1">
      <alignment horizontal="left" vertical="center" indent="1"/>
    </xf>
    <xf numFmtId="0" fontId="15" fillId="3"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 fillId="4" borderId="3" xfId="0" applyFont="1" applyFill="1" applyBorder="1" applyAlignment="1">
      <alignment horizontal="center" vertical="center" shrinkToFit="1"/>
    </xf>
    <xf numFmtId="0" fontId="0" fillId="0" borderId="4" xfId="0" applyFill="1" applyBorder="1" applyAlignment="1">
      <alignment horizontal="center" vertical="center"/>
    </xf>
    <xf numFmtId="0" fontId="19" fillId="0" borderId="0" xfId="0" applyFont="1" applyBorder="1" applyAlignment="1">
      <alignment vertical="center"/>
    </xf>
    <xf numFmtId="0" fontId="1" fillId="4" borderId="5" xfId="0" applyFont="1" applyFill="1" applyBorder="1" applyAlignment="1">
      <alignment horizontal="center" vertical="center" shrinkToFit="1"/>
    </xf>
    <xf numFmtId="0" fontId="1" fillId="4" borderId="2" xfId="0" applyFont="1" applyFill="1" applyBorder="1" applyAlignment="1">
      <alignment horizontal="center" vertical="center" shrinkToFit="1"/>
    </xf>
    <xf numFmtId="164" fontId="21" fillId="4" borderId="2" xfId="0" applyNumberFormat="1" applyFont="1" applyFill="1" applyBorder="1" applyAlignment="1">
      <alignment horizontal="center" vertical="center"/>
    </xf>
    <xf numFmtId="0" fontId="3" fillId="0" borderId="0" xfId="0" applyFont="1" applyFill="1" applyBorder="1" applyAlignment="1">
      <alignment horizontal="left" wrapText="1" indent="3"/>
    </xf>
    <xf numFmtId="165" fontId="3" fillId="0" borderId="0" xfId="9" applyNumberFormat="1" applyFont="1" applyFill="1" applyBorder="1">
      <alignment horizontal="center" vertical="center"/>
    </xf>
    <xf numFmtId="0" fontId="0" fillId="5" borderId="2" xfId="0" applyFill="1"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vertical="center"/>
    </xf>
    <xf numFmtId="0" fontId="12" fillId="0" borderId="0" xfId="0" applyFont="1" applyFill="1" applyBorder="1" applyAlignment="1">
      <alignment horizontal="left" vertical="center" indent="1"/>
    </xf>
    <xf numFmtId="0" fontId="12" fillId="0" borderId="0" xfId="0" applyFont="1" applyFill="1" applyBorder="1" applyAlignment="1">
      <alignment horizontal="left" indent="2"/>
    </xf>
    <xf numFmtId="0" fontId="0" fillId="0" borderId="6" xfId="0" applyFill="1" applyBorder="1" applyAlignment="1">
      <alignment horizontal="center" vertical="center"/>
    </xf>
    <xf numFmtId="0" fontId="0" fillId="8" borderId="2" xfId="0" applyFill="1" applyBorder="1" applyAlignment="1">
      <alignment horizontal="center" vertical="center"/>
    </xf>
    <xf numFmtId="0" fontId="0" fillId="9" borderId="2" xfId="0" applyFill="1" applyBorder="1" applyAlignment="1">
      <alignment horizontal="center" vertical="center"/>
    </xf>
    <xf numFmtId="0" fontId="0" fillId="10" borderId="2" xfId="0"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9" fillId="0" borderId="0" xfId="0" applyFont="1" applyFill="1" applyAlignment="1">
      <alignment horizontal="center" vertical="center"/>
    </xf>
    <xf numFmtId="0" fontId="10" fillId="0" borderId="0" xfId="0" applyFont="1" applyFill="1" applyAlignment="1">
      <alignment horizontal="center" vertical="center"/>
    </xf>
    <xf numFmtId="0" fontId="18" fillId="3" borderId="0" xfId="5" applyFont="1" applyFill="1" applyAlignment="1">
      <alignment horizontal="left" vertical="center" indent="1"/>
    </xf>
    <xf numFmtId="0" fontId="17" fillId="3" borderId="0" xfId="0" applyFont="1" applyFill="1" applyAlignment="1">
      <alignment horizontal="center" vertical="center"/>
    </xf>
    <xf numFmtId="0" fontId="7" fillId="3" borderId="0" xfId="0" applyFont="1" applyFill="1" applyAlignment="1">
      <alignment horizontal="center" vertical="center"/>
    </xf>
    <xf numFmtId="0" fontId="10" fillId="0" borderId="0" xfId="11"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9">
    <dxf>
      <fill>
        <patternFill>
          <bgColor theme="9" tint="0.39994506668294322"/>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39994506668294322"/>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9" tint="0.39994506668294322"/>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9" tint="0.39994506668294322"/>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39994506668294322"/>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68"/>
      <tableStyleElement type="headerRow" dxfId="67"/>
      <tableStyleElement type="firstRowStripe" dxfId="66"/>
      <tableStyleElement type="secondRowStripe" dxfId="65"/>
    </tableStyle>
    <tableStyle name="ToDoList" pivot="0" count="9" xr9:uid="{00000000-0011-0000-FFFF-FFFF00000000}">
      <tableStyleElement type="wholeTable" dxfId="64"/>
      <tableStyleElement type="headerRow" dxfId="63"/>
      <tableStyleElement type="totalRow" dxfId="62"/>
      <tableStyleElement type="firstColumn" dxfId="61"/>
      <tableStyleElement type="lastColumn" dxfId="60"/>
      <tableStyleElement type="firstRowStripe" dxfId="59"/>
      <tableStyleElement type="secondRowStripe" dxfId="58"/>
      <tableStyleElement type="firstColumnStripe" dxfId="57"/>
      <tableStyleElement type="secondColumnStripe" dxfId="5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45" totalsRowShown="0" headerRowDxfId="55">
  <autoFilter ref="B9:F45"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54"/>
    <tableColumn id="3" xr3:uid="{DF1A764E-7050-4528-B7F9-B6AB99372146}" name="Assigned to" dataDxfId="53"/>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CR45"/>
  <sheetViews>
    <sheetView showGridLines="0" tabSelected="1" showRuler="0" topLeftCell="A22" zoomScaleNormal="100" zoomScalePageLayoutView="70" workbookViewId="0">
      <selection activeCell="BP36" sqref="BP36"/>
    </sheetView>
  </sheetViews>
  <sheetFormatPr defaultRowHeight="30" customHeight="1" x14ac:dyDescent="0.3"/>
  <cols>
    <col min="1" max="1" width="4.77734375" style="3" customWidth="1"/>
    <col min="2" max="2" width="21.21875" style="5" customWidth="1"/>
    <col min="3" max="3" width="16.5546875" style="5" customWidth="1"/>
    <col min="4" max="4" width="13.77734375" style="5" customWidth="1"/>
    <col min="5" max="5" width="10.44140625" style="2" customWidth="1"/>
    <col min="6" max="6" width="10.44140625" style="5" customWidth="1"/>
    <col min="7" max="7" width="10.21875" style="5" customWidth="1"/>
    <col min="8" max="8" width="3.6640625" style="5" customWidth="1"/>
    <col min="9" max="96" width="3.5546875" style="5" customWidth="1"/>
    <col min="97" max="16384" width="8.88671875" style="5"/>
  </cols>
  <sheetData>
    <row r="1" spans="1:96" ht="25.05" customHeight="1" x14ac:dyDescent="0.3"/>
    <row r="2" spans="1:96" ht="49.95" customHeight="1" x14ac:dyDescent="0.3">
      <c r="A2" s="4"/>
      <c r="B2" s="62" t="s">
        <v>35</v>
      </c>
      <c r="C2" s="62"/>
      <c r="D2" s="62"/>
      <c r="E2" s="62"/>
      <c r="F2" s="62"/>
      <c r="G2" s="62"/>
      <c r="H2" s="63"/>
      <c r="I2" s="63"/>
      <c r="J2" s="63"/>
      <c r="K2" s="63"/>
      <c r="L2" s="63"/>
      <c r="M2" s="63"/>
      <c r="N2" s="64"/>
      <c r="O2" s="64"/>
      <c r="P2" s="64"/>
      <c r="Q2" s="64"/>
      <c r="R2" s="64"/>
      <c r="S2" s="6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row>
    <row r="3" spans="1:96" ht="19.95" customHeight="1" x14ac:dyDescent="0.3">
      <c r="A3" s="4"/>
      <c r="B3" s="13"/>
      <c r="C3" s="14"/>
      <c r="D3" s="14"/>
      <c r="E3" s="15"/>
      <c r="F3" s="14"/>
      <c r="G3" s="14"/>
      <c r="H3" s="27"/>
      <c r="I3" s="28"/>
      <c r="J3" s="28"/>
      <c r="K3" s="28"/>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row>
    <row r="4" spans="1:96" ht="30" customHeight="1" x14ac:dyDescent="0.3">
      <c r="A4" s="4"/>
      <c r="B4" s="16" t="s">
        <v>36</v>
      </c>
      <c r="C4" s="17"/>
      <c r="D4" s="18"/>
      <c r="E4" s="19"/>
      <c r="F4" s="20"/>
      <c r="G4" s="18"/>
      <c r="H4" s="65"/>
      <c r="I4" s="65"/>
      <c r="J4" s="65"/>
      <c r="K4" s="65"/>
      <c r="L4" s="30"/>
      <c r="M4" s="61"/>
      <c r="N4" s="61"/>
      <c r="O4" s="61"/>
      <c r="P4" s="61"/>
      <c r="Q4" s="30"/>
      <c r="R4" s="61"/>
      <c r="S4" s="61"/>
      <c r="T4" s="61"/>
      <c r="U4" s="61"/>
      <c r="V4" s="30"/>
      <c r="W4" s="61"/>
      <c r="X4" s="61"/>
      <c r="Y4" s="61"/>
      <c r="Z4" s="61"/>
      <c r="AA4" s="30"/>
      <c r="AB4" s="60"/>
      <c r="AC4" s="60"/>
      <c r="AD4" s="60"/>
      <c r="AE4" s="6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60"/>
      <c r="BG4" s="60"/>
      <c r="BH4" s="60"/>
      <c r="BI4" s="6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60"/>
      <c r="CK4" s="60"/>
      <c r="CL4" s="60"/>
      <c r="CM4" s="60"/>
      <c r="CN4" s="30"/>
      <c r="CO4" s="30"/>
      <c r="CP4" s="30"/>
      <c r="CQ4" s="30"/>
      <c r="CR4" s="30"/>
    </row>
    <row r="5" spans="1:96" ht="30" customHeight="1" x14ac:dyDescent="0.3">
      <c r="A5" s="4"/>
      <c r="B5" s="21"/>
      <c r="C5" s="17"/>
      <c r="D5" s="18"/>
      <c r="E5" s="19"/>
      <c r="F5" s="22"/>
      <c r="G5" s="22"/>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row>
    <row r="6" spans="1:96" ht="30" customHeight="1" x14ac:dyDescent="0.4">
      <c r="A6" s="4"/>
      <c r="B6" s="23" t="s">
        <v>7</v>
      </c>
      <c r="C6" s="24">
        <v>44482</v>
      </c>
      <c r="D6" s="18"/>
      <c r="E6" s="25"/>
      <c r="F6" s="18"/>
      <c r="G6" s="18"/>
      <c r="H6" s="43" t="str">
        <f ca="1">TEXT(H7,"mmmm")</f>
        <v>October</v>
      </c>
      <c r="I6" s="43"/>
      <c r="J6" s="43"/>
      <c r="K6" s="43"/>
      <c r="L6" s="43"/>
      <c r="M6" s="43"/>
      <c r="N6" s="43"/>
      <c r="O6" s="43" t="str">
        <f ca="1">IF(TEXT(O7,"mmmm")=H6,"",TEXT(O7,"mmmm"))</f>
        <v/>
      </c>
      <c r="P6" s="43"/>
      <c r="Q6" s="43"/>
      <c r="R6" s="43"/>
      <c r="S6" s="43"/>
      <c r="T6" s="43"/>
      <c r="U6" s="43"/>
      <c r="V6" s="43" t="str">
        <f ca="1">IF(OR(TEXT(V7,"mmmm")=O6,TEXT(V7,"mmmm")=H6),"",TEXT(V7,"mmmm"))</f>
        <v/>
      </c>
      <c r="W6" s="43"/>
      <c r="X6" s="43"/>
      <c r="Y6" s="43"/>
      <c r="Z6" s="43"/>
      <c r="AA6" s="43"/>
      <c r="AB6" s="43"/>
      <c r="AC6" s="43" t="str">
        <f ca="1">IF(OR(TEXT(AC7,"mmmm")=V6,TEXT(AC7,"mmmm")=O6,TEXT(AC7,"mmmm")=H6),"",TEXT(AC7,"mmmm"))</f>
        <v>November</v>
      </c>
      <c r="AD6" s="43"/>
      <c r="AE6" s="43"/>
      <c r="AF6" s="43"/>
      <c r="AG6" s="43"/>
      <c r="AH6" s="43"/>
      <c r="AI6" s="43"/>
      <c r="AJ6" s="43" t="str">
        <f ca="1">IF(OR(TEXT(AJ7,"mmmm")=AC6,TEXT(AJ7,"mmmm")=V6,TEXT(AJ7,"mmmm")=O6,TEXT(AJ7,"mmmm")=H6),"",TEXT(AJ7,"mmmm"))</f>
        <v/>
      </c>
      <c r="AK6" s="43"/>
      <c r="AL6" s="43"/>
      <c r="AM6" s="43"/>
      <c r="AN6" s="43"/>
      <c r="AO6" s="43"/>
      <c r="AP6" s="43"/>
      <c r="AQ6" s="43" t="str">
        <f ca="1">IF(OR(TEXT(AQ7,"mmmm")=AJ6,TEXT(AQ7,"mmmm")=AC6,TEXT(AQ7,"mmmm")=V6,TEXT(AQ7,"mmmm")=O6),"",TEXT(AQ7,"mmmm"))</f>
        <v/>
      </c>
      <c r="AR6" s="43"/>
      <c r="AS6" s="43"/>
      <c r="AT6" s="43"/>
      <c r="AU6" s="43"/>
      <c r="AV6" s="43"/>
      <c r="AW6" s="32"/>
      <c r="AX6" s="32" t="str">
        <f ca="1">IF(OR(TEXT(AX7,"mmmm")=AQ6,TEXT(AX7,"mmmm")=AJ6,TEXT(AX7,"mmmm")=AC6,TEXT(AX7,"mmmm")=V6),"",TEXT(AX7,"mmmm"))</f>
        <v/>
      </c>
      <c r="AY6" s="32"/>
      <c r="AZ6" s="32"/>
      <c r="BA6" s="33"/>
      <c r="BB6" s="12"/>
      <c r="BC6" s="12"/>
      <c r="BD6" s="12"/>
      <c r="BE6" s="43"/>
      <c r="BF6" s="43"/>
      <c r="BG6" s="43" t="str">
        <f ca="1">IF(OR(TEXT(BG7,"mmmm")=AZ6,TEXT(BG7,"mmmm")=AS6,TEXT(BG7,"mmmm")=AL6),"",TEXT(BG7,"mmmm"))</f>
        <v>December</v>
      </c>
      <c r="BH6" s="43"/>
      <c r="BI6" s="43"/>
      <c r="BJ6" s="43"/>
      <c r="BK6" s="43"/>
      <c r="BL6" s="43"/>
      <c r="BM6" s="43"/>
      <c r="BN6" s="43" t="str">
        <f ca="1">IF(OR(TEXT(BN7,"mmmm")=BG6,TEXT(BN7,"mmmm")=AZ6,TEXT(BN7,"mmmm")=AS6,TEXT(BN7,"mmmm")=AL6),"",TEXT(BN7,"mmmm"))</f>
        <v/>
      </c>
      <c r="BO6" s="43"/>
      <c r="BP6" s="43"/>
      <c r="BQ6" s="43"/>
      <c r="BR6" s="43"/>
      <c r="BS6" s="43"/>
      <c r="BT6" s="43"/>
      <c r="BU6" s="43" t="str">
        <f ca="1">IF(OR(TEXT(BU7,"mmmm")=BN6,TEXT(BU7,"mmmm")=BG6,TEXT(BU7,"mmmm")=AZ6,TEXT(BU7,"mmmm")=AS6),"",TEXT(BU7,"mmmm"))</f>
        <v/>
      </c>
      <c r="BV6" s="43"/>
      <c r="BW6" s="43"/>
      <c r="BX6" s="43"/>
      <c r="BY6" s="43"/>
      <c r="BZ6" s="43"/>
      <c r="CA6" s="32"/>
      <c r="CB6" s="32" t="str">
        <f ca="1">IF(OR(TEXT(CB7,"mmmm")=BU6,TEXT(CB7,"mmmm")=BN6,TEXT(CB7,"mmmm")=BG6,TEXT(CB7,"mmmm")=AZ6),"",TEXT(CB7,"mmmm"))</f>
        <v/>
      </c>
      <c r="CC6" s="32"/>
      <c r="CD6" s="32"/>
      <c r="CE6" s="33"/>
      <c r="CF6" s="12"/>
      <c r="CG6" s="12"/>
      <c r="CH6" s="12"/>
      <c r="CI6" s="43"/>
      <c r="CJ6" s="43"/>
      <c r="CK6" s="43" t="str">
        <f ca="1">IF(OR(TEXT(CK7,"mmmm")=CD6,TEXT(CK7,"mmmm")=BW6,TEXT(CK7,"mmmm")=BP6),"",TEXT(CK7,"mmmm"))</f>
        <v>January</v>
      </c>
      <c r="CL6" s="43"/>
      <c r="CM6" s="43"/>
      <c r="CN6" s="43"/>
      <c r="CO6" s="43"/>
      <c r="CP6" s="43"/>
      <c r="CQ6" s="43"/>
      <c r="CR6" s="43" t="str">
        <f ca="1">IF(OR(TEXT(CR7,"mmmm")=CK6,TEXT(CR7,"mmmm")=CD6,TEXT(CR7,"mmmm")=BW6,TEXT(CR7,"mmmm")=BP6),"",TEXT(CR7,"mmmm"))</f>
        <v/>
      </c>
    </row>
    <row r="7" spans="1:96" ht="30" customHeight="1" x14ac:dyDescent="0.3">
      <c r="A7" s="4"/>
      <c r="B7" s="23"/>
      <c r="C7" s="17"/>
      <c r="D7" s="18"/>
      <c r="E7" s="22"/>
      <c r="F7" s="22"/>
      <c r="G7" s="22"/>
      <c r="H7" s="35">
        <f ca="1">IFERROR(C6,TODAY())</f>
        <v>44482</v>
      </c>
      <c r="I7" s="35">
        <f ca="1">H7+1</f>
        <v>44483</v>
      </c>
      <c r="J7" s="35">
        <f t="shared" ref="J7:AW7" ca="1" si="0">I7+1</f>
        <v>44484</v>
      </c>
      <c r="K7" s="35">
        <f t="shared" ca="1" si="0"/>
        <v>44485</v>
      </c>
      <c r="L7" s="35">
        <f t="shared" ca="1" si="0"/>
        <v>44486</v>
      </c>
      <c r="M7" s="35">
        <f t="shared" ca="1" si="0"/>
        <v>44487</v>
      </c>
      <c r="N7" s="35">
        <f t="shared" ca="1" si="0"/>
        <v>44488</v>
      </c>
      <c r="O7" s="35">
        <f ca="1">N7+1</f>
        <v>44489</v>
      </c>
      <c r="P7" s="35">
        <f ca="1">O7+1</f>
        <v>44490</v>
      </c>
      <c r="Q7" s="35">
        <f t="shared" ca="1" si="0"/>
        <v>44491</v>
      </c>
      <c r="R7" s="35">
        <f t="shared" ca="1" si="0"/>
        <v>44492</v>
      </c>
      <c r="S7" s="35">
        <f t="shared" ca="1" si="0"/>
        <v>44493</v>
      </c>
      <c r="T7" s="35">
        <f t="shared" ca="1" si="0"/>
        <v>44494</v>
      </c>
      <c r="U7" s="35">
        <f t="shared" ca="1" si="0"/>
        <v>44495</v>
      </c>
      <c r="V7" s="46">
        <f ca="1">U7+1</f>
        <v>44496</v>
      </c>
      <c r="W7" s="35">
        <f ca="1">V7+1</f>
        <v>44497</v>
      </c>
      <c r="X7" s="35">
        <f t="shared" ca="1" si="0"/>
        <v>44498</v>
      </c>
      <c r="Y7" s="35">
        <f t="shared" ca="1" si="0"/>
        <v>44499</v>
      </c>
      <c r="Z7" s="35">
        <f t="shared" ca="1" si="0"/>
        <v>44500</v>
      </c>
      <c r="AA7" s="35">
        <f t="shared" ca="1" si="0"/>
        <v>44501</v>
      </c>
      <c r="AB7" s="35">
        <f t="shared" ca="1" si="0"/>
        <v>44502</v>
      </c>
      <c r="AC7" s="35">
        <f ca="1">AB7+1</f>
        <v>44503</v>
      </c>
      <c r="AD7" s="35">
        <f ca="1">AC7+1</f>
        <v>44504</v>
      </c>
      <c r="AE7" s="35">
        <f t="shared" ca="1" si="0"/>
        <v>44505</v>
      </c>
      <c r="AF7" s="35">
        <f t="shared" ca="1" si="0"/>
        <v>44506</v>
      </c>
      <c r="AG7" s="35">
        <f t="shared" ca="1" si="0"/>
        <v>44507</v>
      </c>
      <c r="AH7" s="35">
        <f t="shared" ca="1" si="0"/>
        <v>44508</v>
      </c>
      <c r="AI7" s="35">
        <f t="shared" ca="1" si="0"/>
        <v>44509</v>
      </c>
      <c r="AJ7" s="35">
        <f ca="1">AI7+1</f>
        <v>44510</v>
      </c>
      <c r="AK7" s="35">
        <f ca="1">AJ7+1</f>
        <v>44511</v>
      </c>
      <c r="AL7" s="35">
        <f t="shared" ca="1" si="0"/>
        <v>44512</v>
      </c>
      <c r="AM7" s="35">
        <f t="shared" ca="1" si="0"/>
        <v>44513</v>
      </c>
      <c r="AN7" s="35">
        <f t="shared" ca="1" si="0"/>
        <v>44514</v>
      </c>
      <c r="AO7" s="35">
        <f t="shared" ca="1" si="0"/>
        <v>44515</v>
      </c>
      <c r="AP7" s="35">
        <f t="shared" ca="1" si="0"/>
        <v>44516</v>
      </c>
      <c r="AQ7" s="35">
        <f ca="1">AP7+1</f>
        <v>44517</v>
      </c>
      <c r="AR7" s="35">
        <f ca="1">AQ7+1</f>
        <v>44518</v>
      </c>
      <c r="AS7" s="35">
        <f t="shared" ca="1" si="0"/>
        <v>44519</v>
      </c>
      <c r="AT7" s="35">
        <f t="shared" ca="1" si="0"/>
        <v>44520</v>
      </c>
      <c r="AU7" s="35">
        <f t="shared" ca="1" si="0"/>
        <v>44521</v>
      </c>
      <c r="AV7" s="35">
        <f t="shared" ca="1" si="0"/>
        <v>44522</v>
      </c>
      <c r="AW7" s="35">
        <f t="shared" ca="1" si="0"/>
        <v>44523</v>
      </c>
      <c r="AX7" s="35">
        <f ca="1">AW7+1</f>
        <v>44524</v>
      </c>
      <c r="AY7" s="35">
        <f ca="1">AX7+1</f>
        <v>44525</v>
      </c>
      <c r="AZ7" s="35">
        <f t="shared" ref="AZ7:BD7" ca="1" si="1">AY7+1</f>
        <v>44526</v>
      </c>
      <c r="BA7" s="35">
        <f t="shared" ca="1" si="1"/>
        <v>44527</v>
      </c>
      <c r="BB7" s="35">
        <f t="shared" ca="1" si="1"/>
        <v>44528</v>
      </c>
      <c r="BC7" s="35">
        <f t="shared" ca="1" si="1"/>
        <v>44529</v>
      </c>
      <c r="BD7" s="35">
        <f t="shared" ca="1" si="1"/>
        <v>44530</v>
      </c>
      <c r="BE7" s="35">
        <f t="shared" ref="BE7" ca="1" si="2">BD7+1</f>
        <v>44531</v>
      </c>
      <c r="BF7" s="35">
        <f t="shared" ref="BF7" ca="1" si="3">BE7+1</f>
        <v>44532</v>
      </c>
      <c r="BG7" s="35">
        <f ca="1">BF7+1</f>
        <v>44533</v>
      </c>
      <c r="BH7" s="35">
        <f ca="1">BG7+1</f>
        <v>44534</v>
      </c>
      <c r="BI7" s="35">
        <f t="shared" ref="BI7" ca="1" si="4">BH7+1</f>
        <v>44535</v>
      </c>
      <c r="BJ7" s="35">
        <f t="shared" ref="BJ7" ca="1" si="5">BI7+1</f>
        <v>44536</v>
      </c>
      <c r="BK7" s="35">
        <f t="shared" ref="BK7" ca="1" si="6">BJ7+1</f>
        <v>44537</v>
      </c>
      <c r="BL7" s="35">
        <f t="shared" ref="BL7" ca="1" si="7">BK7+1</f>
        <v>44538</v>
      </c>
      <c r="BM7" s="35">
        <f t="shared" ref="BM7" ca="1" si="8">BL7+1</f>
        <v>44539</v>
      </c>
      <c r="BN7" s="35">
        <f ca="1">BM7+1</f>
        <v>44540</v>
      </c>
      <c r="BO7" s="35">
        <f ca="1">BN7+1</f>
        <v>44541</v>
      </c>
      <c r="BP7" s="35">
        <f t="shared" ref="BP7" ca="1" si="9">BO7+1</f>
        <v>44542</v>
      </c>
      <c r="BQ7" s="35">
        <f t="shared" ref="BQ7" ca="1" si="10">BP7+1</f>
        <v>44543</v>
      </c>
      <c r="BR7" s="35">
        <f t="shared" ref="BR7" ca="1" si="11">BQ7+1</f>
        <v>44544</v>
      </c>
      <c r="BS7" s="35">
        <f t="shared" ref="BS7" ca="1" si="12">BR7+1</f>
        <v>44545</v>
      </c>
      <c r="BT7" s="35">
        <f t="shared" ref="BT7" ca="1" si="13">BS7+1</f>
        <v>44546</v>
      </c>
      <c r="BU7" s="35">
        <f ca="1">BT7+1</f>
        <v>44547</v>
      </c>
      <c r="BV7" s="35">
        <f ca="1">BU7+1</f>
        <v>44548</v>
      </c>
      <c r="BW7" s="35">
        <f t="shared" ref="BW7" ca="1" si="14">BV7+1</f>
        <v>44549</v>
      </c>
      <c r="BX7" s="35">
        <f t="shared" ref="BX7" ca="1" si="15">BW7+1</f>
        <v>44550</v>
      </c>
      <c r="BY7" s="35">
        <f t="shared" ref="BY7" ca="1" si="16">BX7+1</f>
        <v>44551</v>
      </c>
      <c r="BZ7" s="35">
        <f t="shared" ref="BZ7" ca="1" si="17">BY7+1</f>
        <v>44552</v>
      </c>
      <c r="CA7" s="35">
        <f t="shared" ref="CA7" ca="1" si="18">BZ7+1</f>
        <v>44553</v>
      </c>
      <c r="CB7" s="35">
        <f ca="1">CA7+1</f>
        <v>44554</v>
      </c>
      <c r="CC7" s="35">
        <f ca="1">CB7+1</f>
        <v>44555</v>
      </c>
      <c r="CD7" s="35">
        <f t="shared" ref="CD7" ca="1" si="19">CC7+1</f>
        <v>44556</v>
      </c>
      <c r="CE7" s="35">
        <f t="shared" ref="CE7" ca="1" si="20">CD7+1</f>
        <v>44557</v>
      </c>
      <c r="CF7" s="35">
        <f t="shared" ref="CF7" ca="1" si="21">CE7+1</f>
        <v>44558</v>
      </c>
      <c r="CG7" s="35">
        <f t="shared" ref="CG7" ca="1" si="22">CF7+1</f>
        <v>44559</v>
      </c>
      <c r="CH7" s="35">
        <f t="shared" ref="CH7" ca="1" si="23">CG7+1</f>
        <v>44560</v>
      </c>
      <c r="CI7" s="35">
        <f t="shared" ref="CI7" ca="1" si="24">CH7+1</f>
        <v>44561</v>
      </c>
      <c r="CJ7" s="35">
        <f t="shared" ref="CJ7" ca="1" si="25">CI7+1</f>
        <v>44562</v>
      </c>
      <c r="CK7" s="35">
        <f ca="1">CJ7+1</f>
        <v>44563</v>
      </c>
      <c r="CL7" s="35">
        <f ca="1">CK7+1</f>
        <v>44564</v>
      </c>
      <c r="CM7" s="35">
        <f t="shared" ref="CM7" ca="1" si="26">CL7+1</f>
        <v>44565</v>
      </c>
      <c r="CN7" s="35">
        <f t="shared" ref="CN7" ca="1" si="27">CM7+1</f>
        <v>44566</v>
      </c>
      <c r="CO7" s="35">
        <f t="shared" ref="CO7" ca="1" si="28">CN7+1</f>
        <v>44567</v>
      </c>
      <c r="CP7" s="35">
        <f t="shared" ref="CP7" ca="1" si="29">CO7+1</f>
        <v>44568</v>
      </c>
      <c r="CQ7" s="35">
        <f t="shared" ref="CQ7" ca="1" si="30">CP7+1</f>
        <v>44569</v>
      </c>
      <c r="CR7" s="35">
        <f ca="1">CQ7+1</f>
        <v>44570</v>
      </c>
    </row>
    <row r="8" spans="1:96" ht="30" customHeight="1" x14ac:dyDescent="0.3">
      <c r="A8" s="4"/>
      <c r="B8" s="23"/>
      <c r="C8" s="17"/>
      <c r="D8" s="18"/>
      <c r="E8" s="22"/>
      <c r="F8" s="22"/>
      <c r="G8" s="22"/>
      <c r="H8" s="35"/>
      <c r="I8" s="35"/>
      <c r="J8" s="35"/>
      <c r="K8" s="35"/>
      <c r="L8" s="35"/>
      <c r="M8" s="35"/>
      <c r="N8" s="35"/>
      <c r="O8" s="35"/>
      <c r="P8" s="35"/>
      <c r="Q8" s="35"/>
      <c r="R8" s="35"/>
      <c r="S8" s="35"/>
      <c r="T8" s="35"/>
      <c r="U8" s="35"/>
      <c r="V8" s="46"/>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row>
    <row r="9" spans="1:96" ht="38.4" customHeight="1" x14ac:dyDescent="0.3">
      <c r="A9" s="4"/>
      <c r="B9" s="38" t="s">
        <v>8</v>
      </c>
      <c r="C9" s="39" t="s">
        <v>9</v>
      </c>
      <c r="D9" s="39" t="s">
        <v>5</v>
      </c>
      <c r="E9" s="39" t="s">
        <v>6</v>
      </c>
      <c r="F9" s="39" t="s">
        <v>10</v>
      </c>
      <c r="G9" s="40"/>
      <c r="H9" s="45" t="str">
        <f t="shared" ref="H9:BD9" ca="1" si="31">LEFT(TEXT(H7,"ddd"),1)</f>
        <v>W</v>
      </c>
      <c r="I9" s="41" t="str">
        <f t="shared" ca="1" si="31"/>
        <v>T</v>
      </c>
      <c r="J9" s="36" t="str">
        <f t="shared" ca="1" si="31"/>
        <v>F</v>
      </c>
      <c r="K9" s="36" t="str">
        <f t="shared" ca="1" si="31"/>
        <v>S</v>
      </c>
      <c r="L9" s="36" t="str">
        <f t="shared" ca="1" si="31"/>
        <v>S</v>
      </c>
      <c r="M9" s="36" t="str">
        <f t="shared" ca="1" si="31"/>
        <v>M</v>
      </c>
      <c r="N9" s="36" t="str">
        <f t="shared" ca="1" si="31"/>
        <v>T</v>
      </c>
      <c r="O9" s="36" t="str">
        <f t="shared" ca="1" si="31"/>
        <v>W</v>
      </c>
      <c r="P9" s="36" t="str">
        <f t="shared" ca="1" si="31"/>
        <v>T</v>
      </c>
      <c r="Q9" s="36" t="str">
        <f t="shared" ca="1" si="31"/>
        <v>F</v>
      </c>
      <c r="R9" s="36" t="str">
        <f t="shared" ca="1" si="31"/>
        <v>S</v>
      </c>
      <c r="S9" s="36" t="str">
        <f t="shared" ca="1" si="31"/>
        <v>S</v>
      </c>
      <c r="T9" s="36" t="str">
        <f t="shared" ca="1" si="31"/>
        <v>M</v>
      </c>
      <c r="U9" s="44" t="str">
        <f t="shared" ca="1" si="31"/>
        <v>T</v>
      </c>
      <c r="V9" s="45" t="str">
        <f t="shared" ca="1" si="31"/>
        <v>W</v>
      </c>
      <c r="W9" s="41" t="str">
        <f t="shared" ca="1" si="31"/>
        <v>T</v>
      </c>
      <c r="X9" s="36" t="str">
        <f t="shared" ca="1" si="31"/>
        <v>F</v>
      </c>
      <c r="Y9" s="36" t="str">
        <f t="shared" ca="1" si="31"/>
        <v>S</v>
      </c>
      <c r="Z9" s="36" t="str">
        <f t="shared" ca="1" si="31"/>
        <v>S</v>
      </c>
      <c r="AA9" s="36" t="str">
        <f t="shared" ca="1" si="31"/>
        <v>M</v>
      </c>
      <c r="AB9" s="36" t="str">
        <f t="shared" ca="1" si="31"/>
        <v>T</v>
      </c>
      <c r="AC9" s="36" t="str">
        <f t="shared" ca="1" si="31"/>
        <v>W</v>
      </c>
      <c r="AD9" s="36" t="str">
        <f t="shared" ca="1" si="31"/>
        <v>T</v>
      </c>
      <c r="AE9" s="36" t="str">
        <f t="shared" ca="1" si="31"/>
        <v>F</v>
      </c>
      <c r="AF9" s="36" t="str">
        <f t="shared" ca="1" si="31"/>
        <v>S</v>
      </c>
      <c r="AG9" s="36" t="str">
        <f t="shared" ca="1" si="31"/>
        <v>S</v>
      </c>
      <c r="AH9" s="36" t="str">
        <f t="shared" ca="1" si="31"/>
        <v>M</v>
      </c>
      <c r="AI9" s="36" t="str">
        <f t="shared" ca="1" si="31"/>
        <v>T</v>
      </c>
      <c r="AJ9" s="36" t="str">
        <f t="shared" ca="1" si="31"/>
        <v>W</v>
      </c>
      <c r="AK9" s="36" t="str">
        <f t="shared" ca="1" si="31"/>
        <v>T</v>
      </c>
      <c r="AL9" s="36" t="str">
        <f t="shared" ca="1" si="31"/>
        <v>F</v>
      </c>
      <c r="AM9" s="36" t="str">
        <f t="shared" ca="1" si="31"/>
        <v>S</v>
      </c>
      <c r="AN9" s="36" t="str">
        <f t="shared" ca="1" si="31"/>
        <v>S</v>
      </c>
      <c r="AO9" s="36" t="str">
        <f t="shared" ca="1" si="31"/>
        <v>M</v>
      </c>
      <c r="AP9" s="36" t="str">
        <f t="shared" ca="1" si="31"/>
        <v>T</v>
      </c>
      <c r="AQ9" s="36" t="str">
        <f t="shared" ca="1" si="31"/>
        <v>W</v>
      </c>
      <c r="AR9" s="36" t="str">
        <f t="shared" ca="1" si="31"/>
        <v>T</v>
      </c>
      <c r="AS9" s="36" t="str">
        <f t="shared" ca="1" si="31"/>
        <v>F</v>
      </c>
      <c r="AT9" s="36" t="str">
        <f t="shared" ca="1" si="31"/>
        <v>S</v>
      </c>
      <c r="AU9" s="36" t="str">
        <f t="shared" ca="1" si="31"/>
        <v>S</v>
      </c>
      <c r="AV9" s="36" t="str">
        <f t="shared" ca="1" si="31"/>
        <v>M</v>
      </c>
      <c r="AW9" s="36" t="str">
        <f t="shared" ca="1" si="31"/>
        <v>T</v>
      </c>
      <c r="AX9" s="36" t="str">
        <f t="shared" ca="1" si="31"/>
        <v>W</v>
      </c>
      <c r="AY9" s="36" t="str">
        <f t="shared" ca="1" si="31"/>
        <v>T</v>
      </c>
      <c r="AZ9" s="36" t="str">
        <f t="shared" ca="1" si="31"/>
        <v>F</v>
      </c>
      <c r="BA9" s="36" t="str">
        <f t="shared" ca="1" si="31"/>
        <v>S</v>
      </c>
      <c r="BB9" s="36" t="str">
        <f t="shared" ca="1" si="31"/>
        <v>S</v>
      </c>
      <c r="BC9" s="36" t="str">
        <f t="shared" ca="1" si="31"/>
        <v>M</v>
      </c>
      <c r="BD9" s="36" t="str">
        <f t="shared" ca="1" si="31"/>
        <v>T</v>
      </c>
      <c r="BE9" s="36" t="str">
        <f t="shared" ref="BE9:CR9" ca="1" si="32">LEFT(TEXT(BE7,"ddd"),1)</f>
        <v>W</v>
      </c>
      <c r="BF9" s="36" t="str">
        <f t="shared" ca="1" si="32"/>
        <v>T</v>
      </c>
      <c r="BG9" s="36" t="str">
        <f t="shared" ca="1" si="32"/>
        <v>F</v>
      </c>
      <c r="BH9" s="36" t="str">
        <f t="shared" ca="1" si="32"/>
        <v>S</v>
      </c>
      <c r="BI9" s="36" t="str">
        <f t="shared" ca="1" si="32"/>
        <v>S</v>
      </c>
      <c r="BJ9" s="36" t="str">
        <f t="shared" ca="1" si="32"/>
        <v>M</v>
      </c>
      <c r="BK9" s="36" t="str">
        <f t="shared" ca="1" si="32"/>
        <v>T</v>
      </c>
      <c r="BL9" s="36" t="str">
        <f t="shared" ca="1" si="32"/>
        <v>W</v>
      </c>
      <c r="BM9" s="36" t="str">
        <f t="shared" ca="1" si="32"/>
        <v>T</v>
      </c>
      <c r="BN9" s="36" t="str">
        <f t="shared" ca="1" si="32"/>
        <v>F</v>
      </c>
      <c r="BO9" s="36" t="str">
        <f t="shared" ca="1" si="32"/>
        <v>S</v>
      </c>
      <c r="BP9" s="36" t="str">
        <f t="shared" ca="1" si="32"/>
        <v>S</v>
      </c>
      <c r="BQ9" s="36" t="str">
        <f t="shared" ca="1" si="32"/>
        <v>M</v>
      </c>
      <c r="BR9" s="36" t="str">
        <f t="shared" ca="1" si="32"/>
        <v>T</v>
      </c>
      <c r="BS9" s="36" t="str">
        <f t="shared" ca="1" si="32"/>
        <v>W</v>
      </c>
      <c r="BT9" s="36" t="str">
        <f t="shared" ca="1" si="32"/>
        <v>T</v>
      </c>
      <c r="BU9" s="36" t="str">
        <f t="shared" ca="1" si="32"/>
        <v>F</v>
      </c>
      <c r="BV9" s="36" t="str">
        <f t="shared" ca="1" si="32"/>
        <v>S</v>
      </c>
      <c r="BW9" s="36" t="str">
        <f t="shared" ca="1" si="32"/>
        <v>S</v>
      </c>
      <c r="BX9" s="36" t="str">
        <f t="shared" ca="1" si="32"/>
        <v>M</v>
      </c>
      <c r="BY9" s="36" t="str">
        <f t="shared" ca="1" si="32"/>
        <v>T</v>
      </c>
      <c r="BZ9" s="36" t="str">
        <f t="shared" ca="1" si="32"/>
        <v>W</v>
      </c>
      <c r="CA9" s="36" t="str">
        <f t="shared" ca="1" si="32"/>
        <v>T</v>
      </c>
      <c r="CB9" s="36" t="str">
        <f t="shared" ca="1" si="32"/>
        <v>F</v>
      </c>
      <c r="CC9" s="36" t="str">
        <f t="shared" ca="1" si="32"/>
        <v>S</v>
      </c>
      <c r="CD9" s="36" t="str">
        <f t="shared" ca="1" si="32"/>
        <v>S</v>
      </c>
      <c r="CE9" s="36" t="str">
        <f t="shared" ca="1" si="32"/>
        <v>M</v>
      </c>
      <c r="CF9" s="36" t="str">
        <f t="shared" ca="1" si="32"/>
        <v>T</v>
      </c>
      <c r="CG9" s="36" t="str">
        <f t="shared" ca="1" si="32"/>
        <v>W</v>
      </c>
      <c r="CH9" s="36" t="str">
        <f t="shared" ca="1" si="32"/>
        <v>T</v>
      </c>
      <c r="CI9" s="36" t="str">
        <f t="shared" ca="1" si="32"/>
        <v>F</v>
      </c>
      <c r="CJ9" s="36" t="str">
        <f t="shared" ca="1" si="32"/>
        <v>S</v>
      </c>
      <c r="CK9" s="36" t="str">
        <f t="shared" ca="1" si="32"/>
        <v>S</v>
      </c>
      <c r="CL9" s="36" t="str">
        <f t="shared" ca="1" si="32"/>
        <v>M</v>
      </c>
      <c r="CM9" s="36" t="str">
        <f t="shared" ca="1" si="32"/>
        <v>T</v>
      </c>
      <c r="CN9" s="36" t="str">
        <f t="shared" ca="1" si="32"/>
        <v>W</v>
      </c>
      <c r="CO9" s="36" t="str">
        <f t="shared" ca="1" si="32"/>
        <v>T</v>
      </c>
      <c r="CP9" s="36" t="str">
        <f t="shared" ca="1" si="32"/>
        <v>F</v>
      </c>
      <c r="CQ9" s="36" t="str">
        <f t="shared" ca="1" si="32"/>
        <v>S</v>
      </c>
      <c r="CR9" s="36" t="str">
        <f t="shared" ca="1" si="32"/>
        <v>S</v>
      </c>
    </row>
    <row r="10" spans="1:96" s="1" customFormat="1" ht="20.399999999999999" customHeight="1" x14ac:dyDescent="0.3">
      <c r="A10" s="4"/>
      <c r="B10" s="37" t="s">
        <v>22</v>
      </c>
      <c r="C10" s="7"/>
      <c r="D10" s="8"/>
      <c r="E10" s="9"/>
      <c r="F10" s="10"/>
      <c r="G10" s="31"/>
      <c r="H10" s="6"/>
      <c r="I10" s="6"/>
      <c r="J10" s="6"/>
      <c r="K10" s="6"/>
      <c r="L10" s="6"/>
      <c r="M10" s="6"/>
      <c r="N10" s="6"/>
      <c r="O10" s="6"/>
      <c r="P10" s="6"/>
      <c r="Q10" s="6"/>
      <c r="R10" s="6"/>
      <c r="S10" s="6"/>
      <c r="T10" s="6"/>
      <c r="U10" s="6"/>
      <c r="V10" s="6"/>
      <c r="W10" s="42"/>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row>
    <row r="11" spans="1:96" s="1" customFormat="1" ht="20.399999999999999" customHeight="1" x14ac:dyDescent="0.3">
      <c r="A11" s="4"/>
      <c r="B11" s="11" t="s">
        <v>11</v>
      </c>
      <c r="C11" s="7" t="s">
        <v>14</v>
      </c>
      <c r="D11" s="8">
        <v>0.8</v>
      </c>
      <c r="E11" s="48">
        <v>44485</v>
      </c>
      <c r="F11" s="10">
        <v>8</v>
      </c>
      <c r="G11" s="31"/>
      <c r="H11" s="55"/>
      <c r="I11" s="55"/>
      <c r="J11" s="55"/>
      <c r="K11" s="49"/>
      <c r="L11" s="49"/>
      <c r="M11" s="49"/>
      <c r="N11" s="49"/>
      <c r="O11" s="49"/>
      <c r="P11" s="49"/>
      <c r="Q11" s="49"/>
      <c r="R11" s="49"/>
      <c r="S11" s="49"/>
      <c r="T11" s="55"/>
      <c r="U11" s="55"/>
      <c r="V11" s="55"/>
      <c r="W11" s="55"/>
      <c r="X11" s="55"/>
      <c r="Y11" s="55"/>
      <c r="Z11" s="55"/>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row>
    <row r="12" spans="1:96" s="1" customFormat="1" ht="17.399999999999999" customHeight="1" x14ac:dyDescent="0.3">
      <c r="A12" s="4"/>
      <c r="B12" s="11" t="s">
        <v>13</v>
      </c>
      <c r="C12" s="7" t="s">
        <v>15</v>
      </c>
      <c r="D12" s="8">
        <v>0.7</v>
      </c>
      <c r="E12" s="48">
        <v>44483</v>
      </c>
      <c r="F12" s="10">
        <v>16</v>
      </c>
      <c r="G12" s="31"/>
      <c r="H12" s="55"/>
      <c r="I12" s="49"/>
      <c r="J12" s="49"/>
      <c r="K12" s="49"/>
      <c r="L12" s="49"/>
      <c r="M12" s="49"/>
      <c r="N12" s="49"/>
      <c r="O12" s="49"/>
      <c r="P12" s="49"/>
      <c r="Q12" s="49"/>
      <c r="R12" s="49"/>
      <c r="S12" s="49"/>
      <c r="T12" s="49"/>
      <c r="U12" s="49"/>
      <c r="V12" s="49"/>
      <c r="W12" s="49"/>
      <c r="X12" s="55"/>
      <c r="Y12" s="55"/>
      <c r="Z12" s="55"/>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row>
    <row r="13" spans="1:96" s="1" customFormat="1" ht="17.399999999999999" customHeight="1" x14ac:dyDescent="0.3">
      <c r="A13" s="3"/>
      <c r="B13" s="11" t="s">
        <v>16</v>
      </c>
      <c r="C13" s="7" t="s">
        <v>20</v>
      </c>
      <c r="D13" s="8">
        <v>0.75</v>
      </c>
      <c r="E13" s="48">
        <v>44483</v>
      </c>
      <c r="F13" s="10">
        <v>10</v>
      </c>
      <c r="G13" s="31"/>
      <c r="H13" s="55"/>
      <c r="I13" s="49"/>
      <c r="J13" s="49"/>
      <c r="K13" s="49"/>
      <c r="L13" s="49"/>
      <c r="M13" s="49"/>
      <c r="N13" s="49"/>
      <c r="O13" s="49"/>
      <c r="P13" s="49"/>
      <c r="Q13" s="49"/>
      <c r="R13" s="49"/>
      <c r="S13" s="49"/>
      <c r="T13" s="55"/>
      <c r="U13" s="55"/>
      <c r="V13" s="55"/>
      <c r="W13" s="55"/>
      <c r="X13" s="55"/>
      <c r="Y13" s="55"/>
      <c r="Z13" s="55"/>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row>
    <row r="14" spans="1:96" s="1" customFormat="1" ht="17.399999999999999" customHeight="1" x14ac:dyDescent="0.3">
      <c r="A14" s="3"/>
      <c r="B14" s="11" t="s">
        <v>18</v>
      </c>
      <c r="C14" s="7" t="s">
        <v>19</v>
      </c>
      <c r="D14" s="8">
        <v>0.5</v>
      </c>
      <c r="E14" s="48">
        <v>44483</v>
      </c>
      <c r="F14" s="10">
        <v>7</v>
      </c>
      <c r="G14" s="31"/>
      <c r="H14" s="55"/>
      <c r="I14" s="49"/>
      <c r="J14" s="49"/>
      <c r="K14" s="49"/>
      <c r="L14" s="49"/>
      <c r="M14" s="49"/>
      <c r="N14" s="49"/>
      <c r="O14" s="49"/>
      <c r="P14" s="55"/>
      <c r="Q14" s="55"/>
      <c r="R14" s="55"/>
      <c r="S14" s="55"/>
      <c r="T14" s="55"/>
      <c r="U14" s="55"/>
      <c r="V14" s="55"/>
      <c r="W14" s="55"/>
      <c r="X14" s="55"/>
      <c r="Y14" s="55"/>
      <c r="Z14" s="55"/>
      <c r="AA14" s="6"/>
      <c r="AB14" s="6"/>
      <c r="AC14" s="6"/>
      <c r="AD14" s="6"/>
      <c r="AE14" s="54"/>
      <c r="AF14" s="42"/>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row>
    <row r="15" spans="1:96" s="1" customFormat="1" ht="17.399999999999999" customHeight="1" x14ac:dyDescent="0.3">
      <c r="A15" s="3"/>
      <c r="B15" s="11" t="s">
        <v>17</v>
      </c>
      <c r="C15" s="7" t="s">
        <v>21</v>
      </c>
      <c r="D15" s="8">
        <v>0.7</v>
      </c>
      <c r="E15" s="48">
        <v>44489</v>
      </c>
      <c r="F15" s="10">
        <v>6</v>
      </c>
      <c r="G15" s="31"/>
      <c r="H15" s="55"/>
      <c r="I15" s="55"/>
      <c r="J15" s="55"/>
      <c r="K15" s="55"/>
      <c r="L15" s="55"/>
      <c r="M15" s="55"/>
      <c r="N15" s="55"/>
      <c r="O15" s="49"/>
      <c r="P15" s="49"/>
      <c r="Q15" s="49"/>
      <c r="R15" s="49"/>
      <c r="S15" s="49"/>
      <c r="T15" s="49"/>
      <c r="U15" s="49"/>
      <c r="V15" s="49"/>
      <c r="W15" s="49"/>
      <c r="X15" s="49"/>
      <c r="Y15" s="49"/>
      <c r="Z15" s="49"/>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row>
    <row r="16" spans="1:96" s="1" customFormat="1" ht="17.399999999999999" customHeight="1" x14ac:dyDescent="0.3">
      <c r="A16" s="4"/>
      <c r="B16" s="37" t="s">
        <v>23</v>
      </c>
      <c r="C16" s="7"/>
      <c r="D16" s="8"/>
      <c r="E16" s="9"/>
      <c r="F16" s="10"/>
      <c r="G16" s="31"/>
      <c r="H16" s="6"/>
      <c r="I16" s="6"/>
      <c r="J16" s="6"/>
      <c r="K16" s="6"/>
      <c r="L16" s="6"/>
      <c r="M16" s="6"/>
      <c r="N16" s="6"/>
      <c r="O16" s="6"/>
      <c r="P16" s="6"/>
      <c r="Q16" s="6"/>
      <c r="R16" s="6"/>
      <c r="S16" s="6"/>
      <c r="T16" s="6"/>
      <c r="U16" s="6"/>
      <c r="V16" s="6"/>
      <c r="W16" s="6"/>
      <c r="X16" s="6"/>
      <c r="Y16" s="50"/>
      <c r="Z16" s="50"/>
      <c r="AA16" s="50"/>
      <c r="AB16" s="50"/>
      <c r="AC16" s="50"/>
      <c r="AD16" s="50"/>
      <c r="AE16" s="50"/>
      <c r="AF16" s="50"/>
      <c r="AG16" s="50"/>
      <c r="AH16" s="50"/>
      <c r="AI16" s="50"/>
      <c r="AJ16" s="50"/>
      <c r="AK16" s="50"/>
      <c r="AL16" s="50"/>
      <c r="AM16" s="50"/>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row>
    <row r="17" spans="1:96" s="1" customFormat="1" ht="17.399999999999999" customHeight="1" x14ac:dyDescent="0.3">
      <c r="A17" s="3"/>
      <c r="B17" s="11" t="s">
        <v>31</v>
      </c>
      <c r="C17" s="7" t="s">
        <v>32</v>
      </c>
      <c r="D17" s="8">
        <v>0</v>
      </c>
      <c r="E17" s="9">
        <f>E18+2</f>
        <v>44502</v>
      </c>
      <c r="F17" s="10">
        <v>5</v>
      </c>
      <c r="G17" s="31"/>
      <c r="H17" s="6"/>
      <c r="I17" s="6"/>
      <c r="J17" s="6"/>
      <c r="K17" s="6"/>
      <c r="L17" s="6"/>
      <c r="M17" s="6"/>
      <c r="N17" s="6"/>
      <c r="O17" s="6"/>
      <c r="P17" s="6"/>
      <c r="Q17" s="6"/>
      <c r="R17" s="6"/>
      <c r="S17" s="6"/>
      <c r="T17" s="6"/>
      <c r="U17" s="6"/>
      <c r="V17" s="6"/>
      <c r="W17" s="6"/>
      <c r="X17" s="50"/>
      <c r="Y17" s="56"/>
      <c r="Z17" s="56"/>
      <c r="AA17" s="56"/>
      <c r="AB17" s="51"/>
      <c r="AC17" s="51"/>
      <c r="AD17" s="51"/>
      <c r="AE17" s="51"/>
      <c r="AF17" s="51"/>
      <c r="AG17" s="56"/>
      <c r="AH17" s="56"/>
      <c r="AI17" s="56"/>
      <c r="AJ17" s="56"/>
      <c r="AK17" s="56"/>
      <c r="AL17" s="56"/>
      <c r="AM17" s="5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row>
    <row r="18" spans="1:96" s="1" customFormat="1" ht="17.399999999999999" customHeight="1" x14ac:dyDescent="0.3">
      <c r="A18" s="3"/>
      <c r="B18" s="11" t="s">
        <v>28</v>
      </c>
      <c r="C18" s="7" t="s">
        <v>33</v>
      </c>
      <c r="D18" s="8">
        <v>0</v>
      </c>
      <c r="E18" s="9">
        <v>44500</v>
      </c>
      <c r="F18" s="10">
        <v>2</v>
      </c>
      <c r="G18" s="31"/>
      <c r="H18" s="6"/>
      <c r="I18" s="6"/>
      <c r="J18" s="6"/>
      <c r="K18" s="6"/>
      <c r="L18" s="6"/>
      <c r="M18" s="6"/>
      <c r="N18" s="6"/>
      <c r="O18" s="6"/>
      <c r="P18" s="6"/>
      <c r="Q18" s="6"/>
      <c r="R18" s="6"/>
      <c r="S18" s="6"/>
      <c r="T18" s="6"/>
      <c r="U18" s="6"/>
      <c r="V18" s="6"/>
      <c r="W18" s="6"/>
      <c r="X18" s="50"/>
      <c r="Y18" s="56"/>
      <c r="Z18" s="51"/>
      <c r="AA18" s="51"/>
      <c r="AB18" s="56"/>
      <c r="AC18" s="56"/>
      <c r="AD18" s="56"/>
      <c r="AE18" s="56"/>
      <c r="AF18" s="56"/>
      <c r="AG18" s="56"/>
      <c r="AH18" s="56"/>
      <c r="AI18" s="56"/>
      <c r="AJ18" s="56"/>
      <c r="AK18" s="56"/>
      <c r="AL18" s="56"/>
      <c r="AM18" s="5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row>
    <row r="19" spans="1:96" s="1" customFormat="1" ht="17.399999999999999" customHeight="1" x14ac:dyDescent="0.3">
      <c r="A19" s="3"/>
      <c r="B19" s="11" t="s">
        <v>29</v>
      </c>
      <c r="C19" s="7" t="s">
        <v>34</v>
      </c>
      <c r="D19" s="8">
        <v>0</v>
      </c>
      <c r="E19" s="9">
        <f>E18+2</f>
        <v>44502</v>
      </c>
      <c r="F19" s="10">
        <v>7</v>
      </c>
      <c r="G19" s="31"/>
      <c r="H19" s="6"/>
      <c r="I19" s="6"/>
      <c r="J19" s="6"/>
      <c r="K19" s="6"/>
      <c r="L19" s="6"/>
      <c r="M19" s="6"/>
      <c r="N19" s="6"/>
      <c r="O19" s="6"/>
      <c r="P19" s="6"/>
      <c r="Q19" s="6"/>
      <c r="R19" s="6"/>
      <c r="S19" s="6"/>
      <c r="T19" s="6"/>
      <c r="U19" s="6"/>
      <c r="V19" s="6"/>
      <c r="W19" s="6"/>
      <c r="X19" s="50"/>
      <c r="Y19" s="56"/>
      <c r="Z19" s="56"/>
      <c r="AA19" s="56"/>
      <c r="AB19" s="51"/>
      <c r="AC19" s="51"/>
      <c r="AD19" s="51"/>
      <c r="AE19" s="51"/>
      <c r="AF19" s="51"/>
      <c r="AG19" s="51"/>
      <c r="AH19" s="51"/>
      <c r="AI19" s="56"/>
      <c r="AJ19" s="56"/>
      <c r="AK19" s="56"/>
      <c r="AL19" s="56"/>
      <c r="AM19" s="5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row>
    <row r="20" spans="1:96" s="1" customFormat="1" ht="17.399999999999999" customHeight="1" x14ac:dyDescent="0.3">
      <c r="A20" s="3"/>
      <c r="B20" s="26" t="s">
        <v>30</v>
      </c>
      <c r="C20" s="7" t="s">
        <v>12</v>
      </c>
      <c r="D20" s="8">
        <v>0</v>
      </c>
      <c r="E20" s="9">
        <f>E19</f>
        <v>44502</v>
      </c>
      <c r="F20" s="10">
        <v>8</v>
      </c>
      <c r="G20" s="31"/>
      <c r="H20" s="6"/>
      <c r="I20" s="6"/>
      <c r="J20" s="6"/>
      <c r="K20" s="6"/>
      <c r="L20" s="6"/>
      <c r="M20" s="6"/>
      <c r="N20" s="6"/>
      <c r="O20" s="6"/>
      <c r="P20" s="6"/>
      <c r="Q20" s="6"/>
      <c r="R20" s="6"/>
      <c r="S20" s="6"/>
      <c r="T20" s="6"/>
      <c r="U20" s="6"/>
      <c r="V20" s="6"/>
      <c r="W20" s="6"/>
      <c r="X20" s="50"/>
      <c r="Y20" s="56"/>
      <c r="Z20" s="56"/>
      <c r="AA20" s="56"/>
      <c r="AB20" s="51"/>
      <c r="AC20" s="51"/>
      <c r="AD20" s="51"/>
      <c r="AE20" s="51"/>
      <c r="AF20" s="51"/>
      <c r="AG20" s="51"/>
      <c r="AH20" s="51"/>
      <c r="AI20" s="51"/>
      <c r="AJ20" s="56"/>
      <c r="AK20" s="56"/>
      <c r="AL20" s="56"/>
      <c r="AM20" s="5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1:96" s="1" customFormat="1" ht="17.399999999999999" customHeight="1" x14ac:dyDescent="0.3">
      <c r="A21" s="4"/>
      <c r="B21" s="11" t="s">
        <v>17</v>
      </c>
      <c r="C21" s="7" t="s">
        <v>21</v>
      </c>
      <c r="D21" s="8">
        <v>0</v>
      </c>
      <c r="E21" s="9">
        <f>E19-2+7</f>
        <v>44507</v>
      </c>
      <c r="F21" s="10">
        <v>7</v>
      </c>
      <c r="G21" s="31"/>
      <c r="H21" s="6"/>
      <c r="I21" s="6"/>
      <c r="J21" s="6"/>
      <c r="K21" s="6"/>
      <c r="L21" s="6"/>
      <c r="M21" s="6"/>
      <c r="N21" s="6"/>
      <c r="O21" s="50"/>
      <c r="P21" s="50"/>
      <c r="Q21" s="50"/>
      <c r="R21" s="50"/>
      <c r="S21" s="50"/>
      <c r="T21" s="50"/>
      <c r="U21" s="50"/>
      <c r="V21" s="50"/>
      <c r="W21" s="50"/>
      <c r="X21" s="50"/>
      <c r="Y21" s="56"/>
      <c r="Z21" s="56"/>
      <c r="AA21" s="56"/>
      <c r="AB21" s="56"/>
      <c r="AC21" s="56"/>
      <c r="AD21" s="56"/>
      <c r="AE21" s="56"/>
      <c r="AF21" s="56"/>
      <c r="AG21" s="51"/>
      <c r="AH21" s="51"/>
      <c r="AI21" s="51"/>
      <c r="AJ21" s="51"/>
      <c r="AK21" s="51"/>
      <c r="AL21" s="51"/>
      <c r="AM21" s="51"/>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1:96" s="1" customFormat="1" ht="17.399999999999999" customHeight="1" x14ac:dyDescent="0.3">
      <c r="A22" s="3"/>
      <c r="B22" s="37" t="s">
        <v>24</v>
      </c>
      <c r="C22" s="7"/>
      <c r="D22" s="8"/>
      <c r="E22" s="9"/>
      <c r="F22" s="10"/>
      <c r="G22" s="31"/>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row>
    <row r="23" spans="1:96" s="1" customFormat="1" ht="17.399999999999999" customHeight="1" x14ac:dyDescent="0.3">
      <c r="A23" s="3"/>
      <c r="B23" s="11" t="s">
        <v>3</v>
      </c>
      <c r="C23" s="7"/>
      <c r="D23" s="8">
        <v>0</v>
      </c>
      <c r="E23" s="9"/>
      <c r="F23" s="10"/>
      <c r="G23" s="31"/>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57"/>
      <c r="AK23" s="57"/>
      <c r="AL23" s="57"/>
      <c r="AM23" s="57"/>
      <c r="AN23" s="57"/>
      <c r="AO23" s="57"/>
      <c r="AP23" s="57"/>
      <c r="AQ23" s="57"/>
      <c r="AR23" s="57"/>
      <c r="AS23" s="57"/>
      <c r="AT23" s="57"/>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row>
    <row r="24" spans="1:96" s="1" customFormat="1" ht="17.399999999999999" customHeight="1" x14ac:dyDescent="0.3">
      <c r="A24" s="3"/>
      <c r="B24" s="11" t="s">
        <v>4</v>
      </c>
      <c r="C24" s="7"/>
      <c r="D24" s="8">
        <v>0</v>
      </c>
      <c r="E24" s="9"/>
      <c r="F24" s="10"/>
      <c r="G24" s="31"/>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57"/>
      <c r="AK24" s="57"/>
      <c r="AL24" s="57"/>
      <c r="AM24" s="57"/>
      <c r="AN24" s="57"/>
      <c r="AO24" s="57"/>
      <c r="AP24" s="57"/>
      <c r="AQ24" s="57"/>
      <c r="AR24" s="57"/>
      <c r="AS24" s="57"/>
      <c r="AT24" s="57"/>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row>
    <row r="25" spans="1:96" s="1" customFormat="1" ht="17.399999999999999" customHeight="1" x14ac:dyDescent="0.3">
      <c r="A25" s="3"/>
      <c r="B25" s="11" t="s">
        <v>0</v>
      </c>
      <c r="C25" s="7"/>
      <c r="D25" s="8">
        <v>0</v>
      </c>
      <c r="E25" s="9"/>
      <c r="F25" s="10"/>
      <c r="G25" s="31"/>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57"/>
      <c r="AK25" s="57"/>
      <c r="AL25" s="57"/>
      <c r="AM25" s="57"/>
      <c r="AN25" s="57"/>
      <c r="AO25" s="57"/>
      <c r="AP25" s="57"/>
      <c r="AQ25" s="57"/>
      <c r="AR25" s="57"/>
      <c r="AS25" s="57"/>
      <c r="AT25" s="57"/>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row>
    <row r="26" spans="1:96" s="1" customFormat="1" ht="17.399999999999999" customHeight="1" x14ac:dyDescent="0.3">
      <c r="A26" s="3"/>
      <c r="B26" s="11" t="s">
        <v>1</v>
      </c>
      <c r="C26" s="7"/>
      <c r="D26" s="8">
        <v>0</v>
      </c>
      <c r="E26" s="9"/>
      <c r="F26" s="10"/>
      <c r="G26" s="31"/>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57"/>
      <c r="AK26" s="57"/>
      <c r="AL26" s="57"/>
      <c r="AM26" s="57"/>
      <c r="AN26" s="57"/>
      <c r="AO26" s="57"/>
      <c r="AP26" s="57"/>
      <c r="AQ26" s="57"/>
      <c r="AR26" s="57"/>
      <c r="AS26" s="57"/>
      <c r="AT26" s="57"/>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row>
    <row r="27" spans="1:96" s="1" customFormat="1" ht="17.399999999999999" customHeight="1" x14ac:dyDescent="0.3">
      <c r="A27" s="3"/>
      <c r="B27" s="11" t="s">
        <v>2</v>
      </c>
      <c r="C27" s="7"/>
      <c r="D27" s="8">
        <v>0</v>
      </c>
      <c r="E27" s="9"/>
      <c r="F27" s="10"/>
      <c r="G27" s="31"/>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57"/>
      <c r="AK27" s="57"/>
      <c r="AL27" s="57"/>
      <c r="AM27" s="57"/>
      <c r="AN27" s="57"/>
      <c r="AO27" s="57"/>
      <c r="AP27" s="57"/>
      <c r="AQ27" s="57"/>
      <c r="AR27" s="57"/>
      <c r="AS27" s="57"/>
      <c r="AT27" s="57"/>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row>
    <row r="28" spans="1:96" s="1" customFormat="1" ht="17.399999999999999" customHeight="1" x14ac:dyDescent="0.3">
      <c r="A28" s="3"/>
      <c r="B28" s="52" t="s">
        <v>25</v>
      </c>
      <c r="C28" s="7"/>
      <c r="D28" s="8">
        <v>0</v>
      </c>
      <c r="E28" s="9"/>
      <c r="F28" s="10"/>
      <c r="G28" s="31"/>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50"/>
      <c r="AT28" s="50"/>
      <c r="AU28" s="50"/>
      <c r="AV28" s="50"/>
      <c r="AW28" s="50"/>
      <c r="AX28" s="50"/>
      <c r="AY28" s="50"/>
      <c r="AZ28" s="50"/>
      <c r="BA28" s="50"/>
      <c r="BB28" s="50"/>
      <c r="BC28" s="50"/>
      <c r="BD28" s="50"/>
      <c r="BE28" s="50"/>
      <c r="BF28" s="50"/>
      <c r="BG28" s="50"/>
      <c r="BH28" s="50"/>
      <c r="BI28" s="50"/>
      <c r="BJ28" s="50"/>
      <c r="BK28" s="50"/>
      <c r="BL28" s="50"/>
      <c r="BM28" s="50"/>
      <c r="BN28" s="50"/>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row>
    <row r="29" spans="1:96" s="1" customFormat="1" ht="17.399999999999999" customHeight="1" x14ac:dyDescent="0.3">
      <c r="A29" s="3"/>
      <c r="B29" s="11" t="s">
        <v>3</v>
      </c>
      <c r="C29" s="7"/>
      <c r="D29" s="8">
        <v>0</v>
      </c>
      <c r="E29" s="9"/>
      <c r="F29" s="10"/>
      <c r="G29" s="31"/>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58"/>
      <c r="AT29" s="58"/>
      <c r="AU29" s="58"/>
      <c r="AV29" s="58"/>
      <c r="AW29" s="58"/>
      <c r="AX29" s="58"/>
      <c r="AY29" s="58"/>
      <c r="AZ29" s="58"/>
      <c r="BA29" s="58"/>
      <c r="BB29" s="58"/>
      <c r="BC29" s="58"/>
      <c r="BD29" s="58"/>
      <c r="BE29" s="58"/>
      <c r="BF29" s="58"/>
      <c r="BG29" s="58"/>
      <c r="BH29" s="58"/>
      <c r="BI29" s="58"/>
      <c r="BJ29" s="58"/>
      <c r="BK29" s="58"/>
      <c r="BL29" s="58"/>
      <c r="BM29" s="58"/>
      <c r="BN29" s="58"/>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row>
    <row r="30" spans="1:96" s="1" customFormat="1" ht="17.399999999999999" customHeight="1" x14ac:dyDescent="0.3">
      <c r="A30" s="3"/>
      <c r="B30" s="11" t="s">
        <v>4</v>
      </c>
      <c r="C30" s="7"/>
      <c r="D30" s="8">
        <v>0</v>
      </c>
      <c r="E30" s="9"/>
      <c r="F30" s="10"/>
      <c r="G30" s="31"/>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58"/>
      <c r="AT30" s="58"/>
      <c r="AU30" s="58"/>
      <c r="AV30" s="58"/>
      <c r="AW30" s="58"/>
      <c r="AX30" s="58"/>
      <c r="AY30" s="58"/>
      <c r="AZ30" s="58"/>
      <c r="BA30" s="58"/>
      <c r="BB30" s="58"/>
      <c r="BC30" s="58"/>
      <c r="BD30" s="58"/>
      <c r="BE30" s="58"/>
      <c r="BF30" s="58"/>
      <c r="BG30" s="58"/>
      <c r="BH30" s="58"/>
      <c r="BI30" s="58"/>
      <c r="BJ30" s="58"/>
      <c r="BK30" s="58"/>
      <c r="BL30" s="58"/>
      <c r="BM30" s="58"/>
      <c r="BN30" s="58"/>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row>
    <row r="31" spans="1:96" s="1" customFormat="1" ht="17.399999999999999" customHeight="1" x14ac:dyDescent="0.3">
      <c r="A31" s="3"/>
      <c r="B31" s="11" t="s">
        <v>0</v>
      </c>
      <c r="C31" s="7"/>
      <c r="D31" s="8">
        <v>0</v>
      </c>
      <c r="E31" s="9"/>
      <c r="F31" s="10"/>
      <c r="G31" s="31"/>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58"/>
      <c r="AT31" s="58"/>
      <c r="AU31" s="58"/>
      <c r="AV31" s="58"/>
      <c r="AW31" s="58"/>
      <c r="AX31" s="58"/>
      <c r="AY31" s="58"/>
      <c r="AZ31" s="58"/>
      <c r="BA31" s="58"/>
      <c r="BB31" s="58"/>
      <c r="BC31" s="58"/>
      <c r="BD31" s="58"/>
      <c r="BE31" s="58"/>
      <c r="BF31" s="58"/>
      <c r="BG31" s="58"/>
      <c r="BH31" s="58"/>
      <c r="BI31" s="58"/>
      <c r="BJ31" s="58"/>
      <c r="BK31" s="58"/>
      <c r="BL31" s="58"/>
      <c r="BM31" s="58"/>
      <c r="BN31" s="58"/>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row>
    <row r="32" spans="1:96" s="1" customFormat="1" ht="17.399999999999999" customHeight="1" x14ac:dyDescent="0.3">
      <c r="A32" s="3"/>
      <c r="B32" s="11" t="s">
        <v>1</v>
      </c>
      <c r="C32" s="7"/>
      <c r="D32" s="8">
        <v>0</v>
      </c>
      <c r="E32" s="9"/>
      <c r="F32" s="10"/>
      <c r="G32" s="31"/>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58"/>
      <c r="AT32" s="58"/>
      <c r="AU32" s="58"/>
      <c r="AV32" s="58"/>
      <c r="AW32" s="58"/>
      <c r="AX32" s="58"/>
      <c r="AY32" s="58"/>
      <c r="AZ32" s="58"/>
      <c r="BA32" s="58"/>
      <c r="BB32" s="58"/>
      <c r="BC32" s="58"/>
      <c r="BD32" s="58"/>
      <c r="BE32" s="58"/>
      <c r="BF32" s="58"/>
      <c r="BG32" s="58"/>
      <c r="BH32" s="58"/>
      <c r="BI32" s="58"/>
      <c r="BJ32" s="58"/>
      <c r="BK32" s="58"/>
      <c r="BL32" s="58"/>
      <c r="BM32" s="58"/>
      <c r="BN32" s="58"/>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row>
    <row r="33" spans="1:96" s="1" customFormat="1" ht="17.399999999999999" customHeight="1" x14ac:dyDescent="0.3">
      <c r="A33" s="3"/>
      <c r="B33" s="11" t="s">
        <v>2</v>
      </c>
      <c r="C33" s="7"/>
      <c r="D33" s="8">
        <v>0</v>
      </c>
      <c r="E33" s="9"/>
      <c r="F33" s="10"/>
      <c r="G33" s="31"/>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58"/>
      <c r="AT33" s="58"/>
      <c r="AU33" s="58"/>
      <c r="AV33" s="58"/>
      <c r="AW33" s="58"/>
      <c r="AX33" s="58"/>
      <c r="AY33" s="58"/>
      <c r="AZ33" s="58"/>
      <c r="BA33" s="58"/>
      <c r="BB33" s="58"/>
      <c r="BC33" s="58"/>
      <c r="BD33" s="58"/>
      <c r="BE33" s="58"/>
      <c r="BF33" s="58"/>
      <c r="BG33" s="58"/>
      <c r="BH33" s="58"/>
      <c r="BI33" s="58"/>
      <c r="BJ33" s="58"/>
      <c r="BK33" s="58"/>
      <c r="BL33" s="58"/>
      <c r="BM33" s="58"/>
      <c r="BN33" s="58"/>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row>
    <row r="34" spans="1:96" s="1" customFormat="1" ht="17.399999999999999" customHeight="1" x14ac:dyDescent="0.3">
      <c r="A34" s="3"/>
      <c r="B34" s="37" t="s">
        <v>27</v>
      </c>
      <c r="C34" s="7"/>
      <c r="D34" s="8">
        <v>0</v>
      </c>
      <c r="E34" s="9"/>
      <c r="F34" s="10"/>
      <c r="G34" s="31"/>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row>
    <row r="35" spans="1:96" s="1" customFormat="1" ht="17.399999999999999" customHeight="1" x14ac:dyDescent="0.3">
      <c r="A35" s="3"/>
      <c r="B35" s="11" t="s">
        <v>3</v>
      </c>
      <c r="C35" s="7"/>
      <c r="D35" s="8">
        <v>0</v>
      </c>
      <c r="E35" s="9"/>
      <c r="F35" s="10"/>
      <c r="G35" s="31"/>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59"/>
      <c r="BO35" s="59"/>
      <c r="BP35" s="59"/>
      <c r="BQ35" s="59"/>
      <c r="BR35" s="59"/>
      <c r="BS35" s="59"/>
      <c r="BT35" s="59"/>
      <c r="BU35" s="59"/>
      <c r="BV35" s="6"/>
      <c r="BW35" s="6"/>
      <c r="BX35" s="6"/>
      <c r="BY35" s="6"/>
      <c r="BZ35" s="6"/>
      <c r="CA35" s="6"/>
      <c r="CB35" s="6"/>
      <c r="CC35" s="6"/>
      <c r="CD35" s="6"/>
      <c r="CE35" s="6"/>
      <c r="CF35" s="6"/>
      <c r="CG35" s="6"/>
      <c r="CH35" s="6"/>
      <c r="CI35" s="6"/>
      <c r="CJ35" s="6"/>
      <c r="CK35" s="6"/>
      <c r="CL35" s="6"/>
      <c r="CM35" s="6"/>
      <c r="CN35" s="6"/>
      <c r="CO35" s="6"/>
      <c r="CP35" s="6"/>
      <c r="CQ35" s="6"/>
      <c r="CR35" s="6"/>
    </row>
    <row r="36" spans="1:96" s="1" customFormat="1" ht="17.399999999999999" customHeight="1" x14ac:dyDescent="0.3">
      <c r="A36" s="3"/>
      <c r="B36" s="47" t="s">
        <v>4</v>
      </c>
      <c r="C36" s="7"/>
      <c r="D36" s="8">
        <v>0</v>
      </c>
      <c r="E36" s="9"/>
      <c r="F36" s="10"/>
      <c r="G36" s="31"/>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59"/>
      <c r="BO36" s="59"/>
      <c r="BP36" s="59"/>
      <c r="BQ36" s="59"/>
      <c r="BR36" s="59"/>
      <c r="BS36" s="59"/>
      <c r="BT36" s="59"/>
      <c r="BU36" s="59"/>
      <c r="BV36" s="6"/>
      <c r="BW36" s="6"/>
      <c r="BX36" s="6"/>
      <c r="BY36" s="6"/>
      <c r="BZ36" s="6"/>
      <c r="CA36" s="6"/>
      <c r="CB36" s="6"/>
      <c r="CC36" s="6"/>
      <c r="CD36" s="6"/>
      <c r="CE36" s="6"/>
      <c r="CF36" s="6"/>
      <c r="CG36" s="6"/>
      <c r="CH36" s="6"/>
      <c r="CI36" s="6"/>
      <c r="CJ36" s="6"/>
      <c r="CK36" s="6"/>
      <c r="CL36" s="6"/>
      <c r="CM36" s="6"/>
      <c r="CN36" s="6"/>
      <c r="CO36" s="6"/>
      <c r="CP36" s="6"/>
      <c r="CQ36" s="6"/>
      <c r="CR36" s="6"/>
    </row>
    <row r="37" spans="1:96" s="1" customFormat="1" ht="17.399999999999999" customHeight="1" x14ac:dyDescent="0.3">
      <c r="A37" s="3"/>
      <c r="B37" s="47" t="s">
        <v>0</v>
      </c>
      <c r="C37" s="7"/>
      <c r="D37" s="8">
        <v>0</v>
      </c>
      <c r="E37" s="9"/>
      <c r="F37" s="10"/>
      <c r="G37" s="31"/>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59"/>
      <c r="BO37" s="59"/>
      <c r="BP37" s="59"/>
      <c r="BQ37" s="59"/>
      <c r="BR37" s="59"/>
      <c r="BS37" s="59"/>
      <c r="BT37" s="59"/>
      <c r="BU37" s="59"/>
      <c r="BV37" s="6"/>
      <c r="BW37" s="6"/>
      <c r="BX37" s="6"/>
      <c r="BY37" s="6"/>
      <c r="BZ37" s="6"/>
      <c r="CA37" s="6"/>
      <c r="CB37" s="6"/>
      <c r="CC37" s="6"/>
      <c r="CD37" s="6"/>
      <c r="CE37" s="6"/>
      <c r="CF37" s="6"/>
      <c r="CG37" s="6"/>
      <c r="CH37" s="6"/>
      <c r="CI37" s="6"/>
      <c r="CJ37" s="6"/>
      <c r="CK37" s="6"/>
      <c r="CL37" s="6"/>
      <c r="CM37" s="6"/>
      <c r="CN37" s="6"/>
      <c r="CO37" s="6"/>
      <c r="CP37" s="6"/>
      <c r="CQ37" s="6"/>
      <c r="CR37" s="6"/>
    </row>
    <row r="38" spans="1:96" s="1" customFormat="1" ht="17.399999999999999" customHeight="1" x14ac:dyDescent="0.3">
      <c r="A38" s="3"/>
      <c r="B38" s="47" t="s">
        <v>1</v>
      </c>
      <c r="C38" s="7"/>
      <c r="D38" s="8">
        <v>0</v>
      </c>
      <c r="E38" s="9"/>
      <c r="F38" s="10"/>
      <c r="G38" s="31"/>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59"/>
      <c r="BO38" s="59"/>
      <c r="BP38" s="59"/>
      <c r="BQ38" s="59"/>
      <c r="BR38" s="59"/>
      <c r="BS38" s="59"/>
      <c r="BT38" s="59"/>
      <c r="BU38" s="59"/>
      <c r="BV38" s="6"/>
      <c r="BW38" s="6"/>
      <c r="BX38" s="6"/>
      <c r="BY38" s="6"/>
      <c r="BZ38" s="6"/>
      <c r="CA38" s="6"/>
      <c r="CB38" s="6"/>
      <c r="CC38" s="6"/>
      <c r="CD38" s="6"/>
      <c r="CE38" s="6"/>
      <c r="CF38" s="6"/>
      <c r="CG38" s="6"/>
      <c r="CH38" s="6"/>
      <c r="CI38" s="6"/>
      <c r="CJ38" s="6"/>
      <c r="CK38" s="6"/>
      <c r="CL38" s="6"/>
      <c r="CM38" s="6"/>
      <c r="CN38" s="6"/>
      <c r="CO38" s="6"/>
      <c r="CP38" s="6"/>
      <c r="CQ38" s="6"/>
      <c r="CR38" s="6"/>
    </row>
    <row r="39" spans="1:96" s="1" customFormat="1" ht="17.399999999999999" customHeight="1" x14ac:dyDescent="0.3">
      <c r="A39" s="3"/>
      <c r="B39" s="47" t="s">
        <v>2</v>
      </c>
      <c r="C39" s="7"/>
      <c r="D39" s="8">
        <v>0</v>
      </c>
      <c r="E39" s="9"/>
      <c r="F39" s="10"/>
      <c r="G39" s="31"/>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59"/>
      <c r="BO39" s="59"/>
      <c r="BP39" s="59"/>
      <c r="BQ39" s="59"/>
      <c r="BR39" s="59"/>
      <c r="BS39" s="59"/>
      <c r="BT39" s="59"/>
      <c r="BU39" s="59"/>
      <c r="BV39" s="6"/>
      <c r="BW39" s="6"/>
      <c r="BX39" s="6"/>
      <c r="BY39" s="6"/>
      <c r="BZ39" s="6"/>
      <c r="CA39" s="6"/>
      <c r="CB39" s="6"/>
      <c r="CC39" s="6"/>
      <c r="CD39" s="6"/>
      <c r="CE39" s="6"/>
      <c r="CF39" s="6"/>
      <c r="CG39" s="6"/>
      <c r="CH39" s="6"/>
      <c r="CI39" s="6"/>
      <c r="CJ39" s="6"/>
      <c r="CK39" s="6"/>
      <c r="CL39" s="6"/>
      <c r="CM39" s="6"/>
      <c r="CN39" s="6"/>
      <c r="CO39" s="6"/>
      <c r="CP39" s="6"/>
      <c r="CQ39" s="6"/>
      <c r="CR39" s="6"/>
    </row>
    <row r="40" spans="1:96" s="1" customFormat="1" ht="17.399999999999999" customHeight="1" x14ac:dyDescent="0.3">
      <c r="A40" s="3"/>
      <c r="B40" s="53" t="s">
        <v>26</v>
      </c>
      <c r="C40" s="7"/>
      <c r="D40" s="8">
        <v>0</v>
      </c>
      <c r="E40" s="9"/>
      <c r="F40" s="10"/>
      <c r="G40" s="31"/>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row>
    <row r="41" spans="1:96" s="1" customFormat="1" ht="17.399999999999999" customHeight="1" x14ac:dyDescent="0.3">
      <c r="A41" s="3"/>
      <c r="B41" s="47" t="s">
        <v>3</v>
      </c>
      <c r="C41" s="7"/>
      <c r="D41" s="8">
        <v>0</v>
      </c>
      <c r="E41" s="9"/>
      <c r="F41" s="10"/>
      <c r="G41" s="31"/>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row>
    <row r="42" spans="1:96" s="1" customFormat="1" ht="17.399999999999999" customHeight="1" x14ac:dyDescent="0.3">
      <c r="A42" s="3"/>
      <c r="B42" s="47" t="s">
        <v>4</v>
      </c>
      <c r="C42" s="7"/>
      <c r="D42" s="8">
        <v>0</v>
      </c>
      <c r="E42" s="9"/>
      <c r="F42" s="10"/>
      <c r="G42" s="31"/>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row>
    <row r="43" spans="1:96" s="1" customFormat="1" ht="17.399999999999999" customHeight="1" x14ac:dyDescent="0.3">
      <c r="A43" s="3"/>
      <c r="B43" s="47" t="s">
        <v>0</v>
      </c>
      <c r="C43" s="7"/>
      <c r="D43" s="8">
        <v>0</v>
      </c>
      <c r="E43" s="9"/>
      <c r="F43" s="10"/>
      <c r="G43" s="31"/>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row>
    <row r="44" spans="1:96" s="1" customFormat="1" ht="17.399999999999999" customHeight="1" x14ac:dyDescent="0.3">
      <c r="A44" s="3"/>
      <c r="B44" s="47" t="s">
        <v>1</v>
      </c>
      <c r="C44" s="7"/>
      <c r="D44" s="8">
        <v>0</v>
      </c>
      <c r="E44" s="9"/>
      <c r="F44" s="10"/>
      <c r="G44" s="31"/>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row>
    <row r="45" spans="1:96" s="1" customFormat="1" ht="17.399999999999999" customHeight="1" x14ac:dyDescent="0.3">
      <c r="A45" s="3"/>
      <c r="B45" s="47" t="s">
        <v>2</v>
      </c>
      <c r="C45" s="7"/>
      <c r="D45" s="8">
        <v>0</v>
      </c>
      <c r="E45" s="9"/>
      <c r="F45" s="10"/>
      <c r="G45" s="31"/>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row>
  </sheetData>
  <mergeCells count="10">
    <mergeCell ref="BF4:BI4"/>
    <mergeCell ref="CJ4:CM4"/>
    <mergeCell ref="W4:Z4"/>
    <mergeCell ref="AB4:AE4"/>
    <mergeCell ref="B2:G2"/>
    <mergeCell ref="H2:M2"/>
    <mergeCell ref="N2:S2"/>
    <mergeCell ref="H4:K4"/>
    <mergeCell ref="M4:P4"/>
    <mergeCell ref="R4:U4"/>
  </mergeCells>
  <conditionalFormatting sqref="D18:D20 D22:D45 D9:D16">
    <cfRule type="dataBar" priority="51">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7:CQ9 W10:CQ10 H18:Y18 H20:CR20 H19:AB19 H17:AB17 AL17:CR19">
    <cfRule type="expression" dxfId="34" priority="47">
      <formula>AND(TODAY()&gt;=H$7,TODAY()&lt;I$7)</formula>
    </cfRule>
  </conditionalFormatting>
  <conditionalFormatting sqref="H6:AL6 BE6:BP6 CI6:CR6">
    <cfRule type="expression" dxfId="33" priority="50">
      <formula>H$7&lt;=EOMONTH($H$7,0)</formula>
    </cfRule>
  </conditionalFormatting>
  <conditionalFormatting sqref="I6:CR6">
    <cfRule type="expression" dxfId="32" priority="49">
      <formula>AND(I$7&lt;=EOMONTH($H$7,2),I$7&gt;EOMONTH($H$7,0),I$7&gt;EOMONTH($H$7,1))</formula>
    </cfRule>
  </conditionalFormatting>
  <conditionalFormatting sqref="H6:CR6">
    <cfRule type="expression" dxfId="31" priority="48">
      <formula>AND(H$7&lt;=EOMONTH($H$7,1),H$7&gt;EOMONTH($H$7,0))</formula>
    </cfRule>
  </conditionalFormatting>
  <conditionalFormatting sqref="W10:CR10">
    <cfRule type="expression" dxfId="30" priority="64" stopIfTrue="1">
      <formula>AND(#REF!="Low Risk",W$7&gt;=$E10,W$7&lt;=$E10+$F10-1)</formula>
    </cfRule>
    <cfRule type="expression" dxfId="29" priority="65" stopIfTrue="1">
      <formula>AND(#REF!="High Risk",W$7&gt;=$E10,W$7&lt;=$E10+$F10-1)</formula>
    </cfRule>
    <cfRule type="expression" dxfId="28" priority="66" stopIfTrue="1">
      <formula>AND(#REF!="On Track",W$7&gt;=$E10,W$7&lt;=$E10+$F10-1)</formula>
    </cfRule>
    <cfRule type="expression" dxfId="27" priority="67" stopIfTrue="1">
      <formula>AND(#REF!="Med Risk",W$7&gt;=$E10,W$7&lt;=$E10+$F10-1)</formula>
    </cfRule>
    <cfRule type="expression" dxfId="26" priority="68" stopIfTrue="1">
      <formula>AND(LEN(#REF!)=0,W$7&gt;=$E10,W$7&lt;=$E10+$F10-1)</formula>
    </cfRule>
  </conditionalFormatting>
  <conditionalFormatting sqref="CR7:CR10">
    <cfRule type="expression" dxfId="25" priority="70">
      <formula>AND(TODAY()&gt;=CR$7,TODAY()&lt;#REF!)</formula>
    </cfRule>
  </conditionalFormatting>
  <conditionalFormatting sqref="H13:CR16 W11:CR12 H22:CR45 H10:V12">
    <cfRule type="expression" dxfId="24" priority="24">
      <formula>AND(TODAY()&gt;=H$7,TODAY()&lt;I$7)</formula>
    </cfRule>
  </conditionalFormatting>
  <conditionalFormatting sqref="H13:CR16 W11:CR12 H20:CR20 H19:AB19 AC18:AJ19 AL18:CR19 H18:AA18 H22:CR45 H10:V12">
    <cfRule type="dataBar" priority="23">
      <dataBar>
        <cfvo type="min"/>
        <cfvo type="max"/>
        <color rgb="FF638EC6"/>
      </dataBar>
      <extLst>
        <ext xmlns:x14="http://schemas.microsoft.com/office/spreadsheetml/2009/9/main" uri="{B025F937-C7B1-47D3-B67F-A62EFF666E3E}">
          <x14:id>{B3494C24-8FDD-472F-A1EC-13252148BFB6}</x14:id>
        </ext>
      </extLst>
    </cfRule>
  </conditionalFormatting>
  <conditionalFormatting sqref="AA21:CR21">
    <cfRule type="expression" dxfId="23" priority="17">
      <formula>AND(TODAY()&gt;=AA$7,TODAY()&lt;AB$7)</formula>
    </cfRule>
  </conditionalFormatting>
  <conditionalFormatting sqref="AA21:CR21">
    <cfRule type="dataBar" priority="16">
      <dataBar>
        <cfvo type="min"/>
        <cfvo type="max"/>
        <color rgb="FF638EC6"/>
      </dataBar>
      <extLst>
        <ext xmlns:x14="http://schemas.microsoft.com/office/spreadsheetml/2009/9/main" uri="{B025F937-C7B1-47D3-B67F-A62EFF666E3E}">
          <x14:id>{2125E5A0-AC9C-4DD3-93CE-2DD47AFE540A}</x14:id>
        </ext>
      </extLst>
    </cfRule>
  </conditionalFormatting>
  <conditionalFormatting sqref="D21">
    <cfRule type="dataBar" priority="15">
      <dataBar>
        <cfvo type="num" val="0"/>
        <cfvo type="num" val="1"/>
        <color theme="9" tint="0.59999389629810485"/>
      </dataBar>
      <extLst>
        <ext xmlns:x14="http://schemas.microsoft.com/office/spreadsheetml/2009/9/main" uri="{B025F937-C7B1-47D3-B67F-A62EFF666E3E}">
          <x14:id>{B739821C-5756-48D9-89BA-1FB6B7A6546E}</x14:id>
        </ext>
      </extLst>
    </cfRule>
  </conditionalFormatting>
  <conditionalFormatting sqref="H21:Z21">
    <cfRule type="expression" dxfId="22" priority="13">
      <formula>AND(TODAY()&gt;=H$7,TODAY()&lt;I$7)</formula>
    </cfRule>
  </conditionalFormatting>
  <conditionalFormatting sqref="H21:Z21">
    <cfRule type="dataBar" priority="12">
      <dataBar>
        <cfvo type="min"/>
        <cfvo type="max"/>
        <color rgb="FF638EC6"/>
      </dataBar>
      <extLst>
        <ext xmlns:x14="http://schemas.microsoft.com/office/spreadsheetml/2009/9/main" uri="{B025F937-C7B1-47D3-B67F-A62EFF666E3E}">
          <x14:id>{AFDFAE75-FA04-43F2-B386-782B55C7E9AD}</x14:id>
        </ext>
      </extLst>
    </cfRule>
  </conditionalFormatting>
  <conditionalFormatting sqref="D17">
    <cfRule type="dataBar" priority="11">
      <dataBar>
        <cfvo type="num" val="0"/>
        <cfvo type="num" val="1"/>
        <color theme="9" tint="0.59999389629810485"/>
      </dataBar>
      <extLst>
        <ext xmlns:x14="http://schemas.microsoft.com/office/spreadsheetml/2009/9/main" uri="{B025F937-C7B1-47D3-B67F-A62EFF666E3E}">
          <x14:id>{08D03E4A-7181-4801-B331-CF3A8A7B5C4F}</x14:id>
        </ext>
      </extLst>
    </cfRule>
  </conditionalFormatting>
  <conditionalFormatting sqref="AL17:CR17 H17:AJ17">
    <cfRule type="dataBar" priority="8">
      <dataBar>
        <cfvo type="min"/>
        <cfvo type="max"/>
        <color rgb="FF638EC6"/>
      </dataBar>
      <extLst>
        <ext xmlns:x14="http://schemas.microsoft.com/office/spreadsheetml/2009/9/main" uri="{B025F937-C7B1-47D3-B67F-A62EFF666E3E}">
          <x14:id>{14B61B5F-F505-447D-BC82-D78BBA829515}</x14:id>
        </ext>
      </extLst>
    </cfRule>
  </conditionalFormatting>
  <conditionalFormatting sqref="Z18:AA18 AC17:AJ19">
    <cfRule type="expression" dxfId="21" priority="76">
      <formula>AND(TODAY()&gt;=AA$7,TODAY()&lt;AB$7)</formula>
    </cfRule>
  </conditionalFormatting>
  <conditionalFormatting sqref="AB18">
    <cfRule type="expression" dxfId="20" priority="6">
      <formula>AND(TODAY()&gt;=AB$7,TODAY()&lt;AC$7)</formula>
    </cfRule>
  </conditionalFormatting>
  <conditionalFormatting sqref="AB18">
    <cfRule type="dataBar" priority="5">
      <dataBar>
        <cfvo type="min"/>
        <cfvo type="max"/>
        <color rgb="FF638EC6"/>
      </dataBar>
      <extLst>
        <ext xmlns:x14="http://schemas.microsoft.com/office/spreadsheetml/2009/9/main" uri="{B025F937-C7B1-47D3-B67F-A62EFF666E3E}">
          <x14:id>{588440D2-D9FD-40EB-940E-D943DB5B2B42}</x14:id>
        </ext>
      </extLst>
    </cfRule>
  </conditionalFormatting>
  <conditionalFormatting sqref="AK17:AK19">
    <cfRule type="expression" dxfId="19" priority="4">
      <formula>AND(TODAY()&gt;=AK$7,TODAY()&lt;AL$7)</formula>
    </cfRule>
  </conditionalFormatting>
  <conditionalFormatting sqref="AK17:AK19">
    <cfRule type="expression" dxfId="18" priority="3" stopIfTrue="1">
      <formula>AND($H$7:$CR$7&lt;=$F$11:$F$45+$E$11:$E$45,$H$7:$CR$7&gt;=$F$11:$F$45)</formula>
    </cfRule>
  </conditionalFormatting>
  <conditionalFormatting sqref="AK18:AK19">
    <cfRule type="dataBar" priority="2">
      <dataBar>
        <cfvo type="min"/>
        <cfvo type="max"/>
        <color rgb="FF638EC6"/>
      </dataBar>
      <extLst>
        <ext xmlns:x14="http://schemas.microsoft.com/office/spreadsheetml/2009/9/main" uri="{B025F937-C7B1-47D3-B67F-A62EFF666E3E}">
          <x14:id>{34AE781F-7A04-4E51-804D-AC48103428BB}</x14:id>
        </ext>
      </extLst>
    </cfRule>
  </conditionalFormatting>
  <conditionalFormatting sqref="AK17">
    <cfRule type="dataBar" priority="1">
      <dataBar>
        <cfvo type="min"/>
        <cfvo type="max"/>
        <color rgb="FF638EC6"/>
      </dataBar>
      <extLst>
        <ext xmlns:x14="http://schemas.microsoft.com/office/spreadsheetml/2009/9/main" uri="{B025F937-C7B1-47D3-B67F-A62EFF666E3E}">
          <x14:id>{7FACF626-C8E5-427C-8074-FEC063B040DE}</x14:id>
        </ext>
      </extLst>
    </cfRule>
  </conditionalFormatting>
  <dataValidations count="7">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0"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Cells I9 through BL9 contain the day number of the month for the Month represented in the cell block above each date cell and are auto calculated._x000a_Do not modify these cells._x000a_" sqref="A7:A8"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D18:D20 D22:D45 D9:D16</xm:sqref>
        </x14:conditionalFormatting>
        <x14:conditionalFormatting xmlns:xm="http://schemas.microsoft.com/office/excel/2006/main">
          <x14:cfRule type="dataBar" id="{B3494C24-8FDD-472F-A1EC-13252148BFB6}">
            <x14:dataBar minLength="0" maxLength="100" gradient="0">
              <x14:cfvo type="autoMin"/>
              <x14:cfvo type="autoMax"/>
              <x14:negativeFillColor rgb="FFFF0000"/>
              <x14:axisColor rgb="FF000000"/>
            </x14:dataBar>
          </x14:cfRule>
          <xm:sqref>H13:CR16 W11:CR12 H20:CR20 H19:AB19 AC18:AJ19 AL18:CR19 H18:AA18 H22:CR45 H10:V12</xm:sqref>
        </x14:conditionalFormatting>
        <x14:conditionalFormatting xmlns:xm="http://schemas.microsoft.com/office/excel/2006/main">
          <x14:cfRule type="dataBar" id="{2125E5A0-AC9C-4DD3-93CE-2DD47AFE540A}">
            <x14:dataBar minLength="0" maxLength="100" gradient="0">
              <x14:cfvo type="autoMin"/>
              <x14:cfvo type="autoMax"/>
              <x14:negativeFillColor rgb="FFFF0000"/>
              <x14:axisColor rgb="FF000000"/>
            </x14:dataBar>
          </x14:cfRule>
          <xm:sqref>AA21:CR21</xm:sqref>
        </x14:conditionalFormatting>
        <x14:conditionalFormatting xmlns:xm="http://schemas.microsoft.com/office/excel/2006/main">
          <x14:cfRule type="dataBar" id="{B739821C-5756-48D9-89BA-1FB6B7A6546E}">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AFDFAE75-FA04-43F2-B386-782B55C7E9AD}">
            <x14:dataBar minLength="0" maxLength="100" gradient="0">
              <x14:cfvo type="autoMin"/>
              <x14:cfvo type="autoMax"/>
              <x14:negativeFillColor rgb="FFFF0000"/>
              <x14:axisColor rgb="FF000000"/>
            </x14:dataBar>
          </x14:cfRule>
          <xm:sqref>H21:Z21</xm:sqref>
        </x14:conditionalFormatting>
        <x14:conditionalFormatting xmlns:xm="http://schemas.microsoft.com/office/excel/2006/main">
          <x14:cfRule type="dataBar" id="{08D03E4A-7181-4801-B331-CF3A8A7B5C4F}">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4B61B5F-F505-447D-BC82-D78BBA829515}">
            <x14:dataBar minLength="0" maxLength="100" gradient="0">
              <x14:cfvo type="autoMin"/>
              <x14:cfvo type="autoMax"/>
              <x14:negativeFillColor rgb="FFFF0000"/>
              <x14:axisColor rgb="FF000000"/>
            </x14:dataBar>
          </x14:cfRule>
          <xm:sqref>AL17:CR17 H17:AJ17</xm:sqref>
        </x14:conditionalFormatting>
        <x14:conditionalFormatting xmlns:xm="http://schemas.microsoft.com/office/excel/2006/main">
          <x14:cfRule type="dataBar" id="{588440D2-D9FD-40EB-940E-D943DB5B2B42}">
            <x14:dataBar minLength="0" maxLength="100" gradient="0">
              <x14:cfvo type="autoMin"/>
              <x14:cfvo type="autoMax"/>
              <x14:negativeFillColor rgb="FFFF0000"/>
              <x14:axisColor rgb="FF000000"/>
            </x14:dataBar>
          </x14:cfRule>
          <xm:sqref>AB18</xm:sqref>
        </x14:conditionalFormatting>
        <x14:conditionalFormatting xmlns:xm="http://schemas.microsoft.com/office/excel/2006/main">
          <x14:cfRule type="dataBar" id="{34AE781F-7A04-4E51-804D-AC48103428BB}">
            <x14:dataBar minLength="0" maxLength="100" gradient="0">
              <x14:cfvo type="autoMin"/>
              <x14:cfvo type="autoMax"/>
              <x14:negativeFillColor rgb="FFFF0000"/>
              <x14:axisColor rgb="FF000000"/>
            </x14:dataBar>
          </x14:cfRule>
          <xm:sqref>AK18:AK19</xm:sqref>
        </x14:conditionalFormatting>
        <x14:conditionalFormatting xmlns:xm="http://schemas.microsoft.com/office/excel/2006/main">
          <x14:cfRule type="dataBar" id="{7FACF626-C8E5-427C-8074-FEC063B040DE}">
            <x14:dataBar minLength="0" maxLength="100" gradient="0">
              <x14:cfvo type="autoMin"/>
              <x14:cfvo type="autoMax"/>
              <x14:negativeFillColor rgb="FFFF0000"/>
              <x14:axisColor rgb="FF000000"/>
            </x14:dataBar>
          </x14:cfRule>
          <xm:sqref>AK17</xm:sqref>
        </x14:conditionalFormatting>
        <x14:conditionalFormatting xmlns:xm="http://schemas.microsoft.com/office/excel/2006/main">
          <x14:cfRule type="iconSet" priority="74"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W10:CR10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plan</vt:lpstr>
      <vt:lpstr>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2021-10-27T07:41:29Z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